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lewi\Dropbox\001 Current Files 2020\Assessments\Driver Education\Rhode Island Assessment\"/>
    </mc:Choice>
  </mc:AlternateContent>
  <xr:revisionPtr revIDLastSave="0" documentId="13_ncr:1_{E9AA21D7-A2E7-4312-A748-FBBF7720F844}" xr6:coauthVersionLast="47" xr6:coauthVersionMax="47" xr10:uidLastSave="{00000000-0000-0000-0000-000000000000}"/>
  <bookViews>
    <workbookView xWindow="28680" yWindow="-120" windowWidth="29040" windowHeight="15840" firstSheet="4" activeTab="4" xr2:uid="{00000000-000D-0000-FFFF-FFFF00000000}"/>
  </bookViews>
  <sheets>
    <sheet name="TOC" sheetId="56" r:id="rId1"/>
    <sheet name="StateObjectives" sheetId="58" r:id="rId2"/>
    <sheet name="ResourceLibrary" sheetId="60" r:id="rId3"/>
    <sheet name="TeamMembers" sheetId="59" r:id="rId4"/>
    <sheet name="S1" sheetId="48" r:id="rId5"/>
    <sheet name="S1S1.1" sheetId="2" r:id="rId6"/>
    <sheet name="S1S1.2" sheetId="4" r:id="rId7"/>
    <sheet name="S1S1.3" sheetId="22" r:id="rId8"/>
    <sheet name="S1S1.4" sheetId="23" r:id="rId9"/>
    <sheet name="SummaryS1" sheetId="21" r:id="rId10"/>
    <sheet name="S2" sheetId="50" r:id="rId11"/>
    <sheet name="S2S2.1" sheetId="24" r:id="rId12"/>
    <sheet name="S2S2.2" sheetId="25" r:id="rId13"/>
    <sheet name="S2S2.3" sheetId="26" r:id="rId14"/>
    <sheet name="S2S2.4" sheetId="27" r:id="rId15"/>
    <sheet name="SummaryS2" sheetId="28" r:id="rId16"/>
    <sheet name="S3" sheetId="52" r:id="rId17"/>
    <sheet name="S3S3.1" sheetId="29" r:id="rId18"/>
    <sheet name="S3S3.2" sheetId="30" r:id="rId19"/>
    <sheet name="S3S3.3" sheetId="31" r:id="rId20"/>
    <sheet name="S3S3.4" sheetId="33" r:id="rId21"/>
    <sheet name="S3S3.5" sheetId="35" r:id="rId22"/>
    <sheet name="S3S3.6" sheetId="36" r:id="rId23"/>
    <sheet name="SummaryS3" sheetId="32" r:id="rId24"/>
    <sheet name="S4" sheetId="53" r:id="rId25"/>
    <sheet name="S4S4.1" sheetId="38" r:id="rId26"/>
    <sheet name="S4S4.2" sheetId="40" r:id="rId27"/>
    <sheet name="S4S4.3" sheetId="41" r:id="rId28"/>
    <sheet name="S4S4.4" sheetId="57" r:id="rId29"/>
    <sheet name="SummaryS4" sheetId="46" r:id="rId30"/>
    <sheet name="S5" sheetId="54" r:id="rId31"/>
    <sheet name="S5S5.1" sheetId="43" r:id="rId32"/>
    <sheet name="S5S5.2" sheetId="44" r:id="rId33"/>
    <sheet name="S5S5.3" sheetId="42" r:id="rId34"/>
    <sheet name="S5S5.4" sheetId="45" r:id="rId35"/>
    <sheet name="SummaryS5" sheetId="47" r:id="rId36"/>
    <sheet name="StateSelfAssessment" sheetId="51" r:id="rId37"/>
    <sheet name="Assessment_DataCollection" sheetId="1" state="hidden" r:id="rId38"/>
    <sheet name="Sheet1" sheetId="61" state="hidden" r:id="rId39"/>
  </sheets>
  <definedNames>
    <definedName name="_Hlk10456304" localSheetId="14">'S2S2.4'!$B$27</definedName>
    <definedName name="_Toc487811800" localSheetId="14">'S2S2.4'!$B$1</definedName>
    <definedName name="_Toc487811801" localSheetId="14">'S2S2.4'!$B$3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0" i="2" l="1"/>
  <c r="A51" i="2"/>
  <c r="A52" i="2"/>
  <c r="A44" i="2"/>
  <c r="A45" i="2"/>
  <c r="A46" i="2"/>
  <c r="A47" i="2"/>
  <c r="A48" i="2"/>
  <c r="A49" i="2"/>
  <c r="A69" i="4"/>
  <c r="A70" i="4"/>
  <c r="A71" i="4"/>
  <c r="A64" i="4"/>
  <c r="A65" i="4"/>
  <c r="A66" i="4"/>
  <c r="A67" i="4"/>
  <c r="A68" i="4"/>
  <c r="A59" i="4"/>
  <c r="A60" i="4"/>
  <c r="A61" i="4"/>
  <c r="A62" i="4"/>
  <c r="A63" i="4"/>
  <c r="A54" i="4"/>
  <c r="A55" i="4"/>
  <c r="A56" i="4"/>
  <c r="A57" i="4"/>
  <c r="A58" i="4"/>
  <c r="A47" i="27"/>
  <c r="A57" i="21"/>
  <c r="A44" i="41"/>
  <c r="A45" i="41"/>
  <c r="A84" i="46"/>
  <c r="A74" i="28"/>
  <c r="A57" i="28"/>
  <c r="D52" i="48"/>
  <c r="D51" i="48"/>
  <c r="C9" i="48"/>
  <c r="D9" i="48"/>
  <c r="C6" i="48"/>
  <c r="D6" i="48"/>
  <c r="C7" i="48"/>
  <c r="D7" i="48"/>
  <c r="C8" i="48"/>
  <c r="D8" i="48"/>
  <c r="C5" i="48"/>
  <c r="D5" i="48"/>
  <c r="D4" i="48"/>
  <c r="C82" i="48"/>
  <c r="D82" i="48"/>
  <c r="C83" i="48"/>
  <c r="D83" i="48"/>
  <c r="C84" i="48"/>
  <c r="D84" i="48"/>
  <c r="C85" i="48"/>
  <c r="D85" i="48"/>
  <c r="C86" i="48"/>
  <c r="D86" i="48"/>
  <c r="C87" i="48"/>
  <c r="D87" i="48"/>
  <c r="C88" i="48"/>
  <c r="D88" i="48"/>
  <c r="C89" i="48"/>
  <c r="D89" i="48"/>
  <c r="C90" i="48"/>
  <c r="D90" i="48"/>
  <c r="C91" i="48"/>
  <c r="D91" i="48"/>
  <c r="C92" i="48"/>
  <c r="D92" i="48"/>
  <c r="C93" i="48"/>
  <c r="D93" i="48"/>
  <c r="C94" i="48"/>
  <c r="D94" i="48"/>
  <c r="C95" i="48"/>
  <c r="D95" i="48"/>
  <c r="C96" i="48"/>
  <c r="D96" i="48"/>
  <c r="C97" i="48"/>
  <c r="D97" i="48"/>
  <c r="C98" i="48"/>
  <c r="D98" i="48"/>
  <c r="C99" i="48"/>
  <c r="D99" i="48"/>
  <c r="C100" i="48"/>
  <c r="D100" i="48"/>
  <c r="C101" i="48"/>
  <c r="D101" i="48"/>
  <c r="C102" i="48"/>
  <c r="D102" i="48"/>
  <c r="C103" i="48"/>
  <c r="D103" i="48"/>
  <c r="C104" i="48"/>
  <c r="D104" i="48"/>
  <c r="C105" i="48"/>
  <c r="D105" i="48"/>
  <c r="C106" i="48"/>
  <c r="D106" i="48"/>
  <c r="C107" i="48"/>
  <c r="D107" i="48"/>
  <c r="C108" i="48"/>
  <c r="D108" i="48"/>
  <c r="C109" i="48"/>
  <c r="D109" i="48"/>
  <c r="C110" i="48"/>
  <c r="D110" i="48"/>
  <c r="C111" i="48"/>
  <c r="D111" i="48"/>
  <c r="C112" i="48"/>
  <c r="D112" i="48"/>
  <c r="C113" i="48"/>
  <c r="D113" i="48"/>
  <c r="C114" i="48"/>
  <c r="D114" i="48"/>
  <c r="C115" i="48"/>
  <c r="D115" i="48"/>
  <c r="C116" i="48"/>
  <c r="D116" i="48"/>
  <c r="C117" i="48"/>
  <c r="D117" i="48"/>
  <c r="C118" i="48"/>
  <c r="D118" i="48"/>
  <c r="C119" i="48"/>
  <c r="D119" i="48"/>
  <c r="C120" i="48"/>
  <c r="D120" i="48"/>
  <c r="C121" i="48"/>
  <c r="D121" i="48"/>
  <c r="C122" i="48"/>
  <c r="D122" i="48"/>
  <c r="C123" i="48"/>
  <c r="D123" i="48"/>
  <c r="C124" i="48"/>
  <c r="D124" i="48"/>
  <c r="C125" i="48"/>
  <c r="D125" i="48"/>
  <c r="C126" i="48"/>
  <c r="D126" i="48"/>
  <c r="C127" i="48"/>
  <c r="D127" i="48"/>
  <c r="C128" i="48"/>
  <c r="D128" i="48"/>
  <c r="C129" i="48"/>
  <c r="D129" i="48"/>
  <c r="C80" i="48"/>
  <c r="D80" i="48"/>
  <c r="C81" i="48"/>
  <c r="D81" i="48"/>
  <c r="C77" i="48"/>
  <c r="D77" i="48"/>
  <c r="C78" i="48"/>
  <c r="D78" i="48"/>
  <c r="C79" i="48"/>
  <c r="D79" i="48"/>
  <c r="C73" i="48"/>
  <c r="D73" i="48"/>
  <c r="C74" i="48"/>
  <c r="D74" i="48"/>
  <c r="C75" i="48"/>
  <c r="D75" i="48"/>
  <c r="C76" i="48"/>
  <c r="D76" i="48"/>
  <c r="C68" i="48"/>
  <c r="D68" i="48"/>
  <c r="C69" i="48"/>
  <c r="D69" i="48"/>
  <c r="C70" i="48"/>
  <c r="D70" i="48"/>
  <c r="C71" i="48"/>
  <c r="D71" i="48"/>
  <c r="C72" i="48"/>
  <c r="D72" i="48"/>
  <c r="C66" i="48"/>
  <c r="D66" i="48"/>
  <c r="C67" i="48"/>
  <c r="D67" i="48"/>
  <c r="C64" i="48"/>
  <c r="D64" i="48"/>
  <c r="C65" i="48"/>
  <c r="D65" i="48"/>
  <c r="D53" i="48"/>
  <c r="D54" i="48"/>
  <c r="D55" i="48"/>
  <c r="D56" i="48"/>
  <c r="D57" i="48"/>
  <c r="D58" i="48"/>
  <c r="D59" i="48"/>
  <c r="D60" i="48"/>
  <c r="D61" i="48"/>
  <c r="D62" i="48"/>
  <c r="D63" i="48"/>
  <c r="C61" i="48"/>
  <c r="C62" i="48"/>
  <c r="C63" i="48"/>
  <c r="C59" i="48"/>
  <c r="C60" i="48"/>
  <c r="C54" i="48"/>
  <c r="C55" i="48"/>
  <c r="C56" i="48"/>
  <c r="C57" i="48"/>
  <c r="C58" i="48"/>
  <c r="C52" i="48"/>
  <c r="C53" i="48"/>
  <c r="C49" i="48"/>
  <c r="C50" i="48"/>
  <c r="C51" i="48"/>
  <c r="D335" i="1"/>
  <c r="C335" i="1"/>
  <c r="C116" i="1"/>
  <c r="D42" i="1"/>
  <c r="C42" i="1"/>
  <c r="D37" i="1"/>
  <c r="C37" i="1"/>
  <c r="C26" i="1"/>
  <c r="D24" i="1"/>
  <c r="D23" i="1"/>
  <c r="C24" i="1"/>
  <c r="C23" i="1"/>
  <c r="D26" i="1"/>
  <c r="C25" i="1"/>
  <c r="C141" i="50"/>
  <c r="D141" i="50"/>
  <c r="C142" i="50"/>
  <c r="D142" i="50"/>
  <c r="C139" i="50"/>
  <c r="D139" i="50"/>
  <c r="C137" i="50"/>
  <c r="D137" i="50"/>
  <c r="C135" i="50"/>
  <c r="D135" i="50"/>
  <c r="C129" i="50"/>
  <c r="D129" i="50"/>
  <c r="C131" i="50"/>
  <c r="D131" i="50"/>
  <c r="C132" i="50"/>
  <c r="D132" i="50"/>
  <c r="G120" i="50"/>
  <c r="C337" i="1"/>
  <c r="D337" i="1"/>
  <c r="B337" i="1"/>
  <c r="B335" i="1"/>
  <c r="C334" i="1"/>
  <c r="D334" i="1"/>
  <c r="B334" i="1"/>
  <c r="C267" i="1"/>
  <c r="C140" i="50"/>
  <c r="D267" i="1"/>
  <c r="D140" i="50"/>
  <c r="B267" i="1"/>
  <c r="C157" i="1"/>
  <c r="C30" i="50"/>
  <c r="D157" i="1"/>
  <c r="D30" i="50"/>
  <c r="C137" i="1"/>
  <c r="D137" i="1"/>
  <c r="C138" i="1"/>
  <c r="D138" i="1"/>
  <c r="D136" i="1"/>
  <c r="C136" i="1"/>
  <c r="A50" i="45"/>
  <c r="A49" i="45"/>
  <c r="A48" i="45"/>
  <c r="A47" i="45"/>
  <c r="A46" i="45"/>
  <c r="A45" i="45"/>
  <c r="A44" i="45"/>
  <c r="A43" i="45"/>
  <c r="A42" i="45"/>
  <c r="A41" i="45"/>
  <c r="A37" i="45"/>
  <c r="A36" i="45"/>
  <c r="A35" i="45"/>
  <c r="A34" i="45"/>
  <c r="A33" i="45"/>
  <c r="A32" i="45"/>
  <c r="A31" i="45"/>
  <c r="A30" i="45"/>
  <c r="A29" i="45"/>
  <c r="A28" i="45"/>
  <c r="A24" i="45"/>
  <c r="A23" i="45"/>
  <c r="A22" i="45"/>
  <c r="A21" i="45"/>
  <c r="A20" i="45"/>
  <c r="A19" i="45"/>
  <c r="A18" i="45"/>
  <c r="A17" i="45"/>
  <c r="A16" i="45"/>
  <c r="A15" i="45"/>
  <c r="A50" i="42"/>
  <c r="A49" i="42"/>
  <c r="A48" i="42"/>
  <c r="A47" i="42"/>
  <c r="A46" i="42"/>
  <c r="A45" i="42"/>
  <c r="A44" i="42"/>
  <c r="A43" i="42"/>
  <c r="A42" i="42"/>
  <c r="A41" i="42"/>
  <c r="A37" i="42"/>
  <c r="A36" i="42"/>
  <c r="A35" i="42"/>
  <c r="A34" i="42"/>
  <c r="A33" i="42"/>
  <c r="A32" i="42"/>
  <c r="A31" i="42"/>
  <c r="A30" i="42"/>
  <c r="A29" i="42"/>
  <c r="A28" i="42"/>
  <c r="A24" i="42"/>
  <c r="A23" i="42"/>
  <c r="A22" i="42"/>
  <c r="A21" i="42"/>
  <c r="A20" i="42"/>
  <c r="A19" i="42"/>
  <c r="A18" i="42"/>
  <c r="A17" i="42"/>
  <c r="A16" i="42"/>
  <c r="A15" i="42"/>
  <c r="A50" i="44"/>
  <c r="A49" i="44"/>
  <c r="A48" i="44"/>
  <c r="A47" i="44"/>
  <c r="A46" i="44"/>
  <c r="A45" i="44"/>
  <c r="A44" i="44"/>
  <c r="A43" i="44"/>
  <c r="A42" i="44"/>
  <c r="A41" i="44"/>
  <c r="A37" i="44"/>
  <c r="A36" i="44"/>
  <c r="A35" i="44"/>
  <c r="A34" i="44"/>
  <c r="A33" i="44"/>
  <c r="A32" i="44"/>
  <c r="A31" i="44"/>
  <c r="A30" i="44"/>
  <c r="A29" i="44"/>
  <c r="A28" i="44"/>
  <c r="A24" i="44"/>
  <c r="A23" i="44"/>
  <c r="A22" i="44"/>
  <c r="A21" i="44"/>
  <c r="A20" i="44"/>
  <c r="A19" i="44"/>
  <c r="A18" i="44"/>
  <c r="A17" i="44"/>
  <c r="A16" i="44"/>
  <c r="A15" i="44"/>
  <c r="A50" i="43"/>
  <c r="A49" i="43"/>
  <c r="A48" i="43"/>
  <c r="A47" i="43"/>
  <c r="A46" i="43"/>
  <c r="A45" i="43"/>
  <c r="A44" i="43"/>
  <c r="A43" i="43"/>
  <c r="A42" i="43"/>
  <c r="A41" i="43"/>
  <c r="A37" i="43"/>
  <c r="A36" i="43"/>
  <c r="A35" i="43"/>
  <c r="A34" i="43"/>
  <c r="A33" i="43"/>
  <c r="A32" i="43"/>
  <c r="A31" i="43"/>
  <c r="A30" i="43"/>
  <c r="A29" i="43"/>
  <c r="A28" i="43"/>
  <c r="A24" i="43"/>
  <c r="A23" i="43"/>
  <c r="A22" i="43"/>
  <c r="A21" i="43"/>
  <c r="A20" i="43"/>
  <c r="A19" i="43"/>
  <c r="A18" i="43"/>
  <c r="A17" i="43"/>
  <c r="A16" i="43"/>
  <c r="A15" i="43"/>
  <c r="A52" i="57"/>
  <c r="A51" i="57"/>
  <c r="A50" i="57"/>
  <c r="A49" i="57"/>
  <c r="A48" i="57"/>
  <c r="A47" i="57"/>
  <c r="A46" i="57"/>
  <c r="A45" i="57"/>
  <c r="A44" i="57"/>
  <c r="A43" i="57"/>
  <c r="A39" i="57"/>
  <c r="A38" i="57"/>
  <c r="A37" i="57"/>
  <c r="A36" i="57"/>
  <c r="A35" i="57"/>
  <c r="A34" i="57"/>
  <c r="A33" i="57"/>
  <c r="A32" i="57"/>
  <c r="A31" i="57"/>
  <c r="A30" i="57"/>
  <c r="A70" i="46"/>
  <c r="A26" i="57"/>
  <c r="A25" i="57"/>
  <c r="A24" i="57"/>
  <c r="A23" i="57"/>
  <c r="A22" i="57"/>
  <c r="A21" i="57"/>
  <c r="A20" i="57"/>
  <c r="A19" i="57"/>
  <c r="A18" i="57"/>
  <c r="A17" i="57"/>
  <c r="A52" i="41"/>
  <c r="A51" i="41"/>
  <c r="A50" i="41"/>
  <c r="A49" i="41"/>
  <c r="A48" i="41"/>
  <c r="A47" i="41"/>
  <c r="A46" i="41"/>
  <c r="A43" i="41"/>
  <c r="A39" i="41"/>
  <c r="A38" i="41"/>
  <c r="A37" i="41"/>
  <c r="A36" i="41"/>
  <c r="A35" i="41"/>
  <c r="A34" i="41"/>
  <c r="A33" i="41"/>
  <c r="A32" i="41"/>
  <c r="A31" i="41"/>
  <c r="A30" i="41"/>
  <c r="A64" i="46"/>
  <c r="A26" i="41"/>
  <c r="A25" i="41"/>
  <c r="A24" i="41"/>
  <c r="A23" i="41"/>
  <c r="A22" i="41"/>
  <c r="A21" i="41"/>
  <c r="A20" i="41"/>
  <c r="A19" i="41"/>
  <c r="A18" i="41"/>
  <c r="A17" i="41"/>
  <c r="A48" i="46"/>
  <c r="A52" i="40"/>
  <c r="A51" i="40"/>
  <c r="A50" i="40"/>
  <c r="A49" i="40"/>
  <c r="A48" i="40"/>
  <c r="A47" i="40"/>
  <c r="A46" i="40"/>
  <c r="A45" i="40"/>
  <c r="A44" i="40"/>
  <c r="A43" i="40"/>
  <c r="A39" i="40"/>
  <c r="A38" i="40"/>
  <c r="A37" i="40"/>
  <c r="A36" i="40"/>
  <c r="A35" i="40"/>
  <c r="A34" i="40"/>
  <c r="A33" i="40"/>
  <c r="A32" i="40"/>
  <c r="A31" i="40"/>
  <c r="A30" i="40"/>
  <c r="A26" i="40"/>
  <c r="A25" i="40"/>
  <c r="A24" i="40"/>
  <c r="A23" i="40"/>
  <c r="A22" i="40"/>
  <c r="A21" i="40"/>
  <c r="A20" i="40"/>
  <c r="A19" i="40"/>
  <c r="A18" i="40"/>
  <c r="A17" i="40"/>
  <c r="A52" i="38"/>
  <c r="A51" i="38"/>
  <c r="A50" i="38"/>
  <c r="A49" i="38"/>
  <c r="A48" i="38"/>
  <c r="A47" i="38"/>
  <c r="A46" i="38"/>
  <c r="A45" i="38"/>
  <c r="A44" i="38"/>
  <c r="A43" i="38"/>
  <c r="A76" i="46"/>
  <c r="A39" i="38"/>
  <c r="A38" i="38"/>
  <c r="A37" i="38"/>
  <c r="A36" i="38"/>
  <c r="A35" i="38"/>
  <c r="A34" i="38"/>
  <c r="A33" i="38"/>
  <c r="A32" i="38"/>
  <c r="A31" i="38"/>
  <c r="A30" i="38"/>
  <c r="A26" i="38"/>
  <c r="A25" i="38"/>
  <c r="A24" i="38"/>
  <c r="A23" i="38"/>
  <c r="A22" i="38"/>
  <c r="A21" i="38"/>
  <c r="A20" i="38"/>
  <c r="A19" i="38"/>
  <c r="A18" i="38"/>
  <c r="A17" i="38"/>
  <c r="A52" i="36"/>
  <c r="A51" i="36"/>
  <c r="A50" i="36"/>
  <c r="A49" i="36"/>
  <c r="A48" i="36"/>
  <c r="A47" i="36"/>
  <c r="A46" i="36"/>
  <c r="A45" i="36"/>
  <c r="A44" i="36"/>
  <c r="A43" i="36"/>
  <c r="A39" i="36"/>
  <c r="A38" i="36"/>
  <c r="A37" i="36"/>
  <c r="A36" i="36"/>
  <c r="A35" i="36"/>
  <c r="A34" i="36"/>
  <c r="A33" i="36"/>
  <c r="A32" i="36"/>
  <c r="A31" i="36"/>
  <c r="A30" i="36"/>
  <c r="A26" i="36"/>
  <c r="A25" i="36"/>
  <c r="A24" i="36"/>
  <c r="A23" i="36"/>
  <c r="A22" i="36"/>
  <c r="A21" i="36"/>
  <c r="A20" i="36"/>
  <c r="A19" i="36"/>
  <c r="A18" i="36"/>
  <c r="A17" i="36"/>
  <c r="A57" i="32"/>
  <c r="A54" i="35"/>
  <c r="A53" i="35"/>
  <c r="A52" i="35"/>
  <c r="A51" i="35"/>
  <c r="A50" i="35"/>
  <c r="A49" i="35"/>
  <c r="A48" i="35"/>
  <c r="A47" i="35"/>
  <c r="A46" i="35"/>
  <c r="A45" i="35"/>
  <c r="A41" i="35"/>
  <c r="A40" i="35"/>
  <c r="A39" i="35"/>
  <c r="A38" i="35"/>
  <c r="A37" i="35"/>
  <c r="A36" i="35"/>
  <c r="A35" i="35"/>
  <c r="A34" i="35"/>
  <c r="A33" i="35"/>
  <c r="A32" i="35"/>
  <c r="A28" i="35"/>
  <c r="A27" i="35"/>
  <c r="A26" i="35"/>
  <c r="A25" i="35"/>
  <c r="A24" i="35"/>
  <c r="A23" i="35"/>
  <c r="A22" i="35"/>
  <c r="A21" i="35"/>
  <c r="A20" i="35"/>
  <c r="A19" i="35"/>
  <c r="A54" i="32"/>
  <c r="A52" i="33"/>
  <c r="A51" i="33"/>
  <c r="A50" i="33"/>
  <c r="A49" i="33"/>
  <c r="A48" i="33"/>
  <c r="A47" i="33"/>
  <c r="A46" i="33"/>
  <c r="A45" i="33"/>
  <c r="A44" i="33"/>
  <c r="A43" i="33"/>
  <c r="A39" i="33"/>
  <c r="A38" i="33"/>
  <c r="A37" i="33"/>
  <c r="A36" i="33"/>
  <c r="A35" i="33"/>
  <c r="A34" i="33"/>
  <c r="A33" i="33"/>
  <c r="A32" i="33"/>
  <c r="A31" i="33"/>
  <c r="A30" i="33"/>
  <c r="A26" i="33"/>
  <c r="A25" i="33"/>
  <c r="A24" i="33"/>
  <c r="A23" i="33"/>
  <c r="A22" i="33"/>
  <c r="A21" i="33"/>
  <c r="A20" i="33"/>
  <c r="A19" i="33"/>
  <c r="A18" i="33"/>
  <c r="A17" i="33"/>
  <c r="A52" i="31"/>
  <c r="A51" i="31"/>
  <c r="A50" i="31"/>
  <c r="A49" i="31"/>
  <c r="A48" i="31"/>
  <c r="A47" i="31"/>
  <c r="A46" i="31"/>
  <c r="A45" i="31"/>
  <c r="A44" i="31"/>
  <c r="A43" i="31"/>
  <c r="A99" i="32"/>
  <c r="A39" i="31"/>
  <c r="A38" i="31"/>
  <c r="A37" i="31"/>
  <c r="A36" i="31"/>
  <c r="A35" i="31"/>
  <c r="A34" i="31"/>
  <c r="A33" i="31"/>
  <c r="A32" i="31"/>
  <c r="A31" i="31"/>
  <c r="A30" i="31"/>
  <c r="A72" i="32"/>
  <c r="A26" i="31"/>
  <c r="A25" i="31"/>
  <c r="A24" i="31"/>
  <c r="A23" i="31"/>
  <c r="A22" i="31"/>
  <c r="A21" i="31"/>
  <c r="A20" i="31"/>
  <c r="A19" i="31"/>
  <c r="A18" i="31"/>
  <c r="A17" i="31"/>
  <c r="A52" i="30"/>
  <c r="A51" i="30"/>
  <c r="A50" i="30"/>
  <c r="A49" i="30"/>
  <c r="A48" i="30"/>
  <c r="A47" i="30"/>
  <c r="A46" i="30"/>
  <c r="A45" i="30"/>
  <c r="A44" i="30"/>
  <c r="A43" i="30"/>
  <c r="A93" i="32"/>
  <c r="A39" i="30"/>
  <c r="A38" i="30"/>
  <c r="A37" i="30"/>
  <c r="A36" i="30"/>
  <c r="A35" i="30"/>
  <c r="A34" i="30"/>
  <c r="A33" i="30"/>
  <c r="A32" i="30"/>
  <c r="A31" i="30"/>
  <c r="A30" i="30"/>
  <c r="A66" i="32"/>
  <c r="A26" i="30"/>
  <c r="A25" i="30"/>
  <c r="A24" i="30"/>
  <c r="A23" i="30"/>
  <c r="A22" i="30"/>
  <c r="A21" i="30"/>
  <c r="A20" i="30"/>
  <c r="A19" i="30"/>
  <c r="A18" i="30"/>
  <c r="A17" i="30"/>
  <c r="A52" i="29"/>
  <c r="A51" i="29"/>
  <c r="A50" i="29"/>
  <c r="A49" i="29"/>
  <c r="A48" i="29"/>
  <c r="A47" i="29"/>
  <c r="A46" i="29"/>
  <c r="A45" i="29"/>
  <c r="A44" i="29"/>
  <c r="A43" i="29"/>
  <c r="A39" i="29"/>
  <c r="A38" i="29"/>
  <c r="A37" i="29"/>
  <c r="A36" i="29"/>
  <c r="A35" i="29"/>
  <c r="A34" i="29"/>
  <c r="A33" i="29"/>
  <c r="A32" i="29"/>
  <c r="A31" i="29"/>
  <c r="A30" i="29"/>
  <c r="A26" i="29"/>
  <c r="A25" i="29"/>
  <c r="A24" i="29"/>
  <c r="A23" i="29"/>
  <c r="A22" i="29"/>
  <c r="A21" i="29"/>
  <c r="A20" i="29"/>
  <c r="A19" i="29"/>
  <c r="A18" i="29"/>
  <c r="A17" i="29"/>
  <c r="A56" i="27"/>
  <c r="A55" i="27"/>
  <c r="A54" i="27"/>
  <c r="A53" i="27"/>
  <c r="A52" i="27"/>
  <c r="A51" i="27"/>
  <c r="A50" i="27"/>
  <c r="A49" i="27"/>
  <c r="A48" i="27"/>
  <c r="A84" i="28"/>
  <c r="A43" i="27"/>
  <c r="A42" i="27"/>
  <c r="A41" i="27"/>
  <c r="A40" i="27"/>
  <c r="A39" i="27"/>
  <c r="A38" i="27"/>
  <c r="A37" i="27"/>
  <c r="A36" i="27"/>
  <c r="A35" i="27"/>
  <c r="A34" i="27"/>
  <c r="A67" i="28"/>
  <c r="A30" i="27"/>
  <c r="A29" i="27"/>
  <c r="A28" i="27"/>
  <c r="A27" i="27"/>
  <c r="A26" i="27"/>
  <c r="A25" i="27"/>
  <c r="A24" i="27"/>
  <c r="A23" i="27"/>
  <c r="A22" i="27"/>
  <c r="A21" i="27"/>
  <c r="A58" i="26"/>
  <c r="A57" i="26"/>
  <c r="A56" i="26"/>
  <c r="A55" i="26"/>
  <c r="A54" i="26"/>
  <c r="A53" i="26"/>
  <c r="A52" i="26"/>
  <c r="A51" i="26"/>
  <c r="A50" i="26"/>
  <c r="A49" i="26"/>
  <c r="A81" i="28"/>
  <c r="A45" i="26"/>
  <c r="A44" i="26"/>
  <c r="A43" i="26"/>
  <c r="A42" i="26"/>
  <c r="A41" i="26"/>
  <c r="A40" i="26"/>
  <c r="A39" i="26"/>
  <c r="A38" i="26"/>
  <c r="A37" i="26"/>
  <c r="A36" i="26"/>
  <c r="A63" i="28"/>
  <c r="A62" i="28"/>
  <c r="A32" i="26"/>
  <c r="A31" i="26"/>
  <c r="A30" i="26"/>
  <c r="A29" i="26"/>
  <c r="A28" i="26"/>
  <c r="A27" i="26"/>
  <c r="A26" i="26"/>
  <c r="A25" i="26"/>
  <c r="A24" i="26"/>
  <c r="A23" i="26"/>
  <c r="A51" i="25"/>
  <c r="A50" i="25"/>
  <c r="A49" i="25"/>
  <c r="A48" i="25"/>
  <c r="A47" i="25"/>
  <c r="A46" i="25"/>
  <c r="A45" i="25"/>
  <c r="A44" i="25"/>
  <c r="A43" i="25"/>
  <c r="A42" i="25"/>
  <c r="A38" i="25"/>
  <c r="A37" i="25"/>
  <c r="A36" i="25"/>
  <c r="A35" i="25"/>
  <c r="A34" i="25"/>
  <c r="A33" i="25"/>
  <c r="A32" i="25"/>
  <c r="A31" i="25"/>
  <c r="A30" i="25"/>
  <c r="A29" i="25"/>
  <c r="A25" i="25"/>
  <c r="A24" i="25"/>
  <c r="A23" i="25"/>
  <c r="A22" i="25"/>
  <c r="A21" i="25"/>
  <c r="A20" i="25"/>
  <c r="A19" i="25"/>
  <c r="A18" i="25"/>
  <c r="A40" i="28"/>
  <c r="A17" i="25"/>
  <c r="A16" i="25"/>
  <c r="A60" i="24"/>
  <c r="A59" i="24"/>
  <c r="A58" i="24"/>
  <c r="A57" i="24"/>
  <c r="A56" i="24"/>
  <c r="A55" i="24"/>
  <c r="A54" i="24"/>
  <c r="A53" i="24"/>
  <c r="A52" i="24"/>
  <c r="A51" i="24"/>
  <c r="A47" i="24"/>
  <c r="A46" i="24"/>
  <c r="A45" i="24"/>
  <c r="A44" i="24"/>
  <c r="A43" i="24"/>
  <c r="A42" i="24"/>
  <c r="A41" i="24"/>
  <c r="A40" i="24"/>
  <c r="A39" i="24"/>
  <c r="A38" i="24"/>
  <c r="A34" i="24"/>
  <c r="A33" i="24"/>
  <c r="A32" i="24"/>
  <c r="A31" i="24"/>
  <c r="A30" i="24"/>
  <c r="A29" i="24"/>
  <c r="A28" i="24"/>
  <c r="A27" i="24"/>
  <c r="A26" i="24"/>
  <c r="A25" i="24"/>
  <c r="A37" i="28"/>
  <c r="A22" i="23"/>
  <c r="A21" i="23"/>
  <c r="A20" i="23"/>
  <c r="A19" i="23"/>
  <c r="A18" i="23"/>
  <c r="A17" i="23"/>
  <c r="A16" i="23"/>
  <c r="A15" i="23"/>
  <c r="A14" i="23"/>
  <c r="A13" i="23"/>
  <c r="A35" i="23"/>
  <c r="A34" i="23"/>
  <c r="A33" i="23"/>
  <c r="A32" i="23"/>
  <c r="A31" i="23"/>
  <c r="A30" i="23"/>
  <c r="A29" i="23"/>
  <c r="A28" i="23"/>
  <c r="A27" i="23"/>
  <c r="A26" i="23"/>
  <c r="A48" i="23"/>
  <c r="A47" i="23"/>
  <c r="A46" i="23"/>
  <c r="A45" i="23"/>
  <c r="A44" i="23"/>
  <c r="A43" i="23"/>
  <c r="A42" i="23"/>
  <c r="A41" i="23"/>
  <c r="A40" i="23"/>
  <c r="A39" i="23"/>
  <c r="A55" i="22"/>
  <c r="A54" i="22"/>
  <c r="A53" i="22"/>
  <c r="A52" i="22"/>
  <c r="A51" i="22"/>
  <c r="A50" i="22"/>
  <c r="A49" i="22"/>
  <c r="A48" i="22"/>
  <c r="A47" i="22"/>
  <c r="A46" i="22"/>
  <c r="A81" i="21"/>
  <c r="A42" i="22"/>
  <c r="A41" i="22"/>
  <c r="A40" i="22"/>
  <c r="A39" i="22"/>
  <c r="A38" i="22"/>
  <c r="A37" i="22"/>
  <c r="A36" i="22"/>
  <c r="A35" i="22"/>
  <c r="A34" i="22"/>
  <c r="A33" i="22"/>
  <c r="A29" i="22"/>
  <c r="A28" i="22"/>
  <c r="A27" i="22"/>
  <c r="A26" i="22"/>
  <c r="A25" i="22"/>
  <c r="A24" i="22"/>
  <c r="A23" i="22"/>
  <c r="A22" i="22"/>
  <c r="A21" i="22"/>
  <c r="A20" i="22"/>
  <c r="A53" i="4"/>
  <c r="A49" i="4"/>
  <c r="A48" i="4"/>
  <c r="A47" i="4"/>
  <c r="A46" i="4"/>
  <c r="A45" i="4"/>
  <c r="A44" i="4"/>
  <c r="A43" i="4"/>
  <c r="A42" i="4"/>
  <c r="A41" i="4"/>
  <c r="A40" i="4"/>
  <c r="A59" i="21"/>
  <c r="A36" i="4"/>
  <c r="A35" i="4"/>
  <c r="A34" i="4"/>
  <c r="A33" i="4"/>
  <c r="A32" i="4"/>
  <c r="A31" i="4"/>
  <c r="A30" i="4"/>
  <c r="A29" i="4"/>
  <c r="A28" i="4"/>
  <c r="A27" i="4"/>
  <c r="A61" i="2"/>
  <c r="A60" i="2"/>
  <c r="A59" i="2"/>
  <c r="A43" i="2"/>
  <c r="A39" i="2"/>
  <c r="A38" i="2"/>
  <c r="A37" i="2"/>
  <c r="A36" i="2"/>
  <c r="A35" i="2"/>
  <c r="A34" i="2"/>
  <c r="A33" i="2"/>
  <c r="A32" i="2"/>
  <c r="A31" i="2"/>
  <c r="A30" i="2"/>
  <c r="A49" i="28"/>
  <c r="A64" i="32"/>
  <c r="A95" i="32"/>
  <c r="A48" i="32"/>
  <c r="A80" i="32"/>
  <c r="A107" i="32"/>
  <c r="A109" i="32"/>
  <c r="A44" i="46"/>
  <c r="A42" i="47"/>
  <c r="A43" i="47"/>
  <c r="A44" i="47"/>
  <c r="A66" i="47"/>
  <c r="A64" i="47"/>
  <c r="A65" i="47"/>
  <c r="A55" i="28"/>
  <c r="A78" i="28"/>
  <c r="A38" i="32"/>
  <c r="A67" i="32"/>
  <c r="A94" i="32"/>
  <c r="A71" i="32"/>
  <c r="A84" i="32"/>
  <c r="A66" i="46"/>
  <c r="A83" i="46"/>
  <c r="A73" i="28"/>
  <c r="A91" i="32"/>
  <c r="A76" i="32"/>
  <c r="A56" i="32"/>
  <c r="A40" i="46"/>
  <c r="A61" i="46"/>
  <c r="A85" i="46"/>
  <c r="A38" i="47"/>
  <c r="A39" i="47"/>
  <c r="A40" i="47"/>
  <c r="A61" i="47"/>
  <c r="A62" i="47"/>
  <c r="A60" i="47"/>
  <c r="A85" i="47"/>
  <c r="A83" i="47"/>
  <c r="A84" i="47"/>
  <c r="A77" i="28"/>
  <c r="A43" i="21"/>
  <c r="A45" i="21"/>
  <c r="A44" i="21"/>
  <c r="A45" i="28"/>
  <c r="A65" i="28"/>
  <c r="A46" i="32"/>
  <c r="A106" i="32"/>
  <c r="A66" i="28"/>
  <c r="A85" i="28"/>
  <c r="A63" i="32"/>
  <c r="A83" i="32"/>
  <c r="A89" i="46"/>
  <c r="A85" i="21"/>
  <c r="A77" i="21"/>
  <c r="A41" i="28"/>
  <c r="A58" i="46"/>
  <c r="A62" i="46"/>
  <c r="A81" i="46"/>
  <c r="A52" i="46"/>
  <c r="A58" i="47"/>
  <c r="A57" i="47"/>
  <c r="A56" i="47"/>
  <c r="A81" i="47"/>
  <c r="A80" i="47"/>
  <c r="A79" i="47"/>
  <c r="A50" i="47"/>
  <c r="A51" i="47"/>
  <c r="A52" i="47"/>
  <c r="A67" i="21"/>
  <c r="A39" i="21"/>
  <c r="A41" i="21"/>
  <c r="A40" i="21"/>
  <c r="A63" i="21"/>
  <c r="A86" i="28"/>
  <c r="A98" i="32"/>
  <c r="A89" i="32"/>
  <c r="A42" i="32"/>
  <c r="A70" i="32"/>
  <c r="A77" i="47"/>
  <c r="A76" i="47"/>
  <c r="A75" i="47"/>
  <c r="A48" i="47"/>
  <c r="A46" i="47"/>
  <c r="A47" i="47"/>
  <c r="A103" i="32"/>
  <c r="A52" i="32"/>
  <c r="A80" i="46"/>
  <c r="A47" i="28"/>
  <c r="A48" i="28"/>
  <c r="A82" i="28"/>
  <c r="A80" i="28"/>
  <c r="A61" i="28"/>
  <c r="A44" i="28"/>
  <c r="A76" i="28"/>
  <c r="A58" i="28"/>
  <c r="A59" i="28"/>
  <c r="A39" i="28"/>
  <c r="A72" i="28"/>
  <c r="A35" i="28"/>
  <c r="A36" i="28"/>
  <c r="A54" i="28"/>
  <c r="A53" i="28"/>
  <c r="A69" i="47"/>
  <c r="A68" i="47"/>
  <c r="A70" i="47"/>
  <c r="A88" i="47"/>
  <c r="A87" i="47"/>
  <c r="A89" i="47"/>
  <c r="A84" i="21"/>
  <c r="A54" i="21"/>
  <c r="A87" i="46"/>
  <c r="A88" i="46"/>
  <c r="A68" i="46"/>
  <c r="A69" i="46"/>
  <c r="A50" i="46"/>
  <c r="A51" i="46"/>
  <c r="A65" i="46"/>
  <c r="A47" i="46"/>
  <c r="A46" i="46"/>
  <c r="A79" i="46"/>
  <c r="A60" i="46"/>
  <c r="A42" i="46"/>
  <c r="A43" i="46"/>
  <c r="A77" i="46"/>
  <c r="A75" i="46"/>
  <c r="A56" i="46"/>
  <c r="A57" i="46"/>
  <c r="A38" i="46"/>
  <c r="A39" i="46"/>
  <c r="A111" i="32"/>
  <c r="A110" i="32"/>
  <c r="A82" i="32"/>
  <c r="A58" i="32"/>
  <c r="A105" i="32"/>
  <c r="A78" i="32"/>
  <c r="A79" i="32"/>
  <c r="A53" i="32"/>
  <c r="A101" i="32"/>
  <c r="A102" i="32"/>
  <c r="A74" i="32"/>
  <c r="A75" i="32"/>
  <c r="A49" i="32"/>
  <c r="A50" i="32"/>
  <c r="A97" i="32"/>
  <c r="A44" i="32"/>
  <c r="A45" i="32"/>
  <c r="A68" i="32"/>
  <c r="A41" i="32"/>
  <c r="A40" i="32"/>
  <c r="A90" i="32"/>
  <c r="A62" i="32"/>
  <c r="A36" i="32"/>
  <c r="A37" i="32"/>
  <c r="A49" i="21"/>
  <c r="A80" i="21"/>
  <c r="A82" i="21"/>
  <c r="A78" i="21"/>
  <c r="A72" i="21"/>
  <c r="A43" i="28"/>
  <c r="A86" i="21"/>
  <c r="A65" i="21"/>
  <c r="A66" i="21"/>
  <c r="A62" i="21"/>
  <c r="A61" i="21"/>
  <c r="A76" i="21"/>
  <c r="A58" i="21"/>
  <c r="A47" i="21"/>
  <c r="A48" i="21"/>
  <c r="A73" i="21"/>
  <c r="A74" i="21"/>
  <c r="B1" i="27"/>
  <c r="D1" i="27"/>
  <c r="C2" i="27"/>
  <c r="D2" i="27"/>
  <c r="E8" i="27"/>
  <c r="E10" i="27"/>
  <c r="D11" i="27"/>
  <c r="E12" i="27"/>
  <c r="E14" i="27"/>
  <c r="E16" i="27"/>
  <c r="E17" i="27"/>
  <c r="A26" i="2"/>
  <c r="A25" i="2"/>
  <c r="A24" i="2"/>
  <c r="A23" i="2"/>
  <c r="A22" i="2"/>
  <c r="A21" i="2"/>
  <c r="A20" i="2"/>
  <c r="A19" i="2"/>
  <c r="A18" i="2"/>
  <c r="A37" i="21"/>
  <c r="A35" i="21"/>
  <c r="A36" i="21"/>
  <c r="D2" i="57"/>
  <c r="G5" i="46"/>
  <c r="C2" i="57"/>
  <c r="G4" i="46"/>
  <c r="I10" i="57"/>
  <c r="H10" i="57"/>
  <c r="G10" i="57"/>
  <c r="F10" i="57"/>
  <c r="E10" i="57"/>
  <c r="I8" i="57"/>
  <c r="H8" i="57"/>
  <c r="G8" i="57"/>
  <c r="F8" i="57"/>
  <c r="E8" i="57"/>
  <c r="D1" i="57"/>
  <c r="B1" i="57"/>
  <c r="A3" i="53"/>
  <c r="B3" i="53"/>
  <c r="A4" i="53"/>
  <c r="A6" i="53"/>
  <c r="B6" i="53"/>
  <c r="A7" i="53"/>
  <c r="A9" i="53"/>
  <c r="A16" i="53"/>
  <c r="A18" i="53"/>
  <c r="B18" i="53"/>
  <c r="A19" i="53"/>
  <c r="A21" i="53"/>
  <c r="A23" i="53"/>
  <c r="A26" i="53"/>
  <c r="B26" i="53"/>
  <c r="A27" i="53"/>
  <c r="A29" i="53"/>
  <c r="B2" i="53"/>
  <c r="C2" i="53"/>
  <c r="D2" i="53"/>
  <c r="A2" i="53"/>
  <c r="A3" i="54"/>
  <c r="B3" i="54"/>
  <c r="A4" i="54"/>
  <c r="A13" i="54"/>
  <c r="A16" i="54"/>
  <c r="B16" i="54"/>
  <c r="A17" i="54"/>
  <c r="A20" i="54"/>
  <c r="A22" i="54"/>
  <c r="A23" i="54"/>
  <c r="A24" i="54"/>
  <c r="A25" i="54"/>
  <c r="A26" i="54"/>
  <c r="A27" i="54"/>
  <c r="A28" i="54"/>
  <c r="B28" i="54"/>
  <c r="A29" i="54"/>
  <c r="A34" i="54"/>
  <c r="A36" i="54"/>
  <c r="A37" i="54"/>
  <c r="A38" i="54"/>
  <c r="A39" i="54"/>
  <c r="B2" i="54"/>
  <c r="C2" i="54"/>
  <c r="D2" i="54"/>
  <c r="A2" i="54"/>
  <c r="G2" i="50"/>
  <c r="G3" i="50"/>
  <c r="G4" i="50"/>
  <c r="G5" i="50"/>
  <c r="G6" i="50"/>
  <c r="G7" i="50"/>
  <c r="G11" i="50"/>
  <c r="G12" i="50"/>
  <c r="G13" i="50"/>
  <c r="G14" i="50"/>
  <c r="G15" i="50"/>
  <c r="G16" i="50"/>
  <c r="G17" i="50"/>
  <c r="G18" i="50"/>
  <c r="G19" i="50"/>
  <c r="G20" i="50"/>
  <c r="G21" i="50"/>
  <c r="G22" i="50"/>
  <c r="G23" i="50"/>
  <c r="G24" i="50"/>
  <c r="G25" i="50"/>
  <c r="G26" i="50"/>
  <c r="G27" i="50"/>
  <c r="G37" i="50"/>
  <c r="G38" i="50"/>
  <c r="G39" i="50"/>
  <c r="G40" i="50"/>
  <c r="G41" i="50"/>
  <c r="G42" i="50"/>
  <c r="G43" i="50"/>
  <c r="G45" i="50"/>
  <c r="G46" i="50"/>
  <c r="G47" i="50"/>
  <c r="G49" i="50"/>
  <c r="G50" i="50"/>
  <c r="G51" i="50"/>
  <c r="G52" i="50"/>
  <c r="G53" i="50"/>
  <c r="G54" i="50"/>
  <c r="G55" i="50"/>
  <c r="G56" i="50"/>
  <c r="G57" i="50"/>
  <c r="G58" i="50"/>
  <c r="G59" i="50"/>
  <c r="G60" i="50"/>
  <c r="G61" i="50"/>
  <c r="G62" i="50"/>
  <c r="G63" i="50"/>
  <c r="G64" i="50"/>
  <c r="G65" i="50"/>
  <c r="G66" i="50"/>
  <c r="G67" i="50"/>
  <c r="G68" i="50"/>
  <c r="G69" i="50"/>
  <c r="G70" i="50"/>
  <c r="G71" i="50"/>
  <c r="G72" i="50"/>
  <c r="G73" i="50"/>
  <c r="G74" i="50"/>
  <c r="G75" i="50"/>
  <c r="G76" i="50"/>
  <c r="G77" i="50"/>
  <c r="G78" i="50"/>
  <c r="G79" i="50"/>
  <c r="G80" i="50"/>
  <c r="G87" i="50"/>
  <c r="G88" i="50"/>
  <c r="G89" i="50"/>
  <c r="G90" i="50"/>
  <c r="G91" i="50"/>
  <c r="G92" i="50"/>
  <c r="G93" i="50"/>
  <c r="G94" i="50"/>
  <c r="G95" i="50"/>
  <c r="G96" i="50"/>
  <c r="G97" i="50"/>
  <c r="G98" i="50"/>
  <c r="G99" i="50"/>
  <c r="G100" i="50"/>
  <c r="G105" i="50"/>
  <c r="G106" i="50"/>
  <c r="G107" i="50"/>
  <c r="G108" i="50"/>
  <c r="G109" i="50"/>
  <c r="G110" i="50"/>
  <c r="G123" i="50"/>
  <c r="G124" i="50"/>
  <c r="G125" i="50"/>
  <c r="G126" i="50"/>
  <c r="G127" i="50"/>
  <c r="G128" i="50"/>
  <c r="G129" i="50"/>
  <c r="G130" i="50"/>
  <c r="G131" i="50"/>
  <c r="G132" i="50"/>
  <c r="G133" i="50"/>
  <c r="G134" i="50"/>
  <c r="G135" i="50"/>
  <c r="G136" i="50"/>
  <c r="G137" i="50"/>
  <c r="G138" i="50"/>
  <c r="G140" i="50"/>
  <c r="G141" i="50"/>
  <c r="G142" i="50"/>
  <c r="G143" i="50"/>
  <c r="G144" i="50"/>
  <c r="G145" i="50"/>
  <c r="G146" i="50"/>
  <c r="G147" i="50"/>
  <c r="G148" i="50"/>
  <c r="G149" i="50"/>
  <c r="G150" i="50"/>
  <c r="G151" i="50"/>
  <c r="G152" i="50"/>
  <c r="G153" i="50"/>
  <c r="G154" i="50"/>
  <c r="G155" i="50"/>
  <c r="G156" i="50"/>
  <c r="G157" i="50"/>
  <c r="G158" i="50"/>
  <c r="G159" i="50"/>
  <c r="G160" i="50"/>
  <c r="G161" i="50"/>
  <c r="G162" i="50"/>
  <c r="G163" i="50"/>
  <c r="G164" i="50"/>
  <c r="G165" i="50"/>
  <c r="G166" i="50"/>
  <c r="G167" i="50"/>
  <c r="G168" i="50"/>
  <c r="G169" i="50"/>
  <c r="G170" i="50"/>
  <c r="G171" i="50"/>
  <c r="G172" i="50"/>
  <c r="G173" i="50"/>
  <c r="G174" i="50"/>
  <c r="G175" i="50"/>
  <c r="G176" i="50"/>
  <c r="G177" i="50"/>
  <c r="G178" i="50"/>
  <c r="G179" i="50"/>
  <c r="G180" i="50"/>
  <c r="G181" i="50"/>
  <c r="G182" i="50"/>
  <c r="G183" i="50"/>
  <c r="G184" i="50"/>
  <c r="G185" i="50"/>
  <c r="G188" i="50"/>
  <c r="G189" i="50"/>
  <c r="G190" i="50"/>
  <c r="G191" i="50"/>
  <c r="G192" i="50"/>
  <c r="G193" i="50"/>
  <c r="G194" i="50"/>
  <c r="G198" i="50"/>
  <c r="G199" i="50"/>
  <c r="G200" i="50"/>
  <c r="G201" i="50"/>
  <c r="G202" i="50"/>
  <c r="G204" i="50"/>
  <c r="G205" i="50"/>
  <c r="G206" i="50"/>
  <c r="G207" i="50"/>
  <c r="G208" i="50"/>
  <c r="G209" i="50"/>
  <c r="G210" i="50"/>
  <c r="G211" i="50"/>
  <c r="G212" i="50"/>
  <c r="G213" i="50"/>
  <c r="G214" i="50"/>
  <c r="G217" i="50"/>
  <c r="G218" i="50"/>
  <c r="G219" i="50"/>
  <c r="G220" i="50"/>
  <c r="G221" i="50"/>
  <c r="G222" i="50"/>
  <c r="G223" i="50"/>
  <c r="G224" i="50"/>
  <c r="G225" i="50"/>
  <c r="G226" i="50"/>
  <c r="G227" i="50"/>
  <c r="G228" i="50"/>
  <c r="G229" i="50"/>
  <c r="G230" i="50"/>
  <c r="G231" i="50"/>
  <c r="G232" i="50"/>
  <c r="G233" i="50"/>
  <c r="G234" i="50"/>
  <c r="G235" i="50"/>
  <c r="G236" i="50"/>
  <c r="G237" i="50"/>
  <c r="G238" i="50"/>
  <c r="G239" i="50"/>
  <c r="G241" i="50"/>
  <c r="G242" i="50"/>
  <c r="G243" i="50"/>
  <c r="G245" i="50"/>
  <c r="G246" i="50"/>
  <c r="G247" i="50"/>
  <c r="G248" i="50"/>
  <c r="G249" i="50"/>
  <c r="G250" i="50"/>
  <c r="G251" i="50"/>
  <c r="G252" i="50"/>
  <c r="G253" i="50"/>
  <c r="G254" i="50"/>
  <c r="G255" i="50"/>
  <c r="G256" i="50"/>
  <c r="A18" i="52"/>
  <c r="B18" i="52"/>
  <c r="A19" i="52"/>
  <c r="A21" i="52"/>
  <c r="A25" i="52"/>
  <c r="A31" i="52"/>
  <c r="A32" i="52"/>
  <c r="A33" i="52"/>
  <c r="A34" i="52"/>
  <c r="A35" i="52"/>
  <c r="A36" i="52"/>
  <c r="A47" i="52"/>
  <c r="A48" i="52"/>
  <c r="A49" i="52"/>
  <c r="A50" i="52"/>
  <c r="A60" i="52"/>
  <c r="A61" i="52"/>
  <c r="A62" i="52"/>
  <c r="A63" i="52"/>
  <c r="A64" i="52"/>
  <c r="A65" i="52"/>
  <c r="A66" i="52"/>
  <c r="A67" i="52"/>
  <c r="A68" i="52"/>
  <c r="A69" i="52"/>
  <c r="A70" i="52"/>
  <c r="A71" i="52"/>
  <c r="A72" i="52"/>
  <c r="A73" i="52"/>
  <c r="A74" i="52"/>
  <c r="A75" i="52"/>
  <c r="A76" i="52"/>
  <c r="A77" i="52"/>
  <c r="A78" i="52"/>
  <c r="A79" i="52"/>
  <c r="A87" i="52"/>
  <c r="A88" i="52"/>
  <c r="A89" i="52"/>
  <c r="A90" i="52"/>
  <c r="A91" i="52"/>
  <c r="A92" i="52"/>
  <c r="A93" i="52"/>
  <c r="A94" i="52"/>
  <c r="A95" i="52"/>
  <c r="A96" i="52"/>
  <c r="A97" i="52"/>
  <c r="A98" i="52"/>
  <c r="A99" i="52"/>
  <c r="A100" i="52"/>
  <c r="A101" i="52"/>
  <c r="A102" i="52"/>
  <c r="A103" i="52"/>
  <c r="A104" i="52"/>
  <c r="A105" i="52"/>
  <c r="A106" i="52"/>
  <c r="B106" i="52"/>
  <c r="A107" i="52"/>
  <c r="A109" i="52"/>
  <c r="B109" i="52"/>
  <c r="A110" i="52"/>
  <c r="A111" i="52"/>
  <c r="A112" i="52"/>
  <c r="A113" i="52"/>
  <c r="A114" i="52"/>
  <c r="B114" i="52"/>
  <c r="A115" i="52"/>
  <c r="A119" i="52"/>
  <c r="A122" i="52"/>
  <c r="A125" i="52"/>
  <c r="A126" i="52"/>
  <c r="B126" i="52"/>
  <c r="A127" i="52"/>
  <c r="A128" i="52"/>
  <c r="A3" i="52"/>
  <c r="B3" i="52"/>
  <c r="A4" i="52"/>
  <c r="A6" i="52"/>
  <c r="A7" i="52"/>
  <c r="A8" i="52"/>
  <c r="A9" i="52"/>
  <c r="A10" i="52"/>
  <c r="A11" i="52"/>
  <c r="A12" i="52"/>
  <c r="A14" i="52"/>
  <c r="A15" i="52"/>
  <c r="A16" i="52"/>
  <c r="C2" i="52"/>
  <c r="D2" i="52"/>
  <c r="B2" i="52"/>
  <c r="A2" i="52"/>
  <c r="A20" i="50"/>
  <c r="F20" i="50"/>
  <c r="A22" i="50"/>
  <c r="F22" i="50"/>
  <c r="A23" i="50"/>
  <c r="F23" i="50"/>
  <c r="A24" i="50"/>
  <c r="F24" i="50"/>
  <c r="A25" i="50"/>
  <c r="F25" i="50"/>
  <c r="A26" i="50"/>
  <c r="F26" i="50"/>
  <c r="A27" i="50"/>
  <c r="F27" i="50"/>
  <c r="A37" i="50"/>
  <c r="F37" i="50"/>
  <c r="A38" i="50"/>
  <c r="F38" i="50"/>
  <c r="A40" i="50"/>
  <c r="F40" i="50"/>
  <c r="A41" i="50"/>
  <c r="F41" i="50"/>
  <c r="A43" i="50"/>
  <c r="F43" i="50"/>
  <c r="A44" i="50"/>
  <c r="F44" i="50"/>
  <c r="A49" i="50"/>
  <c r="F49" i="50"/>
  <c r="A52" i="50"/>
  <c r="A62" i="50"/>
  <c r="F62" i="50"/>
  <c r="A67" i="50"/>
  <c r="B67" i="50"/>
  <c r="F67" i="50"/>
  <c r="A68" i="50"/>
  <c r="F68" i="50"/>
  <c r="A70" i="50"/>
  <c r="F70" i="50"/>
  <c r="A72" i="50"/>
  <c r="F72" i="50"/>
  <c r="A74" i="50"/>
  <c r="F74" i="50"/>
  <c r="A75" i="50"/>
  <c r="F75" i="50"/>
  <c r="A78" i="50"/>
  <c r="F78" i="50"/>
  <c r="A81" i="50"/>
  <c r="A82" i="50"/>
  <c r="A83" i="50"/>
  <c r="A84" i="50"/>
  <c r="A85" i="50"/>
  <c r="A86" i="50"/>
  <c r="A87" i="50"/>
  <c r="B87" i="50"/>
  <c r="F87" i="50"/>
  <c r="A88" i="50"/>
  <c r="F88" i="50"/>
  <c r="A91" i="50"/>
  <c r="F91" i="50"/>
  <c r="A94" i="50"/>
  <c r="F94" i="50"/>
  <c r="A97" i="50"/>
  <c r="F97" i="50"/>
  <c r="A100" i="50"/>
  <c r="F100" i="50"/>
  <c r="A105" i="50"/>
  <c r="F105" i="50"/>
  <c r="A106" i="50"/>
  <c r="F106" i="50"/>
  <c r="A108" i="50"/>
  <c r="F108" i="50"/>
  <c r="A110" i="50"/>
  <c r="F110" i="50"/>
  <c r="A120" i="50"/>
  <c r="F120" i="50"/>
  <c r="A123" i="50"/>
  <c r="F123" i="50"/>
  <c r="A130" i="50"/>
  <c r="F130" i="50"/>
  <c r="A136" i="50"/>
  <c r="F136" i="50"/>
  <c r="A138" i="50"/>
  <c r="F138" i="50"/>
  <c r="B139" i="50"/>
  <c r="A140" i="50"/>
  <c r="F140" i="50"/>
  <c r="A142" i="50"/>
  <c r="F142" i="50"/>
  <c r="A150" i="50"/>
  <c r="F150" i="50"/>
  <c r="A152" i="50"/>
  <c r="B152" i="50"/>
  <c r="F152" i="50"/>
  <c r="A155" i="50"/>
  <c r="F155" i="50"/>
  <c r="A158" i="50"/>
  <c r="F158" i="50"/>
  <c r="A161" i="50"/>
  <c r="F161" i="50"/>
  <c r="A163" i="50"/>
  <c r="F163" i="50"/>
  <c r="A165" i="50"/>
  <c r="F165" i="50"/>
  <c r="A167" i="50"/>
  <c r="F167" i="50"/>
  <c r="A170" i="50"/>
  <c r="F170" i="50"/>
  <c r="A171" i="50"/>
  <c r="F171" i="50"/>
  <c r="A172" i="50"/>
  <c r="F172" i="50"/>
  <c r="A174" i="50"/>
  <c r="F174" i="50"/>
  <c r="A175" i="50"/>
  <c r="F175" i="50"/>
  <c r="A176" i="50"/>
  <c r="F176" i="50"/>
  <c r="A178" i="50"/>
  <c r="F178" i="50"/>
  <c r="A180" i="50"/>
  <c r="F180" i="50"/>
  <c r="A181" i="50"/>
  <c r="F181" i="50"/>
  <c r="A183" i="50"/>
  <c r="F183" i="50"/>
  <c r="A185" i="50"/>
  <c r="F185" i="50"/>
  <c r="A188" i="50"/>
  <c r="F188" i="50"/>
  <c r="A190" i="50"/>
  <c r="F190" i="50"/>
  <c r="A192" i="50"/>
  <c r="F192" i="50"/>
  <c r="A194" i="50"/>
  <c r="F194" i="50"/>
  <c r="A198" i="50"/>
  <c r="F198" i="50"/>
  <c r="A199" i="50"/>
  <c r="F199" i="50"/>
  <c r="A202" i="50"/>
  <c r="F202" i="50"/>
  <c r="A204" i="50"/>
  <c r="F204" i="50"/>
  <c r="A205" i="50"/>
  <c r="F205" i="50"/>
  <c r="A207" i="50"/>
  <c r="B207" i="50"/>
  <c r="C207" i="50"/>
  <c r="D207" i="50"/>
  <c r="F207" i="50"/>
  <c r="A208" i="50"/>
  <c r="B208" i="50"/>
  <c r="F208" i="50"/>
  <c r="A210" i="50"/>
  <c r="B210" i="50"/>
  <c r="C210" i="50"/>
  <c r="D210" i="50"/>
  <c r="F210" i="50"/>
  <c r="A212" i="50"/>
  <c r="F212" i="50"/>
  <c r="A213" i="50"/>
  <c r="F213" i="50"/>
  <c r="A214" i="50"/>
  <c r="F214" i="50"/>
  <c r="A215" i="50"/>
  <c r="A217" i="50"/>
  <c r="F217" i="50"/>
  <c r="A218" i="50"/>
  <c r="F218" i="50"/>
  <c r="A219" i="50"/>
  <c r="F219" i="50"/>
  <c r="A220" i="50"/>
  <c r="F220" i="50"/>
  <c r="A221" i="50"/>
  <c r="F221" i="50"/>
  <c r="A222" i="50"/>
  <c r="F222" i="50"/>
  <c r="A223" i="50"/>
  <c r="F223" i="50"/>
  <c r="A225" i="50"/>
  <c r="F225" i="50"/>
  <c r="A226" i="50"/>
  <c r="F226" i="50"/>
  <c r="A228" i="50"/>
  <c r="F228" i="50"/>
  <c r="A229" i="50"/>
  <c r="F229" i="50"/>
  <c r="A230" i="50"/>
  <c r="F230" i="50"/>
  <c r="A232" i="50"/>
  <c r="F232" i="50"/>
  <c r="A233" i="50"/>
  <c r="F233" i="50"/>
  <c r="A234" i="50"/>
  <c r="F234" i="50"/>
  <c r="A235" i="50"/>
  <c r="F235" i="50"/>
  <c r="A236" i="50"/>
  <c r="F236" i="50"/>
  <c r="A239" i="50"/>
  <c r="F239" i="50"/>
  <c r="A241" i="50"/>
  <c r="F241" i="50"/>
  <c r="A242" i="50"/>
  <c r="F242" i="50"/>
  <c r="A243" i="50"/>
  <c r="F243" i="50"/>
  <c r="A245" i="50"/>
  <c r="F245" i="50"/>
  <c r="A246" i="50"/>
  <c r="F246" i="50"/>
  <c r="A248" i="50"/>
  <c r="F248" i="50"/>
  <c r="A249" i="50"/>
  <c r="F249" i="50"/>
  <c r="A251" i="50"/>
  <c r="F251" i="50"/>
  <c r="A252" i="50"/>
  <c r="F252" i="50"/>
  <c r="A253" i="50"/>
  <c r="F253" i="50"/>
  <c r="A254" i="50"/>
  <c r="F254" i="50"/>
  <c r="A255" i="50"/>
  <c r="F255" i="50"/>
  <c r="A256" i="50"/>
  <c r="F256" i="50"/>
  <c r="B8" i="50"/>
  <c r="B9" i="50"/>
  <c r="C9" i="50"/>
  <c r="D9" i="50"/>
  <c r="B10" i="50"/>
  <c r="C10" i="50"/>
  <c r="D10" i="50"/>
  <c r="A11" i="50"/>
  <c r="B11" i="50"/>
  <c r="C11" i="50"/>
  <c r="D11" i="50"/>
  <c r="F11" i="50"/>
  <c r="A3" i="50"/>
  <c r="F3" i="50"/>
  <c r="A4" i="50"/>
  <c r="F4" i="50"/>
  <c r="F2" i="50"/>
  <c r="A2" i="50"/>
  <c r="B2" i="50"/>
  <c r="C2" i="50"/>
  <c r="D2" i="50"/>
  <c r="B26" i="48"/>
  <c r="A1" i="48"/>
  <c r="G11" i="57"/>
  <c r="G8" i="46"/>
  <c r="F11" i="57"/>
  <c r="G7" i="46"/>
  <c r="I11" i="57"/>
  <c r="G10" i="46"/>
  <c r="H11" i="57"/>
  <c r="G9" i="46"/>
  <c r="E11" i="57"/>
  <c r="G6" i="46"/>
  <c r="B23" i="48"/>
  <c r="C23" i="48"/>
  <c r="D23" i="48"/>
  <c r="B24" i="48"/>
  <c r="C24" i="48"/>
  <c r="D24" i="48"/>
  <c r="D11" i="2"/>
  <c r="C26" i="48"/>
  <c r="D26" i="48"/>
  <c r="D2" i="48"/>
  <c r="C2" i="48"/>
  <c r="B576" i="1"/>
  <c r="B37" i="54"/>
  <c r="C576" i="1"/>
  <c r="C37" i="54"/>
  <c r="D576" i="1"/>
  <c r="D37" i="54"/>
  <c r="B577" i="1"/>
  <c r="B38" i="54"/>
  <c r="C577" i="1"/>
  <c r="C38" i="54"/>
  <c r="D577" i="1"/>
  <c r="D38" i="54"/>
  <c r="B578" i="1"/>
  <c r="B39" i="54"/>
  <c r="C578" i="1"/>
  <c r="C39" i="54"/>
  <c r="D578" i="1"/>
  <c r="D39" i="54"/>
  <c r="C575" i="1"/>
  <c r="C36" i="54"/>
  <c r="D575" i="1"/>
  <c r="D36" i="54"/>
  <c r="B575" i="1"/>
  <c r="B36" i="54"/>
  <c r="B573" i="1"/>
  <c r="B34" i="54"/>
  <c r="C568" i="1"/>
  <c r="C29" i="54"/>
  <c r="D568" i="1"/>
  <c r="D29" i="54"/>
  <c r="B568" i="1"/>
  <c r="B29" i="54"/>
  <c r="B562" i="1"/>
  <c r="B23" i="54"/>
  <c r="C562" i="1"/>
  <c r="C23" i="54"/>
  <c r="D562" i="1"/>
  <c r="D23" i="54"/>
  <c r="B563" i="1"/>
  <c r="B24" i="54"/>
  <c r="C563" i="1"/>
  <c r="C24" i="54"/>
  <c r="D563" i="1"/>
  <c r="D24" i="54"/>
  <c r="B564" i="1"/>
  <c r="B25" i="54"/>
  <c r="C564" i="1"/>
  <c r="C25" i="54"/>
  <c r="D564" i="1"/>
  <c r="D25" i="54"/>
  <c r="B565" i="1"/>
  <c r="B26" i="54"/>
  <c r="C565" i="1"/>
  <c r="C26" i="54"/>
  <c r="D565" i="1"/>
  <c r="D26" i="54"/>
  <c r="B566" i="1"/>
  <c r="B27" i="54"/>
  <c r="C566" i="1"/>
  <c r="C27" i="54"/>
  <c r="D566" i="1"/>
  <c r="D27" i="54"/>
  <c r="D561" i="1"/>
  <c r="D22" i="54"/>
  <c r="C561" i="1"/>
  <c r="C22" i="54"/>
  <c r="B561" i="1"/>
  <c r="B22" i="54"/>
  <c r="B559" i="1"/>
  <c r="B20" i="54"/>
  <c r="D556" i="1"/>
  <c r="D17" i="54"/>
  <c r="C556" i="1"/>
  <c r="C17" i="54"/>
  <c r="B556" i="1"/>
  <c r="B17" i="54"/>
  <c r="C552" i="1"/>
  <c r="C13" i="54"/>
  <c r="D552" i="1"/>
  <c r="D13" i="54"/>
  <c r="B552" i="1"/>
  <c r="B13" i="54"/>
  <c r="B546" i="1"/>
  <c r="B7" i="54"/>
  <c r="C546" i="1"/>
  <c r="C7" i="54"/>
  <c r="D546" i="1"/>
  <c r="D7" i="54"/>
  <c r="B547" i="1"/>
  <c r="B8" i="54"/>
  <c r="C547" i="1"/>
  <c r="C8" i="54"/>
  <c r="D547" i="1"/>
  <c r="D8" i="54"/>
  <c r="B548" i="1"/>
  <c r="B9" i="54"/>
  <c r="C548" i="1"/>
  <c r="C9" i="54"/>
  <c r="D548" i="1"/>
  <c r="D9" i="54"/>
  <c r="D545" i="1"/>
  <c r="D6" i="54"/>
  <c r="C545" i="1"/>
  <c r="C6" i="54"/>
  <c r="B545" i="1"/>
  <c r="B6" i="54"/>
  <c r="B543" i="1"/>
  <c r="B4" i="54"/>
  <c r="B539" i="1"/>
  <c r="C539" i="1"/>
  <c r="C29" i="53"/>
  <c r="D539" i="1"/>
  <c r="D29" i="53"/>
  <c r="C537" i="1"/>
  <c r="C27" i="53"/>
  <c r="D537" i="1"/>
  <c r="D27" i="53"/>
  <c r="B537" i="1"/>
  <c r="B531" i="1"/>
  <c r="B21" i="53"/>
  <c r="C531" i="1"/>
  <c r="C21" i="53"/>
  <c r="D531" i="1"/>
  <c r="D21" i="53"/>
  <c r="B533" i="1"/>
  <c r="B23" i="53"/>
  <c r="C533" i="1"/>
  <c r="C23" i="53"/>
  <c r="D533" i="1"/>
  <c r="D23" i="53"/>
  <c r="C529" i="1"/>
  <c r="C19" i="53"/>
  <c r="D529" i="1"/>
  <c r="D19" i="53"/>
  <c r="B529" i="1"/>
  <c r="B19" i="53"/>
  <c r="D526" i="1"/>
  <c r="D16" i="53"/>
  <c r="C526" i="1"/>
  <c r="C16" i="53"/>
  <c r="B526" i="1"/>
  <c r="B16" i="53"/>
  <c r="B519" i="1"/>
  <c r="B9" i="53"/>
  <c r="C519" i="1"/>
  <c r="C9" i="53"/>
  <c r="D519" i="1"/>
  <c r="D9" i="53"/>
  <c r="C517" i="1"/>
  <c r="C7" i="53"/>
  <c r="D517" i="1"/>
  <c r="D7" i="53"/>
  <c r="B517" i="1"/>
  <c r="B7" i="53"/>
  <c r="C514" i="1"/>
  <c r="C4" i="53"/>
  <c r="D514" i="1"/>
  <c r="D4" i="53"/>
  <c r="B514" i="1"/>
  <c r="B4" i="53"/>
  <c r="B511" i="1"/>
  <c r="B128" i="52"/>
  <c r="C511" i="1"/>
  <c r="C128" i="52"/>
  <c r="D511" i="1"/>
  <c r="D128" i="52"/>
  <c r="C510" i="1"/>
  <c r="C127" i="52"/>
  <c r="D510" i="1"/>
  <c r="D127" i="52"/>
  <c r="B510" i="1"/>
  <c r="B127" i="52"/>
  <c r="D508" i="1"/>
  <c r="D125" i="52"/>
  <c r="C508" i="1"/>
  <c r="C125" i="52"/>
  <c r="B508" i="1"/>
  <c r="B125" i="52"/>
  <c r="D505" i="1"/>
  <c r="D122" i="52"/>
  <c r="C505" i="1"/>
  <c r="C122" i="52"/>
  <c r="B505" i="1"/>
  <c r="B122" i="52"/>
  <c r="D502" i="1"/>
  <c r="D119" i="52"/>
  <c r="C502" i="1"/>
  <c r="C119" i="52"/>
  <c r="B502" i="1"/>
  <c r="B119" i="52"/>
  <c r="C498" i="1"/>
  <c r="C115" i="52"/>
  <c r="D498" i="1"/>
  <c r="D115" i="52"/>
  <c r="B498" i="1"/>
  <c r="B115" i="52"/>
  <c r="B494" i="1"/>
  <c r="B111" i="52"/>
  <c r="C494" i="1"/>
  <c r="C111" i="52"/>
  <c r="D494" i="1"/>
  <c r="D111" i="52"/>
  <c r="B495" i="1"/>
  <c r="B112" i="52"/>
  <c r="C495" i="1"/>
  <c r="C112" i="52"/>
  <c r="D495" i="1"/>
  <c r="D112" i="52"/>
  <c r="B496" i="1"/>
  <c r="B113" i="52"/>
  <c r="C496" i="1"/>
  <c r="C113" i="52"/>
  <c r="D496" i="1"/>
  <c r="D113" i="52"/>
  <c r="C493" i="1"/>
  <c r="C110" i="52"/>
  <c r="D493" i="1"/>
  <c r="D110" i="52"/>
  <c r="B493" i="1"/>
  <c r="B110" i="52"/>
  <c r="C490" i="1"/>
  <c r="C107" i="52"/>
  <c r="D490" i="1"/>
  <c r="D107" i="52"/>
  <c r="B490" i="1"/>
  <c r="B107" i="52"/>
  <c r="B485" i="1"/>
  <c r="B102" i="52"/>
  <c r="C485" i="1"/>
  <c r="C102" i="52"/>
  <c r="D485" i="1"/>
  <c r="D102" i="52"/>
  <c r="B486" i="1"/>
  <c r="B103" i="52"/>
  <c r="C486" i="1"/>
  <c r="C103" i="52"/>
  <c r="D486" i="1"/>
  <c r="D103" i="52"/>
  <c r="B487" i="1"/>
  <c r="B104" i="52"/>
  <c r="C487" i="1"/>
  <c r="C104" i="52"/>
  <c r="D487" i="1"/>
  <c r="D104" i="52"/>
  <c r="B488" i="1"/>
  <c r="B105" i="52"/>
  <c r="C488" i="1"/>
  <c r="C105" i="52"/>
  <c r="D488" i="1"/>
  <c r="D105" i="52"/>
  <c r="B480" i="1"/>
  <c r="B97" i="52"/>
  <c r="C480" i="1"/>
  <c r="C97" i="52"/>
  <c r="D480" i="1"/>
  <c r="D97" i="52"/>
  <c r="B481" i="1"/>
  <c r="B98" i="52"/>
  <c r="C481" i="1"/>
  <c r="C98" i="52"/>
  <c r="D481" i="1"/>
  <c r="D98" i="52"/>
  <c r="B482" i="1"/>
  <c r="B99" i="52"/>
  <c r="C482" i="1"/>
  <c r="C99" i="52"/>
  <c r="D482" i="1"/>
  <c r="D99" i="52"/>
  <c r="B483" i="1"/>
  <c r="B100" i="52"/>
  <c r="C483" i="1"/>
  <c r="C100" i="52"/>
  <c r="D483" i="1"/>
  <c r="D100" i="52"/>
  <c r="B484" i="1"/>
  <c r="B101" i="52"/>
  <c r="C484" i="1"/>
  <c r="C101" i="52"/>
  <c r="D484" i="1"/>
  <c r="D101" i="52"/>
  <c r="B476" i="1"/>
  <c r="B93" i="52"/>
  <c r="C476" i="1"/>
  <c r="D476" i="1"/>
  <c r="B477" i="1"/>
  <c r="B94" i="52"/>
  <c r="C477" i="1"/>
  <c r="C94" i="52"/>
  <c r="D477" i="1"/>
  <c r="D94" i="52"/>
  <c r="B478" i="1"/>
  <c r="B95" i="52"/>
  <c r="C478" i="1"/>
  <c r="D478" i="1"/>
  <c r="B479" i="1"/>
  <c r="B96" i="52"/>
  <c r="C479" i="1"/>
  <c r="C96" i="52"/>
  <c r="D479" i="1"/>
  <c r="D96" i="52"/>
  <c r="B458" i="1"/>
  <c r="B75" i="52"/>
  <c r="C458" i="1"/>
  <c r="C75" i="52"/>
  <c r="D458" i="1"/>
  <c r="D75" i="52"/>
  <c r="B459" i="1"/>
  <c r="B76" i="52"/>
  <c r="C459" i="1"/>
  <c r="C76" i="52"/>
  <c r="D459" i="1"/>
  <c r="D76" i="52"/>
  <c r="B460" i="1"/>
  <c r="B77" i="52"/>
  <c r="C460" i="1"/>
  <c r="C77" i="52"/>
  <c r="D460" i="1"/>
  <c r="D77" i="52"/>
  <c r="B461" i="1"/>
  <c r="B78" i="52"/>
  <c r="C461" i="1"/>
  <c r="C78" i="52"/>
  <c r="D461" i="1"/>
  <c r="D78" i="52"/>
  <c r="B462" i="1"/>
  <c r="B79" i="52"/>
  <c r="C462" i="1"/>
  <c r="D462" i="1"/>
  <c r="B463" i="1"/>
  <c r="B80" i="52"/>
  <c r="C463" i="1"/>
  <c r="C80" i="52"/>
  <c r="D463" i="1"/>
  <c r="D80" i="52"/>
  <c r="B464" i="1"/>
  <c r="B81" i="52"/>
  <c r="C464" i="1"/>
  <c r="C81" i="52"/>
  <c r="D464" i="1"/>
  <c r="D81" i="52"/>
  <c r="B465" i="1"/>
  <c r="B82" i="52"/>
  <c r="C465" i="1"/>
  <c r="C82" i="52"/>
  <c r="D465" i="1"/>
  <c r="D82" i="52"/>
  <c r="B466" i="1"/>
  <c r="B83" i="52"/>
  <c r="C466" i="1"/>
  <c r="C83" i="52"/>
  <c r="D466" i="1"/>
  <c r="D83" i="52"/>
  <c r="B467" i="1"/>
  <c r="B84" i="52"/>
  <c r="C467" i="1"/>
  <c r="C84" i="52"/>
  <c r="D467" i="1"/>
  <c r="D84" i="52"/>
  <c r="B468" i="1"/>
  <c r="B85" i="52"/>
  <c r="C468" i="1"/>
  <c r="C85" i="52"/>
  <c r="D468" i="1"/>
  <c r="D85" i="52"/>
  <c r="B469" i="1"/>
  <c r="B86" i="52"/>
  <c r="C469" i="1"/>
  <c r="C86" i="52"/>
  <c r="D469" i="1"/>
  <c r="D86" i="52"/>
  <c r="B470" i="1"/>
  <c r="B87" i="52"/>
  <c r="C470" i="1"/>
  <c r="C87" i="52"/>
  <c r="D470" i="1"/>
  <c r="D87" i="52"/>
  <c r="B471" i="1"/>
  <c r="B88" i="52"/>
  <c r="C471" i="1"/>
  <c r="C88" i="52"/>
  <c r="D471" i="1"/>
  <c r="D88" i="52"/>
  <c r="B472" i="1"/>
  <c r="B89" i="52"/>
  <c r="C472" i="1"/>
  <c r="C89" i="52"/>
  <c r="D472" i="1"/>
  <c r="D89" i="52"/>
  <c r="B473" i="1"/>
  <c r="B90" i="52"/>
  <c r="C473" i="1"/>
  <c r="C90" i="52"/>
  <c r="D473" i="1"/>
  <c r="D90" i="52"/>
  <c r="B474" i="1"/>
  <c r="B91" i="52"/>
  <c r="C474" i="1"/>
  <c r="C91" i="52"/>
  <c r="D474" i="1"/>
  <c r="D91" i="52"/>
  <c r="B475" i="1"/>
  <c r="B92" i="52"/>
  <c r="C475" i="1"/>
  <c r="C92" i="52"/>
  <c r="D475" i="1"/>
  <c r="D92" i="52"/>
  <c r="B454" i="1"/>
  <c r="B71" i="52"/>
  <c r="C454" i="1"/>
  <c r="C71" i="52"/>
  <c r="D454" i="1"/>
  <c r="D71" i="52"/>
  <c r="B455" i="1"/>
  <c r="B72" i="52"/>
  <c r="C455" i="1"/>
  <c r="C72" i="52"/>
  <c r="D455" i="1"/>
  <c r="D72" i="52"/>
  <c r="B456" i="1"/>
  <c r="B73" i="52"/>
  <c r="C456" i="1"/>
  <c r="C73" i="52"/>
  <c r="D456" i="1"/>
  <c r="D73" i="52"/>
  <c r="B457" i="1"/>
  <c r="B74" i="52"/>
  <c r="C457" i="1"/>
  <c r="C74" i="52"/>
  <c r="D457" i="1"/>
  <c r="D74" i="52"/>
  <c r="B451" i="1"/>
  <c r="B68" i="52"/>
  <c r="C451" i="1"/>
  <c r="C68" i="52"/>
  <c r="D451" i="1"/>
  <c r="D68" i="52"/>
  <c r="B452" i="1"/>
  <c r="B69" i="52"/>
  <c r="C452" i="1"/>
  <c r="C69" i="52"/>
  <c r="D452" i="1"/>
  <c r="D69" i="52"/>
  <c r="B453" i="1"/>
  <c r="B70" i="52"/>
  <c r="C453" i="1"/>
  <c r="C70" i="52"/>
  <c r="D453" i="1"/>
  <c r="D70" i="52"/>
  <c r="B448" i="1"/>
  <c r="B65" i="52"/>
  <c r="C448" i="1"/>
  <c r="C65" i="52"/>
  <c r="D448" i="1"/>
  <c r="D65" i="52"/>
  <c r="B449" i="1"/>
  <c r="B66" i="52"/>
  <c r="C449" i="1"/>
  <c r="C66" i="52"/>
  <c r="D449" i="1"/>
  <c r="D66" i="52"/>
  <c r="B450" i="1"/>
  <c r="B67" i="52"/>
  <c r="C450" i="1"/>
  <c r="C67" i="52"/>
  <c r="D450" i="1"/>
  <c r="D67" i="52"/>
  <c r="B443" i="1"/>
  <c r="B60" i="52"/>
  <c r="C443" i="1"/>
  <c r="D443" i="1"/>
  <c r="B444" i="1"/>
  <c r="B61" i="52"/>
  <c r="C444" i="1"/>
  <c r="C61" i="52"/>
  <c r="D444" i="1"/>
  <c r="D61" i="52"/>
  <c r="B445" i="1"/>
  <c r="B62" i="52"/>
  <c r="C445" i="1"/>
  <c r="C62" i="52"/>
  <c r="D445" i="1"/>
  <c r="D62" i="52"/>
  <c r="B446" i="1"/>
  <c r="B63" i="52"/>
  <c r="C446" i="1"/>
  <c r="C63" i="52"/>
  <c r="D446" i="1"/>
  <c r="D63" i="52"/>
  <c r="B447" i="1"/>
  <c r="B64" i="52"/>
  <c r="C447" i="1"/>
  <c r="C64" i="52"/>
  <c r="D447" i="1"/>
  <c r="D64" i="52"/>
  <c r="B439" i="1"/>
  <c r="B56" i="52"/>
  <c r="C439" i="1"/>
  <c r="C56" i="52"/>
  <c r="D439" i="1"/>
  <c r="D56" i="52"/>
  <c r="B440" i="1"/>
  <c r="B57" i="52"/>
  <c r="C440" i="1"/>
  <c r="C57" i="52"/>
  <c r="D440" i="1"/>
  <c r="D57" i="52"/>
  <c r="B441" i="1"/>
  <c r="B58" i="52"/>
  <c r="C441" i="1"/>
  <c r="C58" i="52"/>
  <c r="D441" i="1"/>
  <c r="D58" i="52"/>
  <c r="B442" i="1"/>
  <c r="B59" i="52"/>
  <c r="C442" i="1"/>
  <c r="C59" i="52"/>
  <c r="D442" i="1"/>
  <c r="D59" i="52"/>
  <c r="B420" i="1"/>
  <c r="B37" i="52"/>
  <c r="C420" i="1"/>
  <c r="C37" i="52"/>
  <c r="D420" i="1"/>
  <c r="D37" i="52"/>
  <c r="B421" i="1"/>
  <c r="B38" i="52"/>
  <c r="C421" i="1"/>
  <c r="C38" i="52"/>
  <c r="D421" i="1"/>
  <c r="D38" i="52"/>
  <c r="B422" i="1"/>
  <c r="B39" i="52"/>
  <c r="C422" i="1"/>
  <c r="C39" i="52"/>
  <c r="D422" i="1"/>
  <c r="D39" i="52"/>
  <c r="B423" i="1"/>
  <c r="B40" i="52"/>
  <c r="C423" i="1"/>
  <c r="C40" i="52"/>
  <c r="D423" i="1"/>
  <c r="D40" i="52"/>
  <c r="B424" i="1"/>
  <c r="B41" i="52"/>
  <c r="C424" i="1"/>
  <c r="C41" i="52"/>
  <c r="D424" i="1"/>
  <c r="D41" i="52"/>
  <c r="B425" i="1"/>
  <c r="B42" i="52"/>
  <c r="C425" i="1"/>
  <c r="C42" i="52"/>
  <c r="D425" i="1"/>
  <c r="D42" i="52"/>
  <c r="B426" i="1"/>
  <c r="B43" i="52"/>
  <c r="C426" i="1"/>
  <c r="C43" i="52"/>
  <c r="D426" i="1"/>
  <c r="D43" i="52"/>
  <c r="B427" i="1"/>
  <c r="B44" i="52"/>
  <c r="C427" i="1"/>
  <c r="C44" i="52"/>
  <c r="D427" i="1"/>
  <c r="D44" i="52"/>
  <c r="B428" i="1"/>
  <c r="B45" i="52"/>
  <c r="C428" i="1"/>
  <c r="C45" i="52"/>
  <c r="D428" i="1"/>
  <c r="D45" i="52"/>
  <c r="B429" i="1"/>
  <c r="B46" i="52"/>
  <c r="C429" i="1"/>
  <c r="C46" i="52"/>
  <c r="D429" i="1"/>
  <c r="D46" i="52"/>
  <c r="B430" i="1"/>
  <c r="B47" i="52"/>
  <c r="C430" i="1"/>
  <c r="C47" i="52"/>
  <c r="D430" i="1"/>
  <c r="D47" i="52"/>
  <c r="B431" i="1"/>
  <c r="B48" i="52"/>
  <c r="C431" i="1"/>
  <c r="C48" i="52"/>
  <c r="D431" i="1"/>
  <c r="D48" i="52"/>
  <c r="B432" i="1"/>
  <c r="B49" i="52"/>
  <c r="C432" i="1"/>
  <c r="C49" i="52"/>
  <c r="D432" i="1"/>
  <c r="D49" i="52"/>
  <c r="B433" i="1"/>
  <c r="B50" i="52"/>
  <c r="C433" i="1"/>
  <c r="D433" i="1"/>
  <c r="B434" i="1"/>
  <c r="B51" i="52"/>
  <c r="C434" i="1"/>
  <c r="C51" i="52"/>
  <c r="D434" i="1"/>
  <c r="D51" i="52"/>
  <c r="B435" i="1"/>
  <c r="B52" i="52"/>
  <c r="C435" i="1"/>
  <c r="C52" i="52"/>
  <c r="D435" i="1"/>
  <c r="D52" i="52"/>
  <c r="B436" i="1"/>
  <c r="B53" i="52"/>
  <c r="C436" i="1"/>
  <c r="C53" i="52"/>
  <c r="D436" i="1"/>
  <c r="D53" i="52"/>
  <c r="B437" i="1"/>
  <c r="B54" i="52"/>
  <c r="C437" i="1"/>
  <c r="C54" i="52"/>
  <c r="D437" i="1"/>
  <c r="D54" i="52"/>
  <c r="B438" i="1"/>
  <c r="B55" i="52"/>
  <c r="C438" i="1"/>
  <c r="C55" i="52"/>
  <c r="D438" i="1"/>
  <c r="D55" i="52"/>
  <c r="C419" i="1"/>
  <c r="D419" i="1"/>
  <c r="B405" i="1"/>
  <c r="B22" i="52"/>
  <c r="C405" i="1"/>
  <c r="C22" i="52"/>
  <c r="D405" i="1"/>
  <c r="D22" i="52"/>
  <c r="B406" i="1"/>
  <c r="B23" i="52"/>
  <c r="C406" i="1"/>
  <c r="C23" i="52"/>
  <c r="D406" i="1"/>
  <c r="D23" i="52"/>
  <c r="B407" i="1"/>
  <c r="B24" i="52"/>
  <c r="C407" i="1"/>
  <c r="C24" i="52"/>
  <c r="D407" i="1"/>
  <c r="D24" i="52"/>
  <c r="B408" i="1"/>
  <c r="B25" i="52"/>
  <c r="C408" i="1"/>
  <c r="D408" i="1"/>
  <c r="B409" i="1"/>
  <c r="B26" i="52"/>
  <c r="C409" i="1"/>
  <c r="C26" i="52"/>
  <c r="D409" i="1"/>
  <c r="D26" i="52"/>
  <c r="B410" i="1"/>
  <c r="B27" i="52"/>
  <c r="C410" i="1"/>
  <c r="C27" i="52"/>
  <c r="D410" i="1"/>
  <c r="D27" i="52"/>
  <c r="B411" i="1"/>
  <c r="B28" i="52"/>
  <c r="C411" i="1"/>
  <c r="C28" i="52"/>
  <c r="D411" i="1"/>
  <c r="D28" i="52"/>
  <c r="B412" i="1"/>
  <c r="B29" i="52"/>
  <c r="C412" i="1"/>
  <c r="C29" i="52"/>
  <c r="D412" i="1"/>
  <c r="D29" i="52"/>
  <c r="B413" i="1"/>
  <c r="B30" i="52"/>
  <c r="C413" i="1"/>
  <c r="C30" i="52"/>
  <c r="D413" i="1"/>
  <c r="D30" i="52"/>
  <c r="B414" i="1"/>
  <c r="B31" i="52"/>
  <c r="C414" i="1"/>
  <c r="C31" i="52"/>
  <c r="D414" i="1"/>
  <c r="D31" i="52"/>
  <c r="B415" i="1"/>
  <c r="B32" i="52"/>
  <c r="C415" i="1"/>
  <c r="C32" i="52"/>
  <c r="D415" i="1"/>
  <c r="D32" i="52"/>
  <c r="B416" i="1"/>
  <c r="B33" i="52"/>
  <c r="C416" i="1"/>
  <c r="C33" i="52"/>
  <c r="D416" i="1"/>
  <c r="D33" i="52"/>
  <c r="B417" i="1"/>
  <c r="B34" i="52"/>
  <c r="C417" i="1"/>
  <c r="C34" i="52"/>
  <c r="D417" i="1"/>
  <c r="D34" i="52"/>
  <c r="B418" i="1"/>
  <c r="B35" i="52"/>
  <c r="C418" i="1"/>
  <c r="C35" i="52"/>
  <c r="D418" i="1"/>
  <c r="D35" i="52"/>
  <c r="C404" i="1"/>
  <c r="D404" i="1"/>
  <c r="B404" i="1"/>
  <c r="B21" i="52"/>
  <c r="B419" i="1"/>
  <c r="B36" i="52"/>
  <c r="B402" i="1"/>
  <c r="B19" i="52"/>
  <c r="B391" i="1"/>
  <c r="B8" i="52"/>
  <c r="C391" i="1"/>
  <c r="C8" i="52"/>
  <c r="D391" i="1"/>
  <c r="D8" i="52"/>
  <c r="B392" i="1"/>
  <c r="B9" i="52"/>
  <c r="C392" i="1"/>
  <c r="C9" i="52"/>
  <c r="D392" i="1"/>
  <c r="D9" i="52"/>
  <c r="B393" i="1"/>
  <c r="B10" i="52"/>
  <c r="C393" i="1"/>
  <c r="C10" i="52"/>
  <c r="D393" i="1"/>
  <c r="D10" i="52"/>
  <c r="B394" i="1"/>
  <c r="B11" i="52"/>
  <c r="C394" i="1"/>
  <c r="C11" i="52"/>
  <c r="D394" i="1"/>
  <c r="D11" i="52"/>
  <c r="B395" i="1"/>
  <c r="B12" i="52"/>
  <c r="C395" i="1"/>
  <c r="C12" i="52"/>
  <c r="D395" i="1"/>
  <c r="D12" i="52"/>
  <c r="B397" i="1"/>
  <c r="B14" i="52"/>
  <c r="C397" i="1"/>
  <c r="C14" i="52"/>
  <c r="D397" i="1"/>
  <c r="D14" i="52"/>
  <c r="B398" i="1"/>
  <c r="B15" i="52"/>
  <c r="C398" i="1"/>
  <c r="C15" i="52"/>
  <c r="D398" i="1"/>
  <c r="D15" i="52"/>
  <c r="B399" i="1"/>
  <c r="B16" i="52"/>
  <c r="C399" i="1"/>
  <c r="C16" i="52"/>
  <c r="D399" i="1"/>
  <c r="D16" i="52"/>
  <c r="D390" i="1"/>
  <c r="D7" i="52"/>
  <c r="C390" i="1"/>
  <c r="C7" i="52"/>
  <c r="D389" i="1"/>
  <c r="D6" i="52"/>
  <c r="C389" i="1"/>
  <c r="C6" i="52"/>
  <c r="B389" i="1"/>
  <c r="B6" i="52"/>
  <c r="B390" i="1"/>
  <c r="B7" i="52"/>
  <c r="B387" i="1"/>
  <c r="B4" i="52"/>
  <c r="B379" i="1"/>
  <c r="B252" i="50"/>
  <c r="C379" i="1"/>
  <c r="C252" i="50"/>
  <c r="D379" i="1"/>
  <c r="D252" i="50"/>
  <c r="B380" i="1"/>
  <c r="B253" i="50"/>
  <c r="C380" i="1"/>
  <c r="C253" i="50"/>
  <c r="D380" i="1"/>
  <c r="D253" i="50"/>
  <c r="B381" i="1"/>
  <c r="B254" i="50"/>
  <c r="C381" i="1"/>
  <c r="C254" i="50"/>
  <c r="D381" i="1"/>
  <c r="D254" i="50"/>
  <c r="B382" i="1"/>
  <c r="B255" i="50"/>
  <c r="C382" i="1"/>
  <c r="C255" i="50"/>
  <c r="D382" i="1"/>
  <c r="D255" i="50"/>
  <c r="B383" i="1"/>
  <c r="B256" i="50"/>
  <c r="C383" i="1"/>
  <c r="C256" i="50"/>
  <c r="D383" i="1"/>
  <c r="D256" i="50"/>
  <c r="B384" i="1"/>
  <c r="C384" i="1"/>
  <c r="D384" i="1"/>
  <c r="D378" i="1"/>
  <c r="D251" i="50"/>
  <c r="C378" i="1"/>
  <c r="C251" i="50"/>
  <c r="B378" i="1"/>
  <c r="B251" i="50"/>
  <c r="C376" i="1"/>
  <c r="C249" i="50"/>
  <c r="D376" i="1"/>
  <c r="D249" i="50"/>
  <c r="B376" i="1"/>
  <c r="B249" i="50"/>
  <c r="C375" i="1"/>
  <c r="C248" i="50"/>
  <c r="D375" i="1"/>
  <c r="D248" i="50"/>
  <c r="B375" i="1"/>
  <c r="B248" i="50"/>
  <c r="B371" i="1"/>
  <c r="B244" i="50"/>
  <c r="C371" i="1"/>
  <c r="C244" i="50"/>
  <c r="D371" i="1"/>
  <c r="D244" i="50"/>
  <c r="B372" i="1"/>
  <c r="B245" i="50"/>
  <c r="C372" i="1"/>
  <c r="C245" i="50"/>
  <c r="D372" i="1"/>
  <c r="D245" i="50"/>
  <c r="B373" i="1"/>
  <c r="B246" i="50"/>
  <c r="C373" i="1"/>
  <c r="C246" i="50"/>
  <c r="D373" i="1"/>
  <c r="D246" i="50"/>
  <c r="B368" i="1"/>
  <c r="B241" i="50"/>
  <c r="C368" i="1"/>
  <c r="C241" i="50"/>
  <c r="D368" i="1"/>
  <c r="D241" i="50"/>
  <c r="B369" i="1"/>
  <c r="B242" i="50"/>
  <c r="C369" i="1"/>
  <c r="C242" i="50"/>
  <c r="D369" i="1"/>
  <c r="D242" i="50"/>
  <c r="B370" i="1"/>
  <c r="B243" i="50"/>
  <c r="C370" i="1"/>
  <c r="D370" i="1"/>
  <c r="C367" i="1"/>
  <c r="C240" i="50"/>
  <c r="D367" i="1"/>
  <c r="D240" i="50"/>
  <c r="B367" i="1"/>
  <c r="B240" i="50"/>
  <c r="B366" i="1"/>
  <c r="B239" i="50"/>
  <c r="B360" i="1"/>
  <c r="B233" i="50"/>
  <c r="C360" i="1"/>
  <c r="C233" i="50"/>
  <c r="D360" i="1"/>
  <c r="D233" i="50"/>
  <c r="B361" i="1"/>
  <c r="B234" i="50"/>
  <c r="C361" i="1"/>
  <c r="C234" i="50"/>
  <c r="D361" i="1"/>
  <c r="D234" i="50"/>
  <c r="B362" i="1"/>
  <c r="B235" i="50"/>
  <c r="C362" i="1"/>
  <c r="C235" i="50"/>
  <c r="D362" i="1"/>
  <c r="D235" i="50"/>
  <c r="B363" i="1"/>
  <c r="C363" i="1"/>
  <c r="D363" i="1"/>
  <c r="C359" i="1"/>
  <c r="C232" i="50"/>
  <c r="D359" i="1"/>
  <c r="D232" i="50"/>
  <c r="B359" i="1"/>
  <c r="B232" i="50"/>
  <c r="B343" i="1"/>
  <c r="B216" i="50"/>
  <c r="C343" i="1"/>
  <c r="C216" i="50"/>
  <c r="D343" i="1"/>
  <c r="D216" i="50"/>
  <c r="B344" i="1"/>
  <c r="B217" i="50"/>
  <c r="C344" i="1"/>
  <c r="C217" i="50"/>
  <c r="D344" i="1"/>
  <c r="D217" i="50"/>
  <c r="B345" i="1"/>
  <c r="B218" i="50"/>
  <c r="C345" i="1"/>
  <c r="C218" i="50"/>
  <c r="D345" i="1"/>
  <c r="D218" i="50"/>
  <c r="B346" i="1"/>
  <c r="B219" i="50"/>
  <c r="C346" i="1"/>
  <c r="C219" i="50"/>
  <c r="D346" i="1"/>
  <c r="D219" i="50"/>
  <c r="B347" i="1"/>
  <c r="B220" i="50"/>
  <c r="C347" i="1"/>
  <c r="C220" i="50"/>
  <c r="D347" i="1"/>
  <c r="D220" i="50"/>
  <c r="B348" i="1"/>
  <c r="B221" i="50"/>
  <c r="C348" i="1"/>
  <c r="C221" i="50"/>
  <c r="D348" i="1"/>
  <c r="D221" i="50"/>
  <c r="B349" i="1"/>
  <c r="B222" i="50"/>
  <c r="C349" i="1"/>
  <c r="C222" i="50"/>
  <c r="D349" i="1"/>
  <c r="D222" i="50"/>
  <c r="B350" i="1"/>
  <c r="C350" i="1"/>
  <c r="D350" i="1"/>
  <c r="B352" i="1"/>
  <c r="B225" i="50"/>
  <c r="C352" i="1"/>
  <c r="C225" i="50"/>
  <c r="D352" i="1"/>
  <c r="D225" i="50"/>
  <c r="B353" i="1"/>
  <c r="B226" i="50"/>
  <c r="C353" i="1"/>
  <c r="C226" i="50"/>
  <c r="D353" i="1"/>
  <c r="D226" i="50"/>
  <c r="B354" i="1"/>
  <c r="B227" i="50"/>
  <c r="C354" i="1"/>
  <c r="C227" i="50"/>
  <c r="D354" i="1"/>
  <c r="D227" i="50"/>
  <c r="B355" i="1"/>
  <c r="B228" i="50"/>
  <c r="C355" i="1"/>
  <c r="C228" i="50"/>
  <c r="D355" i="1"/>
  <c r="D228" i="50"/>
  <c r="B356" i="1"/>
  <c r="B229" i="50"/>
  <c r="C356" i="1"/>
  <c r="C229" i="50"/>
  <c r="D356" i="1"/>
  <c r="D229" i="50"/>
  <c r="B357" i="1"/>
  <c r="B230" i="50"/>
  <c r="C357" i="1"/>
  <c r="C230" i="50"/>
  <c r="D357" i="1"/>
  <c r="D230" i="50"/>
  <c r="C342" i="1"/>
  <c r="C215" i="50"/>
  <c r="D342" i="1"/>
  <c r="D215" i="50"/>
  <c r="B342" i="1"/>
  <c r="B215" i="50"/>
  <c r="C340" i="1"/>
  <c r="C213" i="50"/>
  <c r="D340" i="1"/>
  <c r="D213" i="50"/>
  <c r="C341" i="1"/>
  <c r="D341" i="1"/>
  <c r="B341" i="1"/>
  <c r="B214" i="50"/>
  <c r="B340" i="1"/>
  <c r="B213" i="50"/>
  <c r="D339" i="1"/>
  <c r="D212" i="50"/>
  <c r="C339" i="1"/>
  <c r="C212" i="50"/>
  <c r="B339" i="1"/>
  <c r="B212" i="50"/>
  <c r="B329" i="1"/>
  <c r="B202" i="50"/>
  <c r="C329" i="1"/>
  <c r="D329" i="1"/>
  <c r="B330" i="1"/>
  <c r="B203" i="50"/>
  <c r="C330" i="1"/>
  <c r="C203" i="50"/>
  <c r="D330" i="1"/>
  <c r="D203" i="50"/>
  <c r="B331" i="1"/>
  <c r="B204" i="50"/>
  <c r="C331" i="1"/>
  <c r="C204" i="50"/>
  <c r="D331" i="1"/>
  <c r="D204" i="50"/>
  <c r="B332" i="1"/>
  <c r="B205" i="50"/>
  <c r="C332" i="1"/>
  <c r="C205" i="50"/>
  <c r="D332" i="1"/>
  <c r="D205" i="50"/>
  <c r="B323" i="1"/>
  <c r="B196" i="50"/>
  <c r="C323" i="1"/>
  <c r="C196" i="50"/>
  <c r="D323" i="1"/>
  <c r="D196" i="50"/>
  <c r="B324" i="1"/>
  <c r="B197" i="50"/>
  <c r="C324" i="1"/>
  <c r="C197" i="50"/>
  <c r="D324" i="1"/>
  <c r="D197" i="50"/>
  <c r="B325" i="1"/>
  <c r="B198" i="50"/>
  <c r="C325" i="1"/>
  <c r="C198" i="50"/>
  <c r="D325" i="1"/>
  <c r="D198" i="50"/>
  <c r="B326" i="1"/>
  <c r="B199" i="50"/>
  <c r="C326" i="1"/>
  <c r="D326" i="1"/>
  <c r="B327" i="1"/>
  <c r="B200" i="50"/>
  <c r="C327" i="1"/>
  <c r="C200" i="50"/>
  <c r="D327" i="1"/>
  <c r="D200" i="50"/>
  <c r="B328" i="1"/>
  <c r="B201" i="50"/>
  <c r="C328" i="1"/>
  <c r="C201" i="50"/>
  <c r="D328" i="1"/>
  <c r="D201" i="50"/>
  <c r="C322" i="1"/>
  <c r="C195" i="50"/>
  <c r="D322" i="1"/>
  <c r="D195" i="50"/>
  <c r="B322" i="1"/>
  <c r="B195" i="50"/>
  <c r="B321" i="1"/>
  <c r="B194" i="50"/>
  <c r="B319" i="1"/>
  <c r="B192" i="50"/>
  <c r="C319" i="1"/>
  <c r="C192" i="50"/>
  <c r="D319" i="1"/>
  <c r="D192" i="50"/>
  <c r="C317" i="1"/>
  <c r="C190" i="50"/>
  <c r="D317" i="1"/>
  <c r="D190" i="50"/>
  <c r="B317" i="1"/>
  <c r="B314" i="1"/>
  <c r="B187" i="50"/>
  <c r="C314" i="1"/>
  <c r="C187" i="50"/>
  <c r="D314" i="1"/>
  <c r="D187" i="50"/>
  <c r="B315" i="1"/>
  <c r="B188" i="50"/>
  <c r="C315" i="1"/>
  <c r="C188" i="50"/>
  <c r="D315" i="1"/>
  <c r="D188" i="50"/>
  <c r="C313" i="1"/>
  <c r="C186" i="50"/>
  <c r="D313" i="1"/>
  <c r="D186" i="50"/>
  <c r="B313" i="1"/>
  <c r="B186" i="50"/>
  <c r="B312" i="1"/>
  <c r="B185" i="50"/>
  <c r="D310" i="1"/>
  <c r="D183" i="50"/>
  <c r="C310" i="1"/>
  <c r="C183" i="50"/>
  <c r="B310" i="1"/>
  <c r="B183" i="50"/>
  <c r="B308" i="1"/>
  <c r="B181" i="50"/>
  <c r="C308" i="1"/>
  <c r="C181" i="50"/>
  <c r="D308" i="1"/>
  <c r="D181" i="50"/>
  <c r="D307" i="1"/>
  <c r="D180" i="50"/>
  <c r="C307" i="1"/>
  <c r="C180" i="50"/>
  <c r="B307" i="1"/>
  <c r="B180" i="50"/>
  <c r="C305" i="1"/>
  <c r="C178" i="50"/>
  <c r="D305" i="1"/>
  <c r="D178" i="50"/>
  <c r="B305" i="1"/>
  <c r="B178" i="50"/>
  <c r="B302" i="1"/>
  <c r="B175" i="50"/>
  <c r="C302" i="1"/>
  <c r="C175" i="50"/>
  <c r="D302" i="1"/>
  <c r="D175" i="50"/>
  <c r="B303" i="1"/>
  <c r="B176" i="50"/>
  <c r="C303" i="1"/>
  <c r="C176" i="50"/>
  <c r="D303" i="1"/>
  <c r="D176" i="50"/>
  <c r="C301" i="1"/>
  <c r="C174" i="50"/>
  <c r="D301" i="1"/>
  <c r="D174" i="50"/>
  <c r="B301" i="1"/>
  <c r="B174" i="50"/>
  <c r="B298" i="1"/>
  <c r="B171" i="50"/>
  <c r="C298" i="1"/>
  <c r="C171" i="50"/>
  <c r="D298" i="1"/>
  <c r="D171" i="50"/>
  <c r="B299" i="1"/>
  <c r="B172" i="50"/>
  <c r="C299" i="1"/>
  <c r="C172" i="50"/>
  <c r="D299" i="1"/>
  <c r="D172" i="50"/>
  <c r="D297" i="1"/>
  <c r="D170" i="50"/>
  <c r="C297" i="1"/>
  <c r="C170" i="50"/>
  <c r="B297" i="1"/>
  <c r="B170" i="50"/>
  <c r="D294" i="1"/>
  <c r="D167" i="50"/>
  <c r="C294" i="1"/>
  <c r="C167" i="50"/>
  <c r="B294" i="1"/>
  <c r="B167" i="50"/>
  <c r="C292" i="1"/>
  <c r="C165" i="50"/>
  <c r="D292" i="1"/>
  <c r="D165" i="50"/>
  <c r="B292" i="1"/>
  <c r="B165" i="50"/>
  <c r="C290" i="1"/>
  <c r="C163" i="50"/>
  <c r="D290" i="1"/>
  <c r="D163" i="50"/>
  <c r="B290" i="1"/>
  <c r="B163" i="50"/>
  <c r="B286" i="1"/>
  <c r="B159" i="50"/>
  <c r="C286" i="1"/>
  <c r="C159" i="50"/>
  <c r="D286" i="1"/>
  <c r="D159" i="50"/>
  <c r="B287" i="1"/>
  <c r="B160" i="50"/>
  <c r="C287" i="1"/>
  <c r="C160" i="50"/>
  <c r="D287" i="1"/>
  <c r="D160" i="50"/>
  <c r="B288" i="1"/>
  <c r="B161" i="50"/>
  <c r="C288" i="1"/>
  <c r="C161" i="50"/>
  <c r="D288" i="1"/>
  <c r="D161" i="50"/>
  <c r="C285" i="1"/>
  <c r="C158" i="50"/>
  <c r="D285" i="1"/>
  <c r="D158" i="50"/>
  <c r="B285" i="1"/>
  <c r="B158" i="50"/>
  <c r="B281" i="1"/>
  <c r="B154" i="50"/>
  <c r="C281" i="1"/>
  <c r="C154" i="50"/>
  <c r="D281" i="1"/>
  <c r="D154" i="50"/>
  <c r="B282" i="1"/>
  <c r="C282" i="1"/>
  <c r="C155" i="50"/>
  <c r="D282" i="1"/>
  <c r="D155" i="50"/>
  <c r="D280" i="1"/>
  <c r="D153" i="50"/>
  <c r="C280" i="1"/>
  <c r="C153" i="50"/>
  <c r="B280" i="1"/>
  <c r="B153" i="50"/>
  <c r="D277" i="1"/>
  <c r="D150" i="50"/>
  <c r="C277" i="1"/>
  <c r="C150" i="50"/>
  <c r="B277" i="1"/>
  <c r="B150" i="50"/>
  <c r="B271" i="1"/>
  <c r="B144" i="50"/>
  <c r="C271" i="1"/>
  <c r="C144" i="50"/>
  <c r="D271" i="1"/>
  <c r="D144" i="50"/>
  <c r="B272" i="1"/>
  <c r="B145" i="50"/>
  <c r="C272" i="1"/>
  <c r="C145" i="50"/>
  <c r="D272" i="1"/>
  <c r="D145" i="50"/>
  <c r="B273" i="1"/>
  <c r="B146" i="50"/>
  <c r="C273" i="1"/>
  <c r="C146" i="50"/>
  <c r="D273" i="1"/>
  <c r="D146" i="50"/>
  <c r="B274" i="1"/>
  <c r="B147" i="50"/>
  <c r="C274" i="1"/>
  <c r="C147" i="50"/>
  <c r="D274" i="1"/>
  <c r="D147" i="50"/>
  <c r="C270" i="1"/>
  <c r="C143" i="50"/>
  <c r="D270" i="1"/>
  <c r="D143" i="50"/>
  <c r="B270" i="1"/>
  <c r="B143" i="50"/>
  <c r="B269" i="1"/>
  <c r="B142" i="50"/>
  <c r="B140" i="50"/>
  <c r="B265" i="1"/>
  <c r="B138" i="50"/>
  <c r="C265" i="1"/>
  <c r="C138" i="50"/>
  <c r="D265" i="1"/>
  <c r="D138" i="50"/>
  <c r="C263" i="1"/>
  <c r="C136" i="50"/>
  <c r="D263" i="1"/>
  <c r="D136" i="50"/>
  <c r="B263" i="1"/>
  <c r="B136" i="50"/>
  <c r="B261" i="1"/>
  <c r="B134" i="50"/>
  <c r="C261" i="1"/>
  <c r="C134" i="50"/>
  <c r="D261" i="1"/>
  <c r="D134" i="50"/>
  <c r="C260" i="1"/>
  <c r="C133" i="50"/>
  <c r="D260" i="1"/>
  <c r="D133" i="50"/>
  <c r="B260" i="1"/>
  <c r="B133" i="50"/>
  <c r="D257" i="1"/>
  <c r="D130" i="50"/>
  <c r="C257" i="1"/>
  <c r="C130" i="50"/>
  <c r="B257" i="1"/>
  <c r="B130" i="50"/>
  <c r="D255" i="1"/>
  <c r="D128" i="50"/>
  <c r="C255" i="1"/>
  <c r="C128" i="50"/>
  <c r="B255" i="1"/>
  <c r="B128" i="50"/>
  <c r="C253" i="1"/>
  <c r="C126" i="50"/>
  <c r="D253" i="1"/>
  <c r="D126" i="50"/>
  <c r="B253" i="1"/>
  <c r="B126" i="50"/>
  <c r="D250" i="1"/>
  <c r="D123" i="50"/>
  <c r="C250" i="1"/>
  <c r="C123" i="50"/>
  <c r="B249" i="1"/>
  <c r="B122" i="50"/>
  <c r="B250" i="1"/>
  <c r="B123" i="50"/>
  <c r="C247" i="1"/>
  <c r="C120" i="50"/>
  <c r="D247" i="1"/>
  <c r="D120" i="50"/>
  <c r="B247" i="1"/>
  <c r="B120" i="50"/>
  <c r="D246" i="1"/>
  <c r="D119" i="50"/>
  <c r="C246" i="1"/>
  <c r="C119" i="50"/>
  <c r="B246" i="1"/>
  <c r="B119" i="50"/>
  <c r="D245" i="1"/>
  <c r="D118" i="50"/>
  <c r="C245" i="1"/>
  <c r="C118" i="50"/>
  <c r="B245" i="1"/>
  <c r="B118" i="50"/>
  <c r="D244" i="1"/>
  <c r="D117" i="50"/>
  <c r="C244" i="1"/>
  <c r="C117" i="50"/>
  <c r="B244" i="1"/>
  <c r="B117" i="50"/>
  <c r="D243" i="1"/>
  <c r="D116" i="50"/>
  <c r="C243" i="1"/>
  <c r="C116" i="50"/>
  <c r="B243" i="1"/>
  <c r="B116" i="50"/>
  <c r="D242" i="1"/>
  <c r="D115" i="50"/>
  <c r="C242" i="1"/>
  <c r="C115" i="50"/>
  <c r="B242" i="1"/>
  <c r="B115" i="50"/>
  <c r="D241" i="1"/>
  <c r="D114" i="50"/>
  <c r="C241" i="1"/>
  <c r="C114" i="50"/>
  <c r="B241" i="1"/>
  <c r="B114" i="50"/>
  <c r="D240" i="1"/>
  <c r="D113" i="50"/>
  <c r="C240" i="1"/>
  <c r="C113" i="50"/>
  <c r="B240" i="1"/>
  <c r="B113" i="50"/>
  <c r="D239" i="1"/>
  <c r="D112" i="50"/>
  <c r="C239" i="1"/>
  <c r="C112" i="50"/>
  <c r="B239" i="1"/>
  <c r="B112" i="50"/>
  <c r="C238" i="1"/>
  <c r="C111" i="50"/>
  <c r="D238" i="1"/>
  <c r="D111" i="50"/>
  <c r="B238" i="1"/>
  <c r="B111" i="50"/>
  <c r="B237" i="1"/>
  <c r="B110" i="50"/>
  <c r="C235" i="1"/>
  <c r="C108" i="50"/>
  <c r="D235" i="1"/>
  <c r="D108" i="50"/>
  <c r="B235" i="1"/>
  <c r="B108" i="50"/>
  <c r="B229" i="1"/>
  <c r="B102" i="50"/>
  <c r="C229" i="1"/>
  <c r="C102" i="50"/>
  <c r="D229" i="1"/>
  <c r="D102" i="50"/>
  <c r="B230" i="1"/>
  <c r="B103" i="50"/>
  <c r="C230" i="1"/>
  <c r="C103" i="50"/>
  <c r="D230" i="1"/>
  <c r="D103" i="50"/>
  <c r="B231" i="1"/>
  <c r="B104" i="50"/>
  <c r="C231" i="1"/>
  <c r="C104" i="50"/>
  <c r="D231" i="1"/>
  <c r="D104" i="50"/>
  <c r="B232" i="1"/>
  <c r="B105" i="50"/>
  <c r="C232" i="1"/>
  <c r="C105" i="50"/>
  <c r="D232" i="1"/>
  <c r="D105" i="50"/>
  <c r="B233" i="1"/>
  <c r="B106" i="50"/>
  <c r="C233" i="1"/>
  <c r="C106" i="50"/>
  <c r="D233" i="1"/>
  <c r="D106" i="50"/>
  <c r="C228" i="1"/>
  <c r="C101" i="50"/>
  <c r="D228" i="1"/>
  <c r="D101" i="50"/>
  <c r="B228" i="1"/>
  <c r="B101" i="50"/>
  <c r="B227" i="1"/>
  <c r="B100" i="50"/>
  <c r="C224" i="1"/>
  <c r="C97" i="50"/>
  <c r="D224" i="1"/>
  <c r="D97" i="50"/>
  <c r="B224" i="1"/>
  <c r="B97" i="50"/>
  <c r="C221" i="1"/>
  <c r="C94" i="50"/>
  <c r="D221" i="1"/>
  <c r="D94" i="50"/>
  <c r="B221" i="1"/>
  <c r="B94" i="50"/>
  <c r="C218" i="1"/>
  <c r="C91" i="50"/>
  <c r="D218" i="1"/>
  <c r="D91" i="50"/>
  <c r="B218" i="1"/>
  <c r="B91" i="50"/>
  <c r="C215" i="1"/>
  <c r="C88" i="50"/>
  <c r="D215" i="1"/>
  <c r="D88" i="50"/>
  <c r="B215" i="1"/>
  <c r="B88" i="50"/>
  <c r="B209" i="1"/>
  <c r="B82" i="50"/>
  <c r="C209" i="1"/>
  <c r="C82" i="50"/>
  <c r="D209" i="1"/>
  <c r="D82" i="50"/>
  <c r="B210" i="1"/>
  <c r="B83" i="50"/>
  <c r="C210" i="1"/>
  <c r="C83" i="50"/>
  <c r="D210" i="1"/>
  <c r="D83" i="50"/>
  <c r="B211" i="1"/>
  <c r="B84" i="50"/>
  <c r="C211" i="1"/>
  <c r="C84" i="50"/>
  <c r="D211" i="1"/>
  <c r="D84" i="50"/>
  <c r="B212" i="1"/>
  <c r="B85" i="50"/>
  <c r="C212" i="1"/>
  <c r="C85" i="50"/>
  <c r="D212" i="1"/>
  <c r="D85" i="50"/>
  <c r="B213" i="1"/>
  <c r="B86" i="50"/>
  <c r="C213" i="1"/>
  <c r="C86" i="50"/>
  <c r="D213" i="1"/>
  <c r="D86" i="50"/>
  <c r="C208" i="1"/>
  <c r="C81" i="50"/>
  <c r="D208" i="1"/>
  <c r="D81" i="50"/>
  <c r="B208" i="1"/>
  <c r="B81" i="50"/>
  <c r="C205" i="1"/>
  <c r="D205" i="1"/>
  <c r="B205" i="1"/>
  <c r="B78" i="50"/>
  <c r="B201" i="1"/>
  <c r="B74" i="50"/>
  <c r="C201" i="1"/>
  <c r="C74" i="50"/>
  <c r="D201" i="1"/>
  <c r="D74" i="50"/>
  <c r="B202" i="1"/>
  <c r="B75" i="50"/>
  <c r="C202" i="1"/>
  <c r="C75" i="50"/>
  <c r="D202" i="1"/>
  <c r="D75" i="50"/>
  <c r="C199" i="1"/>
  <c r="C72" i="50"/>
  <c r="D199" i="1"/>
  <c r="D72" i="50"/>
  <c r="B199" i="1"/>
  <c r="B72" i="50"/>
  <c r="B197" i="1"/>
  <c r="B70" i="50"/>
  <c r="C197" i="1"/>
  <c r="C70" i="50"/>
  <c r="D197" i="1"/>
  <c r="D70" i="50"/>
  <c r="C195" i="1"/>
  <c r="C68" i="50"/>
  <c r="D195" i="1"/>
  <c r="D68" i="50"/>
  <c r="B195" i="1"/>
  <c r="B68" i="50"/>
  <c r="C189" i="1"/>
  <c r="C62" i="50"/>
  <c r="D189" i="1"/>
  <c r="D62" i="50"/>
  <c r="B189" i="1"/>
  <c r="B62" i="50"/>
  <c r="D179" i="1"/>
  <c r="D52" i="50"/>
  <c r="C179" i="1"/>
  <c r="C52" i="50"/>
  <c r="B179" i="1"/>
  <c r="B52" i="50"/>
  <c r="B176" i="1"/>
  <c r="B49" i="50"/>
  <c r="C176" i="1"/>
  <c r="C49" i="50"/>
  <c r="D176" i="1"/>
  <c r="D49" i="50"/>
  <c r="B172" i="1"/>
  <c r="B45" i="50"/>
  <c r="C172" i="1"/>
  <c r="C45" i="50"/>
  <c r="D172" i="1"/>
  <c r="D45" i="50"/>
  <c r="B173" i="1"/>
  <c r="B46" i="50"/>
  <c r="C173" i="1"/>
  <c r="C46" i="50"/>
  <c r="D173" i="1"/>
  <c r="D46" i="50"/>
  <c r="B174" i="1"/>
  <c r="B47" i="50"/>
  <c r="C174" i="1"/>
  <c r="C47" i="50"/>
  <c r="D174" i="1"/>
  <c r="D47" i="50"/>
  <c r="B175" i="1"/>
  <c r="B48" i="50"/>
  <c r="C175" i="1"/>
  <c r="C48" i="50"/>
  <c r="D175" i="1"/>
  <c r="D48" i="50"/>
  <c r="B171" i="1"/>
  <c r="B44" i="50"/>
  <c r="C171" i="1"/>
  <c r="D171" i="1"/>
  <c r="C170" i="1"/>
  <c r="C43" i="50"/>
  <c r="D170" i="1"/>
  <c r="D43" i="50"/>
  <c r="B170" i="1"/>
  <c r="B43" i="50"/>
  <c r="B168" i="1"/>
  <c r="B41" i="50"/>
  <c r="C168" i="1"/>
  <c r="C41" i="50"/>
  <c r="D168" i="1"/>
  <c r="D41" i="50"/>
  <c r="B164" i="1"/>
  <c r="B37" i="50"/>
  <c r="C164" i="1"/>
  <c r="C37" i="50"/>
  <c r="D164" i="1"/>
  <c r="D37" i="50"/>
  <c r="B165" i="1"/>
  <c r="B38" i="50"/>
  <c r="C165" i="1"/>
  <c r="C38" i="50"/>
  <c r="D165" i="1"/>
  <c r="D38" i="50"/>
  <c r="B167" i="1"/>
  <c r="B40" i="50"/>
  <c r="C167" i="1"/>
  <c r="C40" i="50"/>
  <c r="D167" i="1"/>
  <c r="D40" i="50"/>
  <c r="B156" i="1"/>
  <c r="B29" i="50"/>
  <c r="C156" i="1"/>
  <c r="C29" i="50"/>
  <c r="D156" i="1"/>
  <c r="D29" i="50"/>
  <c r="B157" i="1"/>
  <c r="B30" i="50"/>
  <c r="B158" i="1"/>
  <c r="B31" i="50"/>
  <c r="C158" i="1"/>
  <c r="C31" i="50"/>
  <c r="D158" i="1"/>
  <c r="D31" i="50"/>
  <c r="B159" i="1"/>
  <c r="B32" i="50"/>
  <c r="C159" i="1"/>
  <c r="C32" i="50"/>
  <c r="D159" i="1"/>
  <c r="D32" i="50"/>
  <c r="B160" i="1"/>
  <c r="B33" i="50"/>
  <c r="C160" i="1"/>
  <c r="C33" i="50"/>
  <c r="D160" i="1"/>
  <c r="D33" i="50"/>
  <c r="B161" i="1"/>
  <c r="B34" i="50"/>
  <c r="C161" i="1"/>
  <c r="C34" i="50"/>
  <c r="D161" i="1"/>
  <c r="D34" i="50"/>
  <c r="B162" i="1"/>
  <c r="B35" i="50"/>
  <c r="C162" i="1"/>
  <c r="C35" i="50"/>
  <c r="D162" i="1"/>
  <c r="D35" i="50"/>
  <c r="B163" i="1"/>
  <c r="B36" i="50"/>
  <c r="C163" i="1"/>
  <c r="C36" i="50"/>
  <c r="D163" i="1"/>
  <c r="D36" i="50"/>
  <c r="C155" i="1"/>
  <c r="C28" i="50"/>
  <c r="D155" i="1"/>
  <c r="D28" i="50"/>
  <c r="B155" i="1"/>
  <c r="B28" i="50"/>
  <c r="B150" i="1"/>
  <c r="B23" i="50"/>
  <c r="C150" i="1"/>
  <c r="C23" i="50"/>
  <c r="D150" i="1"/>
  <c r="D23" i="50"/>
  <c r="B151" i="1"/>
  <c r="B24" i="50"/>
  <c r="C151" i="1"/>
  <c r="C24" i="50"/>
  <c r="D151" i="1"/>
  <c r="D24" i="50"/>
  <c r="B152" i="1"/>
  <c r="B25" i="50"/>
  <c r="C152" i="1"/>
  <c r="C25" i="50"/>
  <c r="D152" i="1"/>
  <c r="D25" i="50"/>
  <c r="B153" i="1"/>
  <c r="B26" i="50"/>
  <c r="C153" i="1"/>
  <c r="C26" i="50"/>
  <c r="D153" i="1"/>
  <c r="D26" i="50"/>
  <c r="B154" i="1"/>
  <c r="B27" i="50"/>
  <c r="C149" i="1"/>
  <c r="C22" i="50"/>
  <c r="D149" i="1"/>
  <c r="D22" i="50"/>
  <c r="B149" i="1"/>
  <c r="B22" i="50"/>
  <c r="C147" i="1"/>
  <c r="C20" i="50"/>
  <c r="D147" i="1"/>
  <c r="D20" i="50"/>
  <c r="B147" i="1"/>
  <c r="B20" i="50"/>
  <c r="C131" i="1"/>
  <c r="C4" i="50"/>
  <c r="D131" i="1"/>
  <c r="D4" i="50"/>
  <c r="B131" i="1"/>
  <c r="B4" i="50"/>
  <c r="B130" i="1"/>
  <c r="B3" i="50"/>
  <c r="B125" i="1"/>
  <c r="B126" i="48"/>
  <c r="C125" i="1"/>
  <c r="D125" i="1"/>
  <c r="B126" i="1"/>
  <c r="B127" i="48"/>
  <c r="C126" i="1"/>
  <c r="D126" i="1"/>
  <c r="B127" i="1"/>
  <c r="B128" i="48"/>
  <c r="C127" i="1"/>
  <c r="D127" i="1"/>
  <c r="B128" i="1"/>
  <c r="B129" i="48"/>
  <c r="C128" i="1"/>
  <c r="D128" i="1"/>
  <c r="C124" i="1"/>
  <c r="D124" i="1"/>
  <c r="B124" i="1"/>
  <c r="B125" i="48"/>
  <c r="B116" i="1"/>
  <c r="B117" i="48"/>
  <c r="B115" i="1"/>
  <c r="C110" i="1"/>
  <c r="D110" i="1"/>
  <c r="B110" i="1"/>
  <c r="B111" i="48"/>
  <c r="D105" i="1"/>
  <c r="C105" i="1"/>
  <c r="B105" i="1"/>
  <c r="B106" i="48"/>
  <c r="C96" i="1"/>
  <c r="D96" i="1"/>
  <c r="B96" i="1"/>
  <c r="B97" i="48"/>
  <c r="C92" i="1"/>
  <c r="D92" i="1"/>
  <c r="B92" i="1"/>
  <c r="B93" i="48"/>
  <c r="C87" i="1"/>
  <c r="D87" i="1"/>
  <c r="B87" i="1"/>
  <c r="B88" i="48"/>
  <c r="B86" i="1"/>
  <c r="C84" i="1"/>
  <c r="D84" i="1"/>
  <c r="B84" i="1"/>
  <c r="B85" i="48"/>
  <c r="B74" i="1"/>
  <c r="B75" i="48"/>
  <c r="C74" i="1"/>
  <c r="D74" i="1"/>
  <c r="B75" i="1"/>
  <c r="B76" i="48"/>
  <c r="C75" i="1"/>
  <c r="D75" i="1"/>
  <c r="B76" i="1"/>
  <c r="B77" i="48"/>
  <c r="C76" i="1"/>
  <c r="D76" i="1"/>
  <c r="B77" i="1"/>
  <c r="B78" i="48"/>
  <c r="C77" i="1"/>
  <c r="D77" i="1"/>
  <c r="B78" i="1"/>
  <c r="B79" i="48"/>
  <c r="C78" i="1"/>
  <c r="D78" i="1"/>
  <c r="B80" i="1"/>
  <c r="B81" i="48"/>
  <c r="C80" i="1"/>
  <c r="D80" i="1"/>
  <c r="B73" i="1"/>
  <c r="B74" i="48"/>
  <c r="B71" i="1"/>
  <c r="B72" i="48"/>
  <c r="C71" i="1"/>
  <c r="D71" i="1"/>
  <c r="C70" i="1"/>
  <c r="D70" i="1"/>
  <c r="B70" i="1"/>
  <c r="B71" i="48"/>
  <c r="B65" i="1"/>
  <c r="B66" i="48"/>
  <c r="C65" i="1"/>
  <c r="D65" i="1"/>
  <c r="C64" i="1"/>
  <c r="D64" i="1"/>
  <c r="B64" i="1"/>
  <c r="B65" i="48"/>
  <c r="C63" i="1"/>
  <c r="D63" i="1"/>
  <c r="B63" i="1"/>
  <c r="B64" i="48"/>
  <c r="D61" i="1"/>
  <c r="C61" i="1"/>
  <c r="B61" i="1"/>
  <c r="B62" i="48"/>
  <c r="D60" i="1"/>
  <c r="C60" i="1"/>
  <c r="B60" i="1"/>
  <c r="B61" i="48"/>
  <c r="D58" i="1"/>
  <c r="C58" i="1"/>
  <c r="B58" i="1"/>
  <c r="B59" i="48"/>
  <c r="B52" i="1"/>
  <c r="B53" i="48"/>
  <c r="C52" i="1"/>
  <c r="D52" i="1"/>
  <c r="C51" i="1"/>
  <c r="D51" i="1"/>
  <c r="B51" i="1"/>
  <c r="B52" i="48"/>
  <c r="C50" i="1"/>
  <c r="D50" i="1"/>
  <c r="B50" i="1"/>
  <c r="B51" i="48"/>
  <c r="B43" i="1"/>
  <c r="B44" i="48"/>
  <c r="C43" i="1"/>
  <c r="C44" i="48"/>
  <c r="D43" i="1"/>
  <c r="D44" i="48"/>
  <c r="B46" i="1"/>
  <c r="B47" i="48"/>
  <c r="C46" i="1"/>
  <c r="C47" i="48"/>
  <c r="D46" i="1"/>
  <c r="D47" i="48"/>
  <c r="B47" i="1"/>
  <c r="B48" i="48"/>
  <c r="C47" i="1"/>
  <c r="C48" i="48"/>
  <c r="D47" i="1"/>
  <c r="D48" i="48"/>
  <c r="C43" i="48"/>
  <c r="D43" i="48"/>
  <c r="B42" i="1"/>
  <c r="B43" i="48"/>
  <c r="C37" i="48"/>
  <c r="D37" i="48"/>
  <c r="B37" i="1"/>
  <c r="B37" i="48"/>
  <c r="C19" i="1"/>
  <c r="C19" i="48"/>
  <c r="D19" i="1"/>
  <c r="D19" i="48"/>
  <c r="C20" i="1"/>
  <c r="C20" i="48"/>
  <c r="D20" i="1"/>
  <c r="D20" i="48"/>
  <c r="B19" i="1"/>
  <c r="B19" i="48"/>
  <c r="D9" i="2"/>
  <c r="B20" i="1"/>
  <c r="B20" i="48"/>
  <c r="C18" i="1"/>
  <c r="C18" i="48"/>
  <c r="D18" i="1"/>
  <c r="D18" i="48"/>
  <c r="B18" i="1"/>
  <c r="B18" i="48"/>
  <c r="C17" i="1"/>
  <c r="C17" i="48"/>
  <c r="D17" i="1"/>
  <c r="D17" i="48"/>
  <c r="B17" i="1"/>
  <c r="B17" i="48"/>
  <c r="C15" i="1"/>
  <c r="C15" i="48"/>
  <c r="D15" i="1"/>
  <c r="D15" i="48"/>
  <c r="B15" i="1"/>
  <c r="B15" i="48"/>
  <c r="C10" i="1"/>
  <c r="C10" i="48"/>
  <c r="D10" i="1"/>
  <c r="D10" i="48"/>
  <c r="B10" i="1"/>
  <c r="B10" i="48"/>
  <c r="C5" i="1"/>
  <c r="D5" i="1"/>
  <c r="D4" i="1"/>
  <c r="C4" i="1"/>
  <c r="C4" i="48"/>
  <c r="B5" i="1"/>
  <c r="B5" i="48"/>
  <c r="B4" i="1"/>
  <c r="D7" i="2"/>
  <c r="B3" i="1"/>
  <c r="B3" i="48"/>
  <c r="B1" i="1"/>
  <c r="B236" i="50"/>
  <c r="D15" i="27"/>
  <c r="B155" i="50"/>
  <c r="D7" i="27"/>
  <c r="B190" i="50"/>
  <c r="D9" i="27"/>
  <c r="B223" i="50"/>
  <c r="D13" i="27"/>
  <c r="D7" i="57"/>
  <c r="B27" i="53"/>
  <c r="B29" i="53"/>
  <c r="D9" i="57"/>
  <c r="C1" i="47"/>
  <c r="C1" i="46"/>
  <c r="A1" i="47"/>
  <c r="A1" i="46"/>
  <c r="D7" i="45"/>
  <c r="D2" i="45"/>
  <c r="G5" i="47"/>
  <c r="C2" i="45"/>
  <c r="G4" i="47"/>
  <c r="I8" i="45"/>
  <c r="I9" i="45"/>
  <c r="G10" i="47"/>
  <c r="H8" i="45"/>
  <c r="H9" i="45"/>
  <c r="G9" i="47"/>
  <c r="G8" i="45"/>
  <c r="G9" i="45"/>
  <c r="G8" i="47"/>
  <c r="F8" i="45"/>
  <c r="F9" i="45"/>
  <c r="G7" i="47"/>
  <c r="E8" i="45"/>
  <c r="E9" i="45"/>
  <c r="G6" i="47"/>
  <c r="D1" i="45"/>
  <c r="B1" i="45"/>
  <c r="D9" i="44"/>
  <c r="D7" i="44"/>
  <c r="D2" i="44"/>
  <c r="E5" i="47"/>
  <c r="D1" i="44"/>
  <c r="C2" i="44"/>
  <c r="E4" i="47"/>
  <c r="I10" i="44"/>
  <c r="H10" i="44"/>
  <c r="G10" i="44"/>
  <c r="F10" i="44"/>
  <c r="E10" i="44"/>
  <c r="I8" i="44"/>
  <c r="H8" i="44"/>
  <c r="G8" i="44"/>
  <c r="F8" i="44"/>
  <c r="E8" i="44"/>
  <c r="B1" i="44"/>
  <c r="D9" i="43"/>
  <c r="D7" i="43"/>
  <c r="D2" i="43"/>
  <c r="D5" i="47"/>
  <c r="C2" i="43"/>
  <c r="D4" i="47"/>
  <c r="D1" i="43"/>
  <c r="I10" i="43"/>
  <c r="H10" i="43"/>
  <c r="G10" i="43"/>
  <c r="F10" i="43"/>
  <c r="E10" i="43"/>
  <c r="I8" i="43"/>
  <c r="H8" i="43"/>
  <c r="G8" i="43"/>
  <c r="F8" i="43"/>
  <c r="E8" i="43"/>
  <c r="B1" i="43"/>
  <c r="D7" i="42"/>
  <c r="D2" i="42"/>
  <c r="F5" i="47"/>
  <c r="C2" i="42"/>
  <c r="F4" i="47"/>
  <c r="D1" i="42"/>
  <c r="I8" i="42"/>
  <c r="I9" i="42"/>
  <c r="F10" i="47"/>
  <c r="H8" i="42"/>
  <c r="H9" i="42"/>
  <c r="F9" i="47"/>
  <c r="G8" i="42"/>
  <c r="G9" i="42"/>
  <c r="F8" i="47"/>
  <c r="F8" i="42"/>
  <c r="F9" i="42"/>
  <c r="F7" i="47"/>
  <c r="E8" i="42"/>
  <c r="E9" i="42"/>
  <c r="F6" i="47"/>
  <c r="B1" i="42"/>
  <c r="D9" i="41"/>
  <c r="D11" i="41"/>
  <c r="D7" i="41"/>
  <c r="D2" i="41"/>
  <c r="F5" i="46"/>
  <c r="C2" i="41"/>
  <c r="F4" i="46"/>
  <c r="D1" i="41"/>
  <c r="I12" i="41"/>
  <c r="H12" i="41"/>
  <c r="G12" i="41"/>
  <c r="F12" i="41"/>
  <c r="E12" i="41"/>
  <c r="I10" i="41"/>
  <c r="H10" i="41"/>
  <c r="G10" i="41"/>
  <c r="F10" i="41"/>
  <c r="E10" i="41"/>
  <c r="H9" i="41"/>
  <c r="I8" i="41"/>
  <c r="H8" i="41"/>
  <c r="G8" i="41"/>
  <c r="F8" i="41"/>
  <c r="E8" i="41"/>
  <c r="B1" i="41"/>
  <c r="D11" i="40"/>
  <c r="D9" i="40"/>
  <c r="D7" i="40"/>
  <c r="D2" i="40"/>
  <c r="E5" i="46"/>
  <c r="C2" i="40"/>
  <c r="E4" i="46"/>
  <c r="D1" i="40"/>
  <c r="I12" i="40"/>
  <c r="H12" i="40"/>
  <c r="G12" i="40"/>
  <c r="F12" i="40"/>
  <c r="E12" i="40"/>
  <c r="I10" i="40"/>
  <c r="H10" i="40"/>
  <c r="G10" i="40"/>
  <c r="F10" i="40"/>
  <c r="E10" i="40"/>
  <c r="I8" i="40"/>
  <c r="H8" i="40"/>
  <c r="G8" i="40"/>
  <c r="F8" i="40"/>
  <c r="E8" i="40"/>
  <c r="B1" i="40"/>
  <c r="D7" i="38"/>
  <c r="D2" i="38"/>
  <c r="D5" i="46"/>
  <c r="C2" i="38"/>
  <c r="D4" i="46"/>
  <c r="D1" i="38"/>
  <c r="I8" i="38"/>
  <c r="I9" i="38"/>
  <c r="D10" i="46"/>
  <c r="H8" i="38"/>
  <c r="H9" i="38"/>
  <c r="D9" i="46"/>
  <c r="G8" i="38"/>
  <c r="G9" i="38"/>
  <c r="D8" i="46"/>
  <c r="F8" i="38"/>
  <c r="F9" i="38"/>
  <c r="D7" i="46"/>
  <c r="E8" i="38"/>
  <c r="E9" i="38"/>
  <c r="D6" i="46"/>
  <c r="B1" i="38"/>
  <c r="C1" i="32"/>
  <c r="D9" i="36"/>
  <c r="D7" i="36"/>
  <c r="D2" i="36"/>
  <c r="I5" i="32"/>
  <c r="C2" i="36"/>
  <c r="I4" i="32"/>
  <c r="I10" i="36"/>
  <c r="H10" i="36"/>
  <c r="G10" i="36"/>
  <c r="F10" i="36"/>
  <c r="E10" i="36"/>
  <c r="I8" i="36"/>
  <c r="H8" i="36"/>
  <c r="G8" i="36"/>
  <c r="F8" i="36"/>
  <c r="E8" i="36"/>
  <c r="D1" i="36"/>
  <c r="B1" i="36"/>
  <c r="D13" i="35"/>
  <c r="D11" i="35"/>
  <c r="D9" i="35"/>
  <c r="D7" i="35"/>
  <c r="D1" i="30"/>
  <c r="D1" i="31"/>
  <c r="D1" i="33"/>
  <c r="D1" i="35"/>
  <c r="D2" i="35"/>
  <c r="H5" i="32"/>
  <c r="C2" i="35"/>
  <c r="H4" i="32"/>
  <c r="I14" i="35"/>
  <c r="H14" i="35"/>
  <c r="G14" i="35"/>
  <c r="F14" i="35"/>
  <c r="E14" i="35"/>
  <c r="I12" i="35"/>
  <c r="H12" i="35"/>
  <c r="G12" i="35"/>
  <c r="F12" i="35"/>
  <c r="E12" i="35"/>
  <c r="I10" i="35"/>
  <c r="H10" i="35"/>
  <c r="G10" i="35"/>
  <c r="F10" i="35"/>
  <c r="E10" i="35"/>
  <c r="I8" i="35"/>
  <c r="H8" i="35"/>
  <c r="G8" i="35"/>
  <c r="F8" i="35"/>
  <c r="E8" i="35"/>
  <c r="B1" i="35"/>
  <c r="D7" i="33"/>
  <c r="D2" i="33"/>
  <c r="G5" i="32"/>
  <c r="C2" i="33"/>
  <c r="G4" i="32"/>
  <c r="I8" i="33"/>
  <c r="I9" i="33"/>
  <c r="G10" i="32"/>
  <c r="H8" i="33"/>
  <c r="H9" i="33"/>
  <c r="G9" i="32"/>
  <c r="G8" i="33"/>
  <c r="G9" i="33"/>
  <c r="G8" i="32"/>
  <c r="F8" i="33"/>
  <c r="F9" i="33"/>
  <c r="G7" i="32"/>
  <c r="E8" i="33"/>
  <c r="E9" i="33"/>
  <c r="G6" i="32"/>
  <c r="B1" i="33"/>
  <c r="D7" i="31"/>
  <c r="D2" i="31"/>
  <c r="F5" i="32"/>
  <c r="C2" i="31"/>
  <c r="F4" i="32"/>
  <c r="A1" i="32"/>
  <c r="I8" i="31"/>
  <c r="I9" i="31"/>
  <c r="F10" i="32"/>
  <c r="H8" i="31"/>
  <c r="H9" i="31"/>
  <c r="F9" i="32"/>
  <c r="G8" i="31"/>
  <c r="G9" i="31"/>
  <c r="F8" i="32"/>
  <c r="F8" i="31"/>
  <c r="F9" i="31"/>
  <c r="F7" i="32"/>
  <c r="E8" i="31"/>
  <c r="E9" i="31"/>
  <c r="F6" i="32"/>
  <c r="B1" i="31"/>
  <c r="D11" i="30"/>
  <c r="D9" i="30"/>
  <c r="D7" i="30"/>
  <c r="D2" i="30"/>
  <c r="E5" i="32"/>
  <c r="C2" i="30"/>
  <c r="E4" i="32"/>
  <c r="I12" i="30"/>
  <c r="H12" i="30"/>
  <c r="G12" i="30"/>
  <c r="F12" i="30"/>
  <c r="E12" i="30"/>
  <c r="I10" i="30"/>
  <c r="H10" i="30"/>
  <c r="G10" i="30"/>
  <c r="F10" i="30"/>
  <c r="E10" i="30"/>
  <c r="I8" i="30"/>
  <c r="I13" i="30"/>
  <c r="E10" i="32"/>
  <c r="H8" i="30"/>
  <c r="G8" i="30"/>
  <c r="F8" i="30"/>
  <c r="E8" i="30"/>
  <c r="B1" i="30"/>
  <c r="E10" i="29"/>
  <c r="F10" i="29"/>
  <c r="G10" i="29"/>
  <c r="H10" i="29"/>
  <c r="I10" i="29"/>
  <c r="D11" i="29"/>
  <c r="D9" i="29"/>
  <c r="D7" i="29"/>
  <c r="D2" i="29"/>
  <c r="D5" i="32"/>
  <c r="C2" i="29"/>
  <c r="D4" i="32"/>
  <c r="D1" i="29"/>
  <c r="I12" i="29"/>
  <c r="H12" i="29"/>
  <c r="G12" i="29"/>
  <c r="F12" i="29"/>
  <c r="E12" i="29"/>
  <c r="I8" i="29"/>
  <c r="H8" i="29"/>
  <c r="G8" i="29"/>
  <c r="F8" i="29"/>
  <c r="E8" i="29"/>
  <c r="B1" i="29"/>
  <c r="G6" i="28"/>
  <c r="C1" i="28"/>
  <c r="A1" i="28"/>
  <c r="G5" i="28"/>
  <c r="G4" i="28"/>
  <c r="I16" i="27"/>
  <c r="H16" i="27"/>
  <c r="G16" i="27"/>
  <c r="F16" i="27"/>
  <c r="I14" i="27"/>
  <c r="H14" i="27"/>
  <c r="G14" i="27"/>
  <c r="F14" i="27"/>
  <c r="I12" i="27"/>
  <c r="H12" i="27"/>
  <c r="G12" i="27"/>
  <c r="F12" i="27"/>
  <c r="I10" i="27"/>
  <c r="H10" i="27"/>
  <c r="G10" i="27"/>
  <c r="F10" i="27"/>
  <c r="I8" i="27"/>
  <c r="H8" i="27"/>
  <c r="G8" i="27"/>
  <c r="F8" i="27"/>
  <c r="D17" i="26"/>
  <c r="D15" i="26"/>
  <c r="D13" i="26"/>
  <c r="D11" i="26"/>
  <c r="D9" i="26"/>
  <c r="D7" i="26"/>
  <c r="D2" i="26"/>
  <c r="F5" i="28"/>
  <c r="C2" i="26"/>
  <c r="F4" i="28"/>
  <c r="I18" i="26"/>
  <c r="H18" i="26"/>
  <c r="G18" i="26"/>
  <c r="F18" i="26"/>
  <c r="E18" i="26"/>
  <c r="I16" i="26"/>
  <c r="H16" i="26"/>
  <c r="G16" i="26"/>
  <c r="F16" i="26"/>
  <c r="E16" i="26"/>
  <c r="I14" i="26"/>
  <c r="H14" i="26"/>
  <c r="G14" i="26"/>
  <c r="F14" i="26"/>
  <c r="E14" i="26"/>
  <c r="I12" i="26"/>
  <c r="H12" i="26"/>
  <c r="G12" i="26"/>
  <c r="F12" i="26"/>
  <c r="E12" i="26"/>
  <c r="I10" i="26"/>
  <c r="H10" i="26"/>
  <c r="G10" i="26"/>
  <c r="F10" i="26"/>
  <c r="E10" i="26"/>
  <c r="I8" i="26"/>
  <c r="H8" i="26"/>
  <c r="G8" i="26"/>
  <c r="F8" i="26"/>
  <c r="E8" i="26"/>
  <c r="D1" i="26"/>
  <c r="B1" i="26"/>
  <c r="D9" i="25"/>
  <c r="D7" i="25"/>
  <c r="D2" i="25"/>
  <c r="E5" i="28"/>
  <c r="C2" i="25"/>
  <c r="E4" i="28"/>
  <c r="I11" i="25"/>
  <c r="H11" i="25"/>
  <c r="G11" i="25"/>
  <c r="F11" i="25"/>
  <c r="E11" i="25"/>
  <c r="I10" i="25"/>
  <c r="H10" i="25"/>
  <c r="G10" i="25"/>
  <c r="F10" i="25"/>
  <c r="E10" i="25"/>
  <c r="I8" i="25"/>
  <c r="H8" i="25"/>
  <c r="G8" i="25"/>
  <c r="F8" i="25"/>
  <c r="E8" i="25"/>
  <c r="D1" i="25"/>
  <c r="B1" i="25"/>
  <c r="D19" i="24"/>
  <c r="D17" i="24"/>
  <c r="D15" i="24"/>
  <c r="D13" i="24"/>
  <c r="D11" i="24"/>
  <c r="D9" i="24"/>
  <c r="D7" i="24"/>
  <c r="D2" i="24"/>
  <c r="D5" i="28"/>
  <c r="C2" i="24"/>
  <c r="D4" i="28"/>
  <c r="D1" i="24"/>
  <c r="I20" i="24"/>
  <c r="H20" i="24"/>
  <c r="G20" i="24"/>
  <c r="F20" i="24"/>
  <c r="E20" i="24"/>
  <c r="I18" i="24"/>
  <c r="H18" i="24"/>
  <c r="G18" i="24"/>
  <c r="F18" i="24"/>
  <c r="E18" i="24"/>
  <c r="I16" i="24"/>
  <c r="H16" i="24"/>
  <c r="G16" i="24"/>
  <c r="F16" i="24"/>
  <c r="E16" i="24"/>
  <c r="I14" i="24"/>
  <c r="H14" i="24"/>
  <c r="G14" i="24"/>
  <c r="F14" i="24"/>
  <c r="E14" i="24"/>
  <c r="I12" i="24"/>
  <c r="H12" i="24"/>
  <c r="G12" i="24"/>
  <c r="F12" i="24"/>
  <c r="E12" i="24"/>
  <c r="I10" i="24"/>
  <c r="H10" i="24"/>
  <c r="G10" i="24"/>
  <c r="F10" i="24"/>
  <c r="E10" i="24"/>
  <c r="I8" i="24"/>
  <c r="H8" i="24"/>
  <c r="G8" i="24"/>
  <c r="F8" i="24"/>
  <c r="E8" i="24"/>
  <c r="B1" i="24"/>
  <c r="D7" i="23"/>
  <c r="C2" i="23"/>
  <c r="G4" i="21"/>
  <c r="I8" i="23"/>
  <c r="I9" i="23"/>
  <c r="G10" i="21"/>
  <c r="H8" i="23"/>
  <c r="H9" i="23"/>
  <c r="G9" i="21"/>
  <c r="G8" i="23"/>
  <c r="G9" i="23"/>
  <c r="G8" i="21"/>
  <c r="F8" i="23"/>
  <c r="F9" i="23"/>
  <c r="G7" i="21"/>
  <c r="E8" i="23"/>
  <c r="E9" i="23"/>
  <c r="G6" i="21"/>
  <c r="D1" i="23"/>
  <c r="B1" i="23"/>
  <c r="C2" i="4"/>
  <c r="E4" i="21"/>
  <c r="C2" i="2"/>
  <c r="D4" i="21"/>
  <c r="C2" i="22"/>
  <c r="F4" i="21"/>
  <c r="D15" i="22"/>
  <c r="D13" i="22"/>
  <c r="D9" i="22"/>
  <c r="D7" i="22"/>
  <c r="I16" i="22"/>
  <c r="H16" i="22"/>
  <c r="G16" i="22"/>
  <c r="F16" i="22"/>
  <c r="E16" i="22"/>
  <c r="I14" i="22"/>
  <c r="H14" i="22"/>
  <c r="G14" i="22"/>
  <c r="F14" i="22"/>
  <c r="E14" i="22"/>
  <c r="I12" i="22"/>
  <c r="H12" i="22"/>
  <c r="G12" i="22"/>
  <c r="F12" i="22"/>
  <c r="E12" i="22"/>
  <c r="I10" i="22"/>
  <c r="H10" i="22"/>
  <c r="G10" i="22"/>
  <c r="F10" i="22"/>
  <c r="E10" i="22"/>
  <c r="I8" i="22"/>
  <c r="H8" i="22"/>
  <c r="G8" i="22"/>
  <c r="F8" i="22"/>
  <c r="E8" i="22"/>
  <c r="D1" i="22"/>
  <c r="A1" i="21"/>
  <c r="D1" i="2"/>
  <c r="D1" i="4"/>
  <c r="F22" i="4"/>
  <c r="G22" i="4"/>
  <c r="H22" i="4"/>
  <c r="I22" i="4"/>
  <c r="F20" i="4"/>
  <c r="G20" i="4"/>
  <c r="H20" i="4"/>
  <c r="I20" i="4"/>
  <c r="F18" i="4"/>
  <c r="G18" i="4"/>
  <c r="H18" i="4"/>
  <c r="I18" i="4"/>
  <c r="E18" i="4"/>
  <c r="E22" i="4"/>
  <c r="E20" i="4"/>
  <c r="F16" i="4"/>
  <c r="G16" i="4"/>
  <c r="H16" i="4"/>
  <c r="I16" i="4"/>
  <c r="E16" i="4"/>
  <c r="E14" i="4"/>
  <c r="F12" i="2"/>
  <c r="G12" i="2"/>
  <c r="H12" i="2"/>
  <c r="I12" i="2"/>
  <c r="F13" i="40"/>
  <c r="E7" i="46"/>
  <c r="G11" i="36"/>
  <c r="I8" i="32"/>
  <c r="H11" i="36"/>
  <c r="I9" i="32"/>
  <c r="E11" i="36"/>
  <c r="I6" i="32"/>
  <c r="I11" i="36"/>
  <c r="I10" i="32"/>
  <c r="F11" i="36"/>
  <c r="I7" i="32"/>
  <c r="H17" i="27"/>
  <c r="G9" i="28"/>
  <c r="G17" i="27"/>
  <c r="G8" i="28"/>
  <c r="F17" i="27"/>
  <c r="G7" i="28"/>
  <c r="I17" i="27"/>
  <c r="G10" i="28"/>
  <c r="I12" i="25"/>
  <c r="E10" i="28"/>
  <c r="I11" i="43"/>
  <c r="D10" i="47"/>
  <c r="F13" i="41"/>
  <c r="F7" i="46"/>
  <c r="H13" i="30"/>
  <c r="E9" i="32"/>
  <c r="H13" i="29"/>
  <c r="D9" i="32"/>
  <c r="H12" i="25"/>
  <c r="E9" i="28"/>
  <c r="E21" i="24"/>
  <c r="D6" i="28"/>
  <c r="F21" i="24"/>
  <c r="D7" i="28"/>
  <c r="G21" i="24"/>
  <c r="D8" i="28"/>
  <c r="H21" i="24"/>
  <c r="D9" i="28"/>
  <c r="I21" i="24"/>
  <c r="D10" i="28"/>
  <c r="G17" i="22"/>
  <c r="E17" i="22"/>
  <c r="H17" i="22"/>
  <c r="I17" i="22"/>
  <c r="F17" i="22"/>
  <c r="G15" i="35"/>
  <c r="H8" i="32"/>
  <c r="H15" i="35"/>
  <c r="H9" i="32"/>
  <c r="I15" i="35"/>
  <c r="H10" i="32"/>
  <c r="E15" i="35"/>
  <c r="H6" i="32"/>
  <c r="F15" i="35"/>
  <c r="H7" i="32"/>
  <c r="E13" i="40"/>
  <c r="E6" i="46"/>
  <c r="G13" i="40"/>
  <c r="E8" i="46"/>
  <c r="E13" i="41"/>
  <c r="F6" i="46"/>
  <c r="G13" i="41"/>
  <c r="F8" i="46"/>
  <c r="H13" i="41"/>
  <c r="F9" i="46"/>
  <c r="I13" i="41"/>
  <c r="F10" i="46"/>
  <c r="I13" i="40"/>
  <c r="E10" i="46"/>
  <c r="H13" i="40"/>
  <c r="E9" i="46"/>
  <c r="E13" i="30"/>
  <c r="E6" i="32"/>
  <c r="F13" i="30"/>
  <c r="E7" i="32"/>
  <c r="G13" i="30"/>
  <c r="E8" i="32"/>
  <c r="I13" i="29"/>
  <c r="D10" i="32"/>
  <c r="F13" i="29"/>
  <c r="D7" i="32"/>
  <c r="E13" i="29"/>
  <c r="D6" i="32"/>
  <c r="G13" i="29"/>
  <c r="D8" i="32"/>
  <c r="I19" i="26"/>
  <c r="F10" i="28"/>
  <c r="H19" i="26"/>
  <c r="F9" i="28"/>
  <c r="E19" i="26"/>
  <c r="F6" i="28"/>
  <c r="G19" i="26"/>
  <c r="F8" i="28"/>
  <c r="F19" i="26"/>
  <c r="F7" i="28"/>
  <c r="E12" i="25"/>
  <c r="E6" i="28"/>
  <c r="F12" i="25"/>
  <c r="E7" i="28"/>
  <c r="G12" i="25"/>
  <c r="E8" i="28"/>
  <c r="E11" i="43"/>
  <c r="D6" i="47"/>
  <c r="F11" i="43"/>
  <c r="D7" i="47"/>
  <c r="G11" i="43"/>
  <c r="D8" i="47"/>
  <c r="H11" i="43"/>
  <c r="D9" i="47"/>
  <c r="G11" i="44"/>
  <c r="E8" i="47"/>
  <c r="F11" i="44"/>
  <c r="E7" i="47"/>
  <c r="H11" i="44"/>
  <c r="E9" i="47"/>
  <c r="I11" i="44"/>
  <c r="E10" i="47"/>
  <c r="E11" i="44"/>
  <c r="E6" i="47"/>
  <c r="C7" i="46"/>
  <c r="I7" i="46"/>
  <c r="D21" i="4"/>
  <c r="D19" i="4"/>
  <c r="D17" i="4"/>
  <c r="D15" i="4"/>
  <c r="D13" i="4"/>
  <c r="D11" i="4"/>
  <c r="D9" i="4"/>
  <c r="D7" i="4"/>
  <c r="D13" i="2"/>
  <c r="I14" i="4"/>
  <c r="H14" i="4"/>
  <c r="G14" i="4"/>
  <c r="F14" i="4"/>
  <c r="I12" i="4"/>
  <c r="H12" i="4"/>
  <c r="G12" i="4"/>
  <c r="F12" i="4"/>
  <c r="E12" i="4"/>
  <c r="I10" i="4"/>
  <c r="H10" i="4"/>
  <c r="G10" i="4"/>
  <c r="F10" i="4"/>
  <c r="E10" i="4"/>
  <c r="I8" i="4"/>
  <c r="H8" i="4"/>
  <c r="G8" i="4"/>
  <c r="F8" i="4"/>
  <c r="E8" i="4"/>
  <c r="F14" i="2"/>
  <c r="G14" i="2"/>
  <c r="H14" i="2"/>
  <c r="I14" i="2"/>
  <c r="E14" i="2"/>
  <c r="E12" i="2"/>
  <c r="E10" i="2"/>
  <c r="I10" i="2"/>
  <c r="H10" i="2"/>
  <c r="H9" i="2"/>
  <c r="G10" i="2"/>
  <c r="F10" i="2"/>
  <c r="F8" i="2"/>
  <c r="G8" i="2"/>
  <c r="H8" i="2"/>
  <c r="I8" i="2"/>
  <c r="E8" i="2"/>
  <c r="C8" i="32"/>
  <c r="K8" i="32"/>
  <c r="C7" i="32"/>
  <c r="K7" i="32"/>
  <c r="C10" i="32"/>
  <c r="K10" i="32"/>
  <c r="C9" i="32"/>
  <c r="K9" i="32"/>
  <c r="C6" i="32"/>
  <c r="K6" i="32"/>
  <c r="C8" i="46"/>
  <c r="I8" i="46"/>
  <c r="C10" i="28"/>
  <c r="I10" i="28"/>
  <c r="C10" i="47"/>
  <c r="I10" i="47"/>
  <c r="C9" i="28"/>
  <c r="I9" i="28"/>
  <c r="C8" i="47"/>
  <c r="I8" i="47"/>
  <c r="G23" i="4"/>
  <c r="E8" i="21"/>
  <c r="I23" i="4"/>
  <c r="E10" i="21"/>
  <c r="E23" i="4"/>
  <c r="E6" i="21"/>
  <c r="F23" i="4"/>
  <c r="E7" i="21"/>
  <c r="H23" i="4"/>
  <c r="E9" i="21"/>
  <c r="C6" i="46"/>
  <c r="I6" i="46"/>
  <c r="C6" i="28"/>
  <c r="I6" i="28"/>
  <c r="C8" i="28"/>
  <c r="I8" i="28"/>
  <c r="C7" i="28"/>
  <c r="I7" i="28"/>
  <c r="C10" i="46"/>
  <c r="I10" i="46"/>
  <c r="C9" i="46"/>
  <c r="I9" i="46"/>
  <c r="C6" i="47"/>
  <c r="I6" i="47"/>
  <c r="C7" i="47"/>
  <c r="I7" i="47"/>
  <c r="C9" i="47"/>
  <c r="I9" i="47"/>
  <c r="F15" i="2"/>
  <c r="D7" i="21"/>
  <c r="G15" i="2"/>
  <c r="I15" i="2"/>
  <c r="H15" i="2"/>
  <c r="E15" i="2"/>
  <c r="D6" i="21"/>
  <c r="C11" i="28"/>
  <c r="I11" i="28"/>
  <c r="J11" i="28"/>
  <c r="C11" i="46"/>
  <c r="I11" i="46"/>
  <c r="J11" i="46"/>
  <c r="C11" i="32"/>
  <c r="K11" i="32"/>
  <c r="L11" i="32"/>
  <c r="C11" i="47"/>
  <c r="I11" i="47"/>
  <c r="J11" i="47"/>
  <c r="D10" i="21"/>
  <c r="D8" i="21"/>
  <c r="D9" i="21"/>
  <c r="F6" i="21"/>
  <c r="C6" i="21"/>
  <c r="I6" i="21"/>
  <c r="F10" i="21"/>
  <c r="C10" i="21"/>
  <c r="I10" i="21"/>
  <c r="F9" i="21"/>
  <c r="C9" i="21"/>
  <c r="I9" i="21"/>
  <c r="F7" i="21"/>
  <c r="C7" i="21"/>
  <c r="F8" i="21"/>
  <c r="C8" i="21"/>
  <c r="I8" i="21"/>
  <c r="C11" i="21"/>
  <c r="I7" i="21"/>
  <c r="I11" i="21"/>
  <c r="J11" i="21"/>
  <c r="A53" i="21"/>
  <c r="A5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tc={02C06CD5-F449-482F-9091-28448DAA38E8}</author>
  </authors>
  <commentList>
    <comment ref="G16" authorId="0" shapeId="0" xr:uid="{02C06CD5-F449-482F-9091-28448DAA38E8}">
      <text>
        <t>[Threaded comment]
Your version of Excel allows you to read this threaded comment; however, any edits to it will get removed if the file is opened in a newer version of Excel. Learn more: https://go.microsoft.com/fwlink/?linkid=870924
Comment:
    This question's text is red like the standards as opposed to black text like the other questions. The remaining columns for the State Respondent cells were also blacked out. I changed the cell color to orange.</t>
      </text>
    </comment>
  </commentList>
</comments>
</file>

<file path=xl/sharedStrings.xml><?xml version="1.0" encoding="utf-8"?>
<sst xmlns="http://schemas.openxmlformats.org/spreadsheetml/2006/main" count="6199" uniqueCount="2316">
  <si>
    <t>Table of Contents</t>
  </si>
  <si>
    <t>TITLE</t>
  </si>
  <si>
    <t>PURPOSE</t>
  </si>
  <si>
    <t>DATES Completed/ Added/Other</t>
  </si>
  <si>
    <t>NOTES</t>
  </si>
  <si>
    <t>StateObjectives</t>
  </si>
  <si>
    <t>State Identified Objectives prior to Assessment Start</t>
  </si>
  <si>
    <t>TeamMembers</t>
  </si>
  <si>
    <t>National Technical Assistance Team &amp; NJ Team Members</t>
  </si>
  <si>
    <t>ResourceLibrary</t>
  </si>
  <si>
    <t>‘CHECK-IN’ all resources for one complete list of all references</t>
  </si>
  <si>
    <t>S1_AdministrativeStandards</t>
  </si>
  <si>
    <t>Section 1: Administrative Sections</t>
  </si>
  <si>
    <t>S1S1.1</t>
  </si>
  <si>
    <t>Section 1: Standard 1 (1.1) - Management, Leadership, &amp; Administration</t>
  </si>
  <si>
    <t xml:space="preserve"> </t>
  </si>
  <si>
    <t>S1S1.2</t>
  </si>
  <si>
    <t>Section 1: Standard 2 (1.2) - Application, Oversight, &amp; Recordkeeping</t>
  </si>
  <si>
    <t>S1S1.3</t>
  </si>
  <si>
    <t>Section 1: Standard 3 (1.3) - Program Evaluation &amp; Data Collection</t>
  </si>
  <si>
    <t>S1S1.4</t>
  </si>
  <si>
    <t>Section 1: Standard 4 (1.4) - Communication Program</t>
  </si>
  <si>
    <t>Summary_S1</t>
  </si>
  <si>
    <t>Section 1: Summary Findings</t>
  </si>
  <si>
    <t>S2_Education_&amp;_Training</t>
  </si>
  <si>
    <t>Section 2: Education_&amp;_Training</t>
  </si>
  <si>
    <t>S2S2.1</t>
  </si>
  <si>
    <t>Section 2: Standard 1 (2.1) - Driver Education Curricula</t>
  </si>
  <si>
    <t>S2S2.2</t>
  </si>
  <si>
    <t>Section 2: Standard 2 (2.2) - Student Evaluation</t>
  </si>
  <si>
    <t>S2S2.3</t>
  </si>
  <si>
    <t>Section 2: Standard 3 (2.3) - Delivery Methods</t>
  </si>
  <si>
    <t>S2S2.4</t>
  </si>
  <si>
    <t>Section 2: Standard 4 (2.4) - Online Delivery Methods</t>
  </si>
  <si>
    <t>SummaryS2</t>
  </si>
  <si>
    <t>Section 2: Summary Findings</t>
  </si>
  <si>
    <t>S3-Instructor Qualifications</t>
  </si>
  <si>
    <t>Section 3: Instructor Qualifications</t>
  </si>
  <si>
    <t>S3S3.1</t>
  </si>
  <si>
    <t>Section 3: Standard 1 (3.1) - Prerequisites</t>
  </si>
  <si>
    <t>S3S3.2</t>
  </si>
  <si>
    <t>Section 3: Standard 2 (3.2) - Training</t>
  </si>
  <si>
    <t>S3S3.3</t>
  </si>
  <si>
    <t>Section 3: Standard 3 (3.3) - Student Teaching/Practicum</t>
  </si>
  <si>
    <t>S3S3.4</t>
  </si>
  <si>
    <t>Section 3: Standard 4 (3.4) - Exit Assessment</t>
  </si>
  <si>
    <t>S3S3.5</t>
  </si>
  <si>
    <t>Section 3: Standard 5 (3.5) - Ongoing Training and Recertification</t>
  </si>
  <si>
    <t>S3S3.6</t>
  </si>
  <si>
    <t>Section 3: Standard 6 (3.6) - Instructor Training</t>
  </si>
  <si>
    <t>SummaryS3-</t>
  </si>
  <si>
    <t>Section 3: Summary Findings</t>
  </si>
  <si>
    <t>S4_Coordination_with_Driver_Licensing</t>
  </si>
  <si>
    <t>Section 4: Coordination with Driver Licensing</t>
  </si>
  <si>
    <t>S4S4.1</t>
  </si>
  <si>
    <t>Section 4: Standard 1 (4.1) - Communication Between the State Driver Education Agency/Agencies and the Driver Licensing Authority</t>
  </si>
  <si>
    <t>S4S4.2</t>
  </si>
  <si>
    <t>Section 4: Standard 1 (4.2) - GDL System</t>
  </si>
  <si>
    <t>S4S4.3</t>
  </si>
  <si>
    <t>Section 4: Standard 1 (4.3) - Coordination and Education of Courts and Law Enforcement</t>
  </si>
  <si>
    <t>S4S4.4</t>
  </si>
  <si>
    <t>Section 4: Standard 1 (4.4) - Coordination and Education of Courts and Law Enforcement</t>
  </si>
  <si>
    <t>SummaryS4</t>
  </si>
  <si>
    <t>Section 4: Summary Findings</t>
  </si>
  <si>
    <t>S5-ParentGuardian_Involvement</t>
  </si>
  <si>
    <t>Section 5:  Parent / Guardian Involvement</t>
  </si>
  <si>
    <t>S5S5.1</t>
  </si>
  <si>
    <t>Section 5: Standard 1 (5.1) - Supervised Driving Practice</t>
  </si>
  <si>
    <t>S5S5.2</t>
  </si>
  <si>
    <t>Section 5: Standard 1 (5.2) - Parent Seminar</t>
  </si>
  <si>
    <t>S5S5.3</t>
  </si>
  <si>
    <t>Section 5: Standard 1 (5.3) - Parent Progress Reports</t>
  </si>
  <si>
    <t>S5S5.4</t>
  </si>
  <si>
    <t>Section 5: Standard 1 (5.4) - Parent Resources</t>
  </si>
  <si>
    <t>SummaryS5</t>
  </si>
  <si>
    <t>Section 5: Summary Findings</t>
  </si>
  <si>
    <t>StateSelfAssessment</t>
  </si>
  <si>
    <t>Raw data from State Self-Assessment</t>
  </si>
  <si>
    <t>State completed fall 2019</t>
  </si>
  <si>
    <t>Assessment_DataCollection</t>
  </si>
  <si>
    <t>Raw layout of DE Assessment data collection</t>
  </si>
  <si>
    <t>Return to Table of Contents</t>
  </si>
  <si>
    <t>Included in this worksheet are the Assessment Objectives identified and submitted by the State prior to the onset of the full Assessment processes.</t>
  </si>
  <si>
    <t>As the Assessment processes advance, if additional objectives are uncovered, the State is encouraged to add them so the Assessors understand the main points of interest to the State.</t>
  </si>
  <si>
    <t>RI State Driver’s Education Assessment Objectives</t>
  </si>
  <si>
    <t>Review and Map Best Professional Development opportunities for Drivers Education Educators to include virtual trainings.</t>
  </si>
  <si>
    <t>Review and recommend changes to enhance RI’s Graduated Driving Law in conjunction with NHTSA’s GDL 405 funding criteria.</t>
  </si>
  <si>
    <t xml:space="preserve">Review RI’s DE curriculum in line with 2022 and recommend best educational practices and components to support. (to include # of students per classroom and the assurance that all lesson plans envelope equity standards. </t>
  </si>
  <si>
    <t>Recommendations to increase parent’s /guardian’s drivers education knowledge base to mirror what their student is learning. Review parental/guardian booklet which mirrors driver’s education manual and offer strategies for dissemination of information and knowledge</t>
  </si>
  <si>
    <t>INSTRUCTIONS FOR USE:</t>
  </si>
  <si>
    <t>The Resource Library Tracking File is a refernce library for use throughout the entire State Assessment.</t>
  </si>
  <si>
    <t xml:space="preserve">All supporting  documentation, materials, &amp; resources should be referenced in this list.
</t>
  </si>
  <si>
    <t>Resource Library allows for one upload but multiple uses for the same document.</t>
  </si>
  <si>
    <t>Online or URL references are not acceptable. These locations can break or may not always work. Best to create a copy as a static record.</t>
  </si>
  <si>
    <t>NUMBER</t>
  </si>
  <si>
    <t>TEAMS FOLDER</t>
  </si>
  <si>
    <t>FULL TITLE OF AVAILABLE MATERIAL</t>
  </si>
  <si>
    <t>FILE NAME</t>
  </si>
  <si>
    <t>DATE (Access or Publish)</t>
  </si>
  <si>
    <t>AUTHOR</t>
  </si>
  <si>
    <t>TYPE OF MATERIAL</t>
  </si>
  <si>
    <t>URL if material can be found online</t>
  </si>
  <si>
    <t>001</t>
  </si>
  <si>
    <t>4</t>
  </si>
  <si>
    <t>New License Permits</t>
  </si>
  <si>
    <t>001 New License Permits RI Division of Motor Vehicles.pdf</t>
  </si>
  <si>
    <t>RI Division of Motor Vehicles</t>
  </si>
  <si>
    <t>Reference website</t>
  </si>
  <si>
    <t>https://dmv.ri.gov/licenses-permits-ids/permits-tests/new-license-permits</t>
  </si>
  <si>
    <t>002</t>
  </si>
  <si>
    <t>§ 31-10-6.  Graduated licensing for person under the age of eighteen (18).</t>
  </si>
  <si>
    <t>002 RI Statutes TITLE31-10-6 Operators' and Chauffeurs' Licenses.pdf</t>
  </si>
  <si>
    <t>RI State Statute</t>
  </si>
  <si>
    <t>http://webserver.rilegislature.gov/Statutes/TITLE31/31-10/31-10-6.htm</t>
  </si>
  <si>
    <t>003</t>
  </si>
  <si>
    <t>The Parent's Supervised Driving Program</t>
  </si>
  <si>
    <t>003 Learning to Drive in Rhode Island eDriverManuals.pdf</t>
  </si>
  <si>
    <t>Manual</t>
  </si>
  <si>
    <t>https://www.edrivermanuals.com/wp-content/uploads/2019/10/20RIPSDP_LR.pdf</t>
  </si>
  <si>
    <t>004</t>
  </si>
  <si>
    <t>Parent's Supervised Driving Program (Website)</t>
  </si>
  <si>
    <t>004 Parent's Supervised Driving Program RI Division of Motor Vehicles.pdf</t>
  </si>
  <si>
    <t>https://dmv.ri.gov/licenses-permits-ids/permits-tests/new-license-permits/parents-supervised-driving-program</t>
  </si>
  <si>
    <t>005</t>
  </si>
  <si>
    <t>Driver Education for Teens</t>
  </si>
  <si>
    <t>005 Driver Education for Teens - CCRI.pdf</t>
  </si>
  <si>
    <t>Community College of Rhode Island</t>
  </si>
  <si>
    <t>https://www.ccri.edu/workforce/transportation/DriverEd.html</t>
  </si>
  <si>
    <t>006</t>
  </si>
  <si>
    <t>§ 31-10-20.  Driver education course requirement before licensing.</t>
  </si>
  <si>
    <t>006 RI Statutes TITLE31-10-20 Operators' and Chauffeurs' Licenses.pdf</t>
  </si>
  <si>
    <t xml:space="preserve">http://webserver.rilegislature.gov/Statutes/TITLE31/31-10/31-10-20.htm </t>
  </si>
  <si>
    <t>007</t>
  </si>
  <si>
    <t>§ 31-10-19.  Driver education — Traffic safety education.</t>
  </si>
  <si>
    <t>007 RI Statutes TITLE31-10-19 Operators' and Chauffeurs' Licenses.pdf</t>
  </si>
  <si>
    <t xml:space="preserve">http://webserver.rilegislature.gov/Statutes/TITLE31/31-10/31-10-19_1.htm </t>
  </si>
  <si>
    <t>008</t>
  </si>
  <si>
    <t>Misc. Items</t>
  </si>
  <si>
    <t>Driver Education Program (33 Hours)</t>
  </si>
  <si>
    <t>008 CCRI Driver Education Curriculum.pdf</t>
  </si>
  <si>
    <t xml:space="preserve">https://www.ccri.edu/workforce/transportation/DriverEd.html </t>
  </si>
  <si>
    <t>009</t>
  </si>
  <si>
    <t>State of Rhode Island Highway Safety Plan Federal Fiscal Year 2022</t>
  </si>
  <si>
    <t>009 FFY 2022 HSP final with recommended NHTSA edits.pdf</t>
  </si>
  <si>
    <t xml:space="preserve">Rhode Island Department of Transportation </t>
  </si>
  <si>
    <t>Highway Safety Plan</t>
  </si>
  <si>
    <t xml:space="preserve">https://www.dot.ri.gov/safety/docs/Highway_Safety_Performance_Plan.pdf </t>
  </si>
  <si>
    <t>010</t>
  </si>
  <si>
    <t>Strategic Highway Safety Plan 2017-2022</t>
  </si>
  <si>
    <t>010 RIDOT SHSP_Dec20.pdf</t>
  </si>
  <si>
    <t>Strategic Highway Safety Plan</t>
  </si>
  <si>
    <t xml:space="preserve">https://www.dot.ri.gov/Safety/reports/docs/Strategic_Highway_Safety_Plan.pdf </t>
  </si>
  <si>
    <t>011</t>
  </si>
  <si>
    <t>5</t>
  </si>
  <si>
    <t>RI DMV Driver's Manual 2015 (English)</t>
  </si>
  <si>
    <t>011 Rhode Island Driver's Manual (English)_2015</t>
  </si>
  <si>
    <t>Driver Manual</t>
  </si>
  <si>
    <t>https://dmv.ri.gov/media/966/download?language=en</t>
  </si>
  <si>
    <t>012</t>
  </si>
  <si>
    <t>RI DMV Parent's Supervised Driving Guide</t>
  </si>
  <si>
    <t>012 Parent's Supervised Driving Guide_2022</t>
  </si>
  <si>
    <t>Parent Manual</t>
  </si>
  <si>
    <t xml:space="preserve">https://dmv.ri.gov/media/976/download?language=en </t>
  </si>
  <si>
    <t>013</t>
  </si>
  <si>
    <t>RI DMV Driver's Manual 2015 (Spanish)</t>
  </si>
  <si>
    <t>013 Rhode Island Driver's Manual (Spanish)_2015</t>
  </si>
  <si>
    <t xml:space="preserve">https://dmv.ri.gov/media/971/download?language=en </t>
  </si>
  <si>
    <t>014</t>
  </si>
  <si>
    <t>3</t>
  </si>
  <si>
    <t>State of Rhode Island General Laws</t>
  </si>
  <si>
    <t>014 State of Rhode Island General Laws.pdf</t>
  </si>
  <si>
    <t>State of Rhode Island General Assembly</t>
  </si>
  <si>
    <t>Reference Website</t>
  </si>
  <si>
    <t>http://webserver.rilin.state.ri.us/Statutes/</t>
  </si>
  <si>
    <t>015</t>
  </si>
  <si>
    <t>Sample Quiz</t>
  </si>
  <si>
    <t>015 Sample Quiz.docx</t>
  </si>
  <si>
    <t>CCRI</t>
  </si>
  <si>
    <t>Sample Educational Material</t>
  </si>
  <si>
    <t>016</t>
  </si>
  <si>
    <t>A Sample Chapter Lesson Plan</t>
  </si>
  <si>
    <t>016 A Sample Chapter Lesson Plan.docx</t>
  </si>
  <si>
    <t>017</t>
  </si>
  <si>
    <t>Sample Driver Education Syllabus</t>
  </si>
  <si>
    <t>017 Sample Driver Education Syllabus.docx</t>
  </si>
  <si>
    <t>018</t>
  </si>
  <si>
    <t>019</t>
  </si>
  <si>
    <t>020</t>
  </si>
  <si>
    <t>021</t>
  </si>
  <si>
    <t>022</t>
  </si>
  <si>
    <t>023</t>
  </si>
  <si>
    <t>024</t>
  </si>
  <si>
    <t>025</t>
  </si>
  <si>
    <t>026</t>
  </si>
  <si>
    <t>027</t>
  </si>
  <si>
    <t>028</t>
  </si>
  <si>
    <t>029</t>
  </si>
  <si>
    <t>030</t>
  </si>
  <si>
    <t>Assigned Assessment Standard Area</t>
  </si>
  <si>
    <t>Assessment Team Member</t>
  </si>
  <si>
    <t>Location in US</t>
  </si>
  <si>
    <t>Email</t>
  </si>
  <si>
    <t>Phone</t>
  </si>
  <si>
    <t>Section 1: Program Administration</t>
  </si>
  <si>
    <t>Nina Jo Saint, PhD*</t>
  </si>
  <si>
    <t>Texas</t>
  </si>
  <si>
    <t>njsaint@hotmail.com</t>
  </si>
  <si>
    <t>817-929-7775</t>
  </si>
  <si>
    <t>Section 2: Education/Training</t>
  </si>
  <si>
    <t>Rich Hanson, M.Ed.</t>
  </si>
  <si>
    <t>Oregon</t>
  </si>
  <si>
    <t>richhanson2@gmail.com</t>
  </si>
  <si>
    <t>503-502-8768</t>
  </si>
  <si>
    <t>Reggie Flythe, MAEd</t>
  </si>
  <si>
    <t>North Carolina</t>
  </si>
  <si>
    <t>reggie.flythe@gmail.com</t>
  </si>
  <si>
    <t>919-724-0400</t>
  </si>
  <si>
    <t>Audra Urie, M.Ed.</t>
  </si>
  <si>
    <t>Utah</t>
  </si>
  <si>
    <t>Audra.Urie@schools.utah.gov</t>
  </si>
  <si>
    <t>801-538-7648</t>
  </si>
  <si>
    <t>Section 5:  Parent Guardian Involvement</t>
  </si>
  <si>
    <t>Bill Van Tassel, PhD</t>
  </si>
  <si>
    <t>Florida</t>
  </si>
  <si>
    <t>wvantassel@national.aaa.com</t>
  </si>
  <si>
    <t>407-221-2588</t>
  </si>
  <si>
    <t>Technical &amp; Administrative Assistance</t>
  </si>
  <si>
    <t>Christie Falgione</t>
  </si>
  <si>
    <t>Pennsylvania</t>
  </si>
  <si>
    <t>clewis@highwaysafetyservices.com</t>
  </si>
  <si>
    <t>724-349-7233</t>
  </si>
  <si>
    <t>Organization</t>
  </si>
  <si>
    <t>State Team Member</t>
  </si>
  <si>
    <t>Gabrielle Abbate</t>
  </si>
  <si>
    <t>Rhode Island DOT, Chief of Highway Safety</t>
  </si>
  <si>
    <t>gabrielle.abbate@dot.ri.gov</t>
  </si>
  <si>
    <t>Kelsey Lynch</t>
  </si>
  <si>
    <t>Rhode Island DOT, Office on Highway Safety, Highway Safety Program Coordinator</t>
  </si>
  <si>
    <t>Kelsey.Lynch@dot.ri.gov</t>
  </si>
  <si>
    <t>Richard (Rick) Sullivan</t>
  </si>
  <si>
    <t xml:space="preserve">Rhode Island Department of Public Safety, Municipal Police Training Academy, Rhode Island State Police </t>
  </si>
  <si>
    <t>richard.sullivan@risp.gov</t>
  </si>
  <si>
    <t>Jaime Nash</t>
  </si>
  <si>
    <t>Community College of Rhode Island, Executive Director of Workforce Operations</t>
  </si>
  <si>
    <t>jnash@ccri.edu</t>
  </si>
  <si>
    <t>Cheryl Lafond</t>
  </si>
  <si>
    <t>clbrehio@ccri.edu</t>
  </si>
  <si>
    <t>Michael Kinch</t>
  </si>
  <si>
    <t xml:space="preserve">Rhode Island Division of Motor Vehicles, Assistant Administrator for Safety and Regulations </t>
  </si>
  <si>
    <t>Michael.Kinch@dmv.ri.gov</t>
  </si>
  <si>
    <t>NHTSA, Highway Safety Specialist Region 1</t>
  </si>
  <si>
    <t>Gabriel Cano</t>
  </si>
  <si>
    <t>Gabriel.Cano@dot.gov</t>
  </si>
  <si>
    <t>NHTSA, Program Manager Region 1</t>
  </si>
  <si>
    <t>Arthur Kinsman</t>
  </si>
  <si>
    <t>arthur.kinsman@dot.gov</t>
  </si>
  <si>
    <t>Erin Sterling</t>
  </si>
  <si>
    <t>erin.Sterling@dot.gov</t>
  </si>
  <si>
    <t>NHTSA, Highway Safety Specialist, EJS Assessment Facilitator</t>
  </si>
  <si>
    <t>Jacqueline Milani</t>
  </si>
  <si>
    <t>jacqueline.milani@dot.gov</t>
  </si>
  <si>
    <t>(</t>
  </si>
  <si>
    <t>SECTION</t>
  </si>
  <si>
    <t>STATE RESPONSES</t>
  </si>
  <si>
    <t>Return to S1 Summary</t>
  </si>
  <si>
    <t>Program Administration</t>
  </si>
  <si>
    <t>Date State Responded</t>
  </si>
  <si>
    <t>State Respondent Name</t>
  </si>
  <si>
    <t>Round 1
State Responses</t>
  </si>
  <si>
    <t>Resource Library Reference or other 
Supporting Documentation</t>
  </si>
  <si>
    <t>Date Assessor Responded</t>
  </si>
  <si>
    <t>Round 1
Assessor Notes/Comments</t>
  </si>
  <si>
    <t>Round 2
State Responses</t>
  </si>
  <si>
    <t>Round 2
Assessor Notes/Comments</t>
  </si>
  <si>
    <t>Round 3
State Responses</t>
  </si>
  <si>
    <t>Future Plans, Strength, or Opportunity</t>
  </si>
  <si>
    <t>Identified Priority 1-10</t>
  </si>
  <si>
    <t>1.1 Management, Leadership, and Administration</t>
  </si>
  <si>
    <t>1.1.1</t>
  </si>
  <si>
    <t>1.1.1 States shall have a single agency, or coordinated agencies, to regulate, administer and oversee all novice driver education programs.</t>
  </si>
  <si>
    <t>1.1.1.a</t>
  </si>
  <si>
    <t xml:space="preserve">What State agency and division has authority and is responsible for the management and administration of the State’s driver education program?   </t>
  </si>
  <si>
    <t>Colonel Richard Sullivan
Jaime Nash
Cheryl Lafond</t>
  </si>
  <si>
    <t>Rhode Island Office of the Postsecondary Commissioner</t>
  </si>
  <si>
    <t>Statute Title31-10-20 states that the course if instuction as recognized by the state board of education.  What statute or agreement gives the authority to the Rhode Island Office of Postsecondary Commissioner the authority to manage and admister the State's driver education program?</t>
  </si>
  <si>
    <t>Nash: As discussed on our call, state board of ed is outdated language. The state board of ed is now the RIOPC.</t>
  </si>
  <si>
    <t>Does the law designate this agency to manage and administer the State’s driver education program?  If yes, what are the specific sections of the law(s) and regulations or rules that govern the State’s driver education program?</t>
  </si>
  <si>
    <t xml:space="preserve"> Yes, Board of Governors – 31-10-19 and 31-10-20 </t>
  </si>
  <si>
    <t>006 RI Statutes TITLE31-10-20 Operators' and Chauffeurs' Licenses.pdf 
007 RI Statutes TITLE31-10-19 Operators' and Chauffeurs' Licenses.pdf</t>
  </si>
  <si>
    <t>Statute Title31-10-20 states that the course if instuction as recognized by the state board of education.  What statute or agreement gives the authority to the Rhode Island Office of Postsecondary Commissioner the authority to manage and admister the State's driver education program?  Are there to versions of RI Statutes Title 31-10-19 Opeatos' and Chauffeurs' Licenses?</t>
  </si>
  <si>
    <t>Nash: See above.</t>
  </si>
  <si>
    <t>What are this agency’s responsibilities?</t>
  </si>
  <si>
    <t xml:space="preserve">31-10-19 and 31-10-20 </t>
  </si>
  <si>
    <t xml:space="preserve">Statutes TITLE31-10-19 statets "The state board of education is authorized to establish administrative regulations to further implement this section."  What statute or agreement gives the authority to the Rhode Island Office of Postsecondary Commissioner the authority to manage and admister the State's driver education program?
</t>
  </si>
  <si>
    <t xml:space="preserve">Are there policies and procedures for the driver education program? If yes, please provide your office policies and procedures manual and for the state’s driver education schools. </t>
  </si>
  <si>
    <t xml:space="preserve">Curriculum must substantially conform to the requirements set forth under RIGL 31-10-19, addressing both the content of the driver education curriculum and the requirements for the graduated licensing for person under the age of 18 as contained in 31-10-6. </t>
  </si>
  <si>
    <t>No other infomation required.</t>
  </si>
  <si>
    <t xml:space="preserve">In what year did this agency begin managing and administering the State’s driver education program? </t>
  </si>
  <si>
    <t>RIOPC/CCRI began administering the program in 2003; prior to that, it was administered by the RI Department of Education.</t>
  </si>
  <si>
    <t>What statute or agreement gives the authority to the Rhode Island Office of Postsecondary Commissioner and CCRI the authority to manage and admister the State's driver education program?</t>
  </si>
  <si>
    <t>1.1.1.b</t>
  </si>
  <si>
    <t xml:space="preserve">Does the State have a driver education program advisory group to assist in the management and administration of the state’s driver education program?  </t>
  </si>
  <si>
    <t>Technically no; however, teachers have been assisting in decision-making changes.</t>
  </si>
  <si>
    <t>What is the name of the advisory board?</t>
  </si>
  <si>
    <t>Not Applicable</t>
  </si>
  <si>
    <t>What organizations serve on the advisory board and who manages it?</t>
  </si>
  <si>
    <t>Describe the purpose and the authority of this advisory group. Is this required by law or regulations or the managing agency?</t>
  </si>
  <si>
    <t xml:space="preserve">Do you have an official charter and can you provide it? </t>
  </si>
  <si>
    <t>1.1.1.c</t>
  </si>
  <si>
    <t>What administrative actions (management or disciplinary) for the driver education program do you undertake?</t>
  </si>
  <si>
    <t>CCRI manages its own teachers by requiring them to follow the contract and curriculum as developed by the CCRI.</t>
  </si>
  <si>
    <t xml:space="preserve">What barriers exist for statewide saturation (widespread enrollment) of driver education? </t>
  </si>
  <si>
    <t xml:space="preserve">There is no one entity responsible for all facets of driver education. </t>
  </si>
  <si>
    <t>1.1.1.d</t>
  </si>
  <si>
    <t>What communication strategies do you utilize to inform parents and the public about driver education issues and driving laws?</t>
  </si>
  <si>
    <t>CCRI, in partnership with the Rhode Island Department of Transportation Office on Highway Safety, has been working on establishing a user-friendly parent portal.</t>
  </si>
  <si>
    <t>1.1.1.e</t>
  </si>
  <si>
    <t xml:space="preserve">What amount of time is given before communicating changes to laws, regulations, procedures and other matters relevant to driver education to entities? </t>
  </si>
  <si>
    <t>CCRI notifies its teachers of any new laws or policies but not the other approved providers of Driver Education.</t>
  </si>
  <si>
    <t>How are changes to law, regulations, procedures and other matters communicated to other approved providers of driver education?</t>
  </si>
  <si>
    <t>Nash: To our knowledge, this is not happening.</t>
  </si>
  <si>
    <t>1.1.2</t>
  </si>
  <si>
    <t>1.1.2 States shall have a full-time, funded State administrator for driver education.</t>
  </si>
  <si>
    <t>1.1.2.a</t>
  </si>
  <si>
    <t>Is the state administrator qualified to manage and oversee all aspects of the State’s functions in driver education? If so, how?</t>
  </si>
  <si>
    <t xml:space="preserve">Not Applicable
</t>
  </si>
  <si>
    <t>What are the qualifications needed to manage and oversee all aspects of the State's functions in driver education?</t>
  </si>
  <si>
    <t>Nash: Not sure. This position is under RIOPC.</t>
  </si>
  <si>
    <t>Is the state administrator familiar with the delivery of driver education? What are the various delivery systems approved by the state?</t>
  </si>
  <si>
    <t>Delivery is in-person with the exception made to allow for virtual (face-to-face) delivery during the pandemic (April 2020 – June 2022).</t>
  </si>
  <si>
    <t xml:space="preserve">How many individuals are assigned to the driver education program? What are their titles and responsibilities? </t>
  </si>
  <si>
    <t>At CCRI there are 62 Driver Education Teachers, 1 Full-time Coordinator, and several other positions both full-time and part-time that support CCRI’s efforts in managing its Driver Education Program.</t>
  </si>
  <si>
    <t>Are there others outside of the CCRI progarm assigned to the driver education programs?</t>
  </si>
  <si>
    <t>Nash: This is unknown to us. Labonte’s, Newport County Driving School, AAA, and Roger Williams University have a staff that administers the driver education program to their people.</t>
  </si>
  <si>
    <t>1.1.2.b</t>
  </si>
  <si>
    <t xml:space="preserve">Is the state administrator an employee of the agency that has oversight of driver education?
</t>
  </si>
  <si>
    <t>Yes- Specialist, Proprietary Schools and Special Academic Projects.</t>
  </si>
  <si>
    <t>Is this person Cheryl Lafond?</t>
  </si>
  <si>
    <t>Nash: No. Cheryl Lafond is the Program Coordinator for CCRI’s Program. Deanna Velletri is the person in the above-referenced position.</t>
  </si>
  <si>
    <t>1.1.2.c</t>
  </si>
  <si>
    <t>Does the state administrator meet or exceed the qualifications and training required by the State for a novice driver education instructor and/or school owner or possesses equivalent experience or qualifications? Is the administrator a driver education instructor, trainer, a previous administrator or manager?</t>
  </si>
  <si>
    <t>What qualifications are needed to be the state administrator?</t>
  </si>
  <si>
    <t>Nash: Unknown.</t>
  </si>
  <si>
    <t>What are their duties and responsibilities?</t>
  </si>
  <si>
    <t>Is there a document that outlines the duties and responsibilities of the state administator?</t>
  </si>
  <si>
    <t>1.1.3.States</t>
  </si>
  <si>
    <t>1.1.3 States shall provide funding to the responsible agency for driver education</t>
  </si>
  <si>
    <t>Is funding provided to the responsible agency/agencies for driver education? Who is the responsible agency/agencies?</t>
  </si>
  <si>
    <t>No. Funding to support CCRI’s Driver Education Program is supported by the tuition and fees charged to students for enrolling.</t>
  </si>
  <si>
    <t>Is there funding from the state to pay the Specialist, Proprietary Schools and Special Academic Projects?  How are the other driver education providers funded?</t>
  </si>
  <si>
    <t xml:space="preserve">Nash: I believe this position is state-funded but approval of driver education programs is just one aspect of the job.  Each driver ed program – CCRI, etc. is funded through its own tuition and fees charged to students enrolling. </t>
  </si>
  <si>
    <t>How is the State’s driver education program funded?</t>
  </si>
  <si>
    <t>Tuition and fees</t>
  </si>
  <si>
    <t>Is there funding from the state to pay the Specialist, Proprietary Schools and Special Academic Projects?</t>
  </si>
  <si>
    <t>What is the annual budget and what projects, activities and initiatives are funded by this budget?</t>
  </si>
  <si>
    <t>See above.</t>
  </si>
  <si>
    <t>Are there any budgets?</t>
  </si>
  <si>
    <t xml:space="preserve">Are grants (402 funds) used to fund any portion of the driver education program? </t>
  </si>
  <si>
    <t>Possibly by other entities that contract with CCRI to enroll their students. Example: Rhode Island Training School.</t>
  </si>
  <si>
    <t>Does Rhode Island Training School receive 202 monies?  If yes, is this to pay for tuition and fees or something else?</t>
  </si>
  <si>
    <t xml:space="preserve">Nash: Not that we’re aware of. </t>
  </si>
  <si>
    <t>Over the last three years how many grants were received?</t>
  </si>
  <si>
    <t xml:space="preserve">Unknown as the potential grants are not received directly by CCRI. </t>
  </si>
  <si>
    <t>What was the amount of each grant?</t>
  </si>
  <si>
    <t>Unknown</t>
  </si>
  <si>
    <t>What was accomplished with each grant?</t>
  </si>
  <si>
    <t xml:space="preserve">How much on average do individuals pay to complete a driver education course?  </t>
  </si>
  <si>
    <t>CCRI: $110 + approximately $25 for textbook</t>
  </si>
  <si>
    <t>What do other providers charge for completion of a driver education course?</t>
  </si>
  <si>
    <t>Nash: Newport County: $110 (book requirement unknown), Labonte’s: $189 (book requirement unknown), Roger Williams: $105 + book, AAA: varies (book not required)</t>
  </si>
  <si>
    <t xml:space="preserve">What is the actual per individual cost to complete a driver education course?  </t>
  </si>
  <si>
    <t>Same as above.</t>
  </si>
  <si>
    <t>Are there limitations for what may be charged for a driver education course?</t>
  </si>
  <si>
    <t>Tuition must be approved by RI Board of Education.</t>
  </si>
  <si>
    <t>Do all providers of driver education follow the RI Board of Education?</t>
  </si>
  <si>
    <t xml:space="preserve">Nash: Only CCRI. </t>
  </si>
  <si>
    <t>1.1.4.States</t>
  </si>
  <si>
    <t>1.1.4 States shall ensure that all driver education providers meet applicable Federal and State laws and rules</t>
  </si>
  <si>
    <t xml:space="preserve">Do all driver education providers meet applicable federal and state laws and rules? </t>
  </si>
  <si>
    <t>They are required to.</t>
  </si>
  <si>
    <t>How does the state know if the providers meet applicable federal and state laws and rules?</t>
  </si>
  <si>
    <t>Does anyone monitor the other driver education providers other than CCRI for compliance?</t>
  </si>
  <si>
    <t xml:space="preserve">Nash: Unknown. CCRI does not monitor other providers. </t>
  </si>
  <si>
    <t>What federal laws cover state driver education programs?</t>
  </si>
  <si>
    <t>What federal laws does  RI's driver education programs have to follow?</t>
  </si>
  <si>
    <t>Nash: EX. ADA</t>
  </si>
  <si>
    <t xml:space="preserve">How many institutions, business or other entities provide driver education courses?  </t>
  </si>
  <si>
    <t>5 – AAA, Roger Williams University, Newport County Driving School, Labontes, and CCRI.</t>
  </si>
  <si>
    <t>What state agency manages and administers oversight to AAA, Roger Williams University, Newport County Driving School and Labontes?</t>
  </si>
  <si>
    <t>Nash: RIOPC oversees approval of programs. It is unknown how they manage the day-to-day operations of the other driving institutions.</t>
  </si>
  <si>
    <t>Application, Oversight and Recordkeeping</t>
  </si>
  <si>
    <t>1.2.1</t>
  </si>
  <si>
    <t>1.2.1 States shall have an application and review process for providers</t>
  </si>
  <si>
    <t>1.2.1.a</t>
  </si>
  <si>
    <t>NOTE: “programs” refers to a provider’s total scope of operations, not just the curriculum used by its instructors.
NOTE: see definitions of culturally competent and multicultural education principles in Definitions of Key Terms.</t>
  </si>
  <si>
    <t xml:space="preserve">Do you ensure that only driver education programs that conform to applicable state and national standards are approved?  </t>
  </si>
  <si>
    <t>RI Office of Postsecondary Commissioner approves organizations seeking to offer Driver Education. As part of that process, CCRI reviews the curriculum per legislation noted above.</t>
  </si>
  <si>
    <t xml:space="preserve">How does the RI Office of Postsecondary Commission ensure that the driver education programs school facilities, instructors, student teacher ratio, ect. are conforming to applicable state and national standards? </t>
  </si>
  <si>
    <t xml:space="preserve">What are the state requirements and process used to approve? </t>
  </si>
  <si>
    <t xml:space="preserve">Are there any other state requirements and process approved?  If yes, please list those items?  </t>
  </si>
  <si>
    <t>1.2.1.b</t>
  </si>
  <si>
    <t>Is the driver education program culturally competent by reflecting multicultural education principles? How do you ensure this? Do you have standards for this?</t>
  </si>
  <si>
    <t>We follow state law with respect to who is eligible to attend classes and who is eligible to teach the course. These are the principles by which we follow. We do offer the course in a secondary language, sign language.</t>
  </si>
  <si>
    <t>Do any of the teachers receive diversity training?</t>
  </si>
  <si>
    <t>Nash: CCRI teachers are certified teachers and are required to receive such training in their full time teaching duties.  CCRI does provide optional diversity training to all of it’s employees.</t>
  </si>
  <si>
    <t>1.2.1.c</t>
  </si>
  <si>
    <t>Do you administer applications for certification and recertification of driver education instructors, including owner/operators of public and private providers? How is this done? Is there a formal process?</t>
  </si>
  <si>
    <t>CCRI requires professional development training annually for its teachers. This along with certified teacher requirements per the legislation noted above.</t>
  </si>
  <si>
    <t>Does CCRI include the other providers of driver education in the certification and recertification?</t>
  </si>
  <si>
    <t>Nash: No. There is no driver education recertification, but all teachers are required to recertify every three years through the Department of Education, and all teachers at CCRI are tracked for their updated documents.</t>
  </si>
  <si>
    <t>Over the last three years how many instructors and instructors’ trainers have been certified, decertified, full-time, part-time, active and inactive?</t>
  </si>
  <si>
    <t xml:space="preserve">CCRI has hired 28 new teachers while ensuring 100% compliance with mandatory professional development for the full complement of teachers active at the time of offering. CCRI has inactivated about 12 teachers during this same timeframe. </t>
  </si>
  <si>
    <t>Do these numbers include the instructors for the other driver education providers?</t>
  </si>
  <si>
    <t xml:space="preserve">Nash: No. Over the past 3 years, 2 teachers from AAA, and 2 from Newport County Driving School have received instructor development through CCRI. It is unknown how many teachers each provider employs. </t>
  </si>
  <si>
    <t xml:space="preserve">What are common reasons for decertification? </t>
  </si>
  <si>
    <t>Resignation, non-compliance with CCRI/Driver Ed Teacher Agreement, non-compliance with CCRI policies.</t>
  </si>
  <si>
    <t>Are other institutions and providers of driver education included in this decertification?</t>
  </si>
  <si>
    <t>Nash: No.</t>
  </si>
  <si>
    <t>1.2.1.d</t>
  </si>
  <si>
    <t>Are approved driver education providers listed on the appropriate public State website? If yes, what information do you list?</t>
  </si>
  <si>
    <t>There is no public state website listing driver education. Each institution has its own website.</t>
  </si>
  <si>
    <t>1.2.2</t>
  </si>
  <si>
    <t>1.2.2 States shall assess and ensure provider compliance</t>
  </si>
  <si>
    <t>1.2.2.a</t>
  </si>
  <si>
    <t xml:space="preserve">Have you established and maintained a conflict resolution system for disputes between the State agency and driver education providers? If yes, what is your conflict resolution system for disputes? </t>
  </si>
  <si>
    <t xml:space="preserve">There is a grievance procedure for the unionized CCRI teachers whereas the other institutions have their own procedures. </t>
  </si>
  <si>
    <t>What is the procedure used by the other institutions and providers?</t>
  </si>
  <si>
    <t xml:space="preserve">Nash: Unknown. </t>
  </si>
  <si>
    <t xml:space="preserve">Describe the State’s provider compliance program.   </t>
  </si>
  <si>
    <t>CCRI works under a collective bargaining contract with its teacher.</t>
  </si>
  <si>
    <t>Are there any plans to have quality control for other providers outside of CCRI?  If yes, who would oversee that?</t>
  </si>
  <si>
    <t>Nash: Presently CCRI does not plan on any quality control efforts at the other driver education institutions.</t>
  </si>
  <si>
    <t xml:space="preserve">Describe the State’s quality assurance program.  </t>
  </si>
  <si>
    <t>Does CCRI have a quality assurance program?</t>
  </si>
  <si>
    <t xml:space="preserve">Nash: CCRI randomly evaluates its teachers and has plans to hire a part-time position that will oversee teacher evaluation including administering site visits. </t>
  </si>
  <si>
    <t>How often compliance visits and quality assurance visits are conducted on driver education schools? What are you checking (i.e. records, observing classroom and BTW)</t>
  </si>
  <si>
    <t>Due to the pandemic, CCRI in the process of re-introducing classroom visits and compliance to policies and procedures.</t>
  </si>
  <si>
    <t xml:space="preserve">In the past three years how many entities have lost their certification for non-compliance?  </t>
  </si>
  <si>
    <t>None.</t>
  </si>
  <si>
    <t>What are the most common or primary compliance issues with driver education schools and instructors?</t>
  </si>
  <si>
    <t>There is no quality control for the other providers outside of CCRI. Those referenced above were non-compliant with CCRI/Driver Ed Teacher Agreement or CCRI policies.</t>
  </si>
  <si>
    <t>do compliance issues usually deal with only instructors?  Are any providers involved?</t>
  </si>
  <si>
    <t>Nash: Usually non-compliance are teacher issues, but some of the off campus sites could have issues that arise that may cause CCRI to cancel their partnership with them. Other providers are not included in the above statement.</t>
  </si>
  <si>
    <t>1.2.2.b</t>
  </si>
  <si>
    <t>Are remediation opportunities provided to driver education programs when sanctions are issued?</t>
  </si>
  <si>
    <t>There are avenues for appeal.</t>
  </si>
  <si>
    <t>What types of sanctions are included in the other avenues?</t>
  </si>
  <si>
    <t>Nash: CCRI uses progressive discipline in minor matters which can be as slight as loss of an opportunity to teach at a site, up to and including termination of employment.</t>
  </si>
  <si>
    <t>How are non-compliant schools corrected?</t>
  </si>
  <si>
    <t xml:space="preserve">Unknown </t>
  </si>
  <si>
    <t>Would anyone have access to this information?</t>
  </si>
  <si>
    <t>Nash: RIOPC.</t>
  </si>
  <si>
    <t>1.2.2.c</t>
  </si>
  <si>
    <t>Are financial and/or administrative sanctions imposed for non-compliance with the State requirements?</t>
  </si>
  <si>
    <t>Teachers at CCRI who fail to comply with state requirements are disciplined according to the agreement with CCRI.</t>
  </si>
  <si>
    <t>What happens if the other institutions or providers are in non-compliance?</t>
  </si>
  <si>
    <t>Nash: CCRI has no knowledge of what other driver education institutions do with their instructors.</t>
  </si>
  <si>
    <t>1.2.2.d</t>
  </si>
  <si>
    <t xml:space="preserve">Do you deny or revoke approval of driver education programs that do not conform to applicable state and national standards? </t>
  </si>
  <si>
    <t xml:space="preserve">Yes </t>
  </si>
  <si>
    <t>Is this only CCRI  or does it include other providers?</t>
  </si>
  <si>
    <t>Nash: This is solely for CCRI classes because we would not get complaints from parents or students from the other institutions.</t>
  </si>
  <si>
    <t>What actions are taken if schools are not meeting standards?</t>
  </si>
  <si>
    <t>There is no quality control of the program outside of CCRI.</t>
  </si>
  <si>
    <t>Nash: CCRI has no plans to provide quality control to outside providers of driver education.</t>
  </si>
  <si>
    <t>1.2.3</t>
  </si>
  <si>
    <t>1.2.3 States shall have standardized monitoring, evaluation/auditing, and oversight procedures to ensure compliance with these and State standards</t>
  </si>
  <si>
    <t>1.2.3.a</t>
  </si>
  <si>
    <t>Is there a process for providers to undergo review, by the regulating State authority? If so, what is the process?</t>
  </si>
  <si>
    <t>Just the initial program approval process mentioned in the responses to section 1.2.1.a.</t>
  </si>
  <si>
    <t xml:space="preserve">What is the state's process for monitoring, evaluating/audtiing and overseing CCRI and other providers?  </t>
  </si>
  <si>
    <t>Nash: There is no agency presently monitoring, evaluating, etc., CCRI or any other provider of driver education in Rhode Island.  AAA and Labonte’s are able to educate Rhode Island students in Massachusetts as long as they attend the required 33 classroom hours.</t>
  </si>
  <si>
    <t>1.2.3.b</t>
  </si>
  <si>
    <t>Do you inspect premises and training records maintained in connection with courses conducted under the program, interview instructors and students; inspect vehicles and inspect classroom and/or behind-the-wheel instruction?</t>
  </si>
  <si>
    <t>Yes, CCRI does check records from its teachers. We do not require BTW.</t>
  </si>
  <si>
    <t xml:space="preserve">Are the premises and training records inspected for the other providers?  If yes, how?  </t>
  </si>
  <si>
    <t>Nash: Presently there is no agency inspecting any of the other driver education providers.</t>
  </si>
  <si>
    <t xml:space="preserve">Who monitors and evaluates the instructor trainers? Who pays them? How are they trained and who do they report to? </t>
  </si>
  <si>
    <t xml:space="preserve">All instructors are required by 31-10-19 and 20 to take the Driver Education course for instructors and that is for all institutions giving courses. </t>
  </si>
  <si>
    <t>Decription is for instructor providing instructioin to students, who monitors and evaluates the instructors who trains instructors? Who pays them?  How are they trained and who do they report to?</t>
  </si>
  <si>
    <t>Nash: The instructors who instruct future driver education teachers are paid by CCRI. Teachers who were taught to be instructors of instructors have many years of teaching experience and attend advanced training classes. As an adjunct faculty member, they report to the chair of the Human Services department.</t>
  </si>
  <si>
    <t xml:space="preserve">How often are instructor trainers monitored and evaluated?   </t>
  </si>
  <si>
    <t>Prior to COVID-19 we randomly picked classrooms.</t>
  </si>
  <si>
    <t>Is this the same for instructors who trains instructors?</t>
  </si>
  <si>
    <t xml:space="preserve">Nash: Yes. CCRI monitors the curriculum being taught and reviews it regularly. </t>
  </si>
  <si>
    <t>How often are instructors observed per year?</t>
  </si>
  <si>
    <t>Moving forward CCRI plans on visiting each instructor's classroom.</t>
  </si>
  <si>
    <t>Will CCRI observe all providers of driver education instructors?</t>
  </si>
  <si>
    <t>Nash: No only teachers working for CCRI.</t>
  </si>
  <si>
    <t>How often is the quality of instruction measured?</t>
  </si>
  <si>
    <t>Not Applicable at this point.</t>
  </si>
  <si>
    <t>Will this be done in the future?  If yes, how?</t>
  </si>
  <si>
    <t>Nash: Unknown at this time.</t>
  </si>
  <si>
    <t>1.2.3.c</t>
  </si>
  <si>
    <t>Do you verify that all providers continue to meet State requirements? If yes, how do you verify?</t>
  </si>
  <si>
    <t>We check with the Department of Education to ensure CCRI instructors have maintained their certifications. We are also considering annual BCI and driver license checks as a requirement.</t>
  </si>
  <si>
    <t>Is this the same process for all providers?  If no, how are the other providers verified?</t>
  </si>
  <si>
    <t>Nash: We assume all parties would follow state law ensuring teachers follow the BCI mandates but CCRI has no way of knowing or checking.</t>
  </si>
  <si>
    <t>1.2.4</t>
  </si>
  <si>
    <t>1.2.4 States shall ensure driver education entities have an identified person to administer day-to-day operations, including responsibility for the maintenance of student records and filing of reports with the State in accordance with State regulations</t>
  </si>
  <si>
    <t>Do you have an identified person to administer day-to-day operations, including responsibility for the maintenance of student records and filing of reports with the State in accordance with State regulations?</t>
  </si>
  <si>
    <t>CCRI has many administrative staff support but the Program Coordinator is Cheryl Lafond.</t>
  </si>
  <si>
    <t>Is this the same for all providers?  If no, who administers the day-to-day operations?</t>
  </si>
  <si>
    <t>Nash: Cheryl is the Coordinator of the driver education program at CCRI only.</t>
  </si>
  <si>
    <t>1.2.5</t>
  </si>
  <si>
    <t>1.2.5 States shall require driver education providers to maintain program and course records, as established by the State, at a minimum, consisting of</t>
  </si>
  <si>
    <t>1.2.5.a</t>
  </si>
  <si>
    <t xml:space="preserve">Are driver education providers required to maintain program and course records, as established by the State, at a minimum, consisting of the items listed above? </t>
  </si>
  <si>
    <t>Driver Education teachers are required to maintain student records. CCRI maintains the central database(s) of student records.</t>
  </si>
  <si>
    <t>Is this for all providers?  If no, how are their program maintained and course records kept?</t>
  </si>
  <si>
    <t>Nash: CCRI has no knowledge of how other driver education providers keep their records.</t>
  </si>
  <si>
    <t>1.2.5.b</t>
  </si>
  <si>
    <t>What records are maintained on driver education schools, instructors and instructor trainers?</t>
  </si>
  <si>
    <t>CCRI only maintains records for its 54 instructors but not on any instructors for the other institutions who provide driver education.</t>
  </si>
  <si>
    <t>How are the records maintained on other providers including their instructors and instuctor trainees?</t>
  </si>
  <si>
    <t>1.2.5.c</t>
  </si>
  <si>
    <t>1.2.5.d</t>
  </si>
  <si>
    <t>1.2.6</t>
  </si>
  <si>
    <t>1.2.6 States shall require providers to follow state and/or federal legal requirements for the transmission of personal and/or confidential information electronically or in hard copy format</t>
  </si>
  <si>
    <t>Are providers required to follow state and/or federal legal requirements for the transmission of personal and/or confidential information electronically or in hard copy format?</t>
  </si>
  <si>
    <t>CCRI keeps all student and instructor personnel files confidential.</t>
  </si>
  <si>
    <t>What process does CCRI do to accomplish this?  What process do other driver education providers use?</t>
  </si>
  <si>
    <t>Nash: Instructor personnel files are kept by CCRI’s Human Resources. CCRI student records are stored in its student information systems (Ellucian Banner and Augusoft Lumens). The shift to Lumens was made in early 2020.</t>
  </si>
  <si>
    <t>1.2.7</t>
  </si>
  <si>
    <t>1.2.7 States shall require that both successful and unsuccessful completion of the course and results of learners are recorded and kept in a secure file/location as required by the state regulating authority</t>
  </si>
  <si>
    <t xml:space="preserve">Do you require that both successful and unsuccessful completion of the course and other results of learners are recorded and kept in a secure file/location as required by the state regulating authority? </t>
  </si>
  <si>
    <t>CCRI keeps those records for all its students.</t>
  </si>
  <si>
    <t>How does CCRI secure the files?  How do the other providers secure the files?</t>
  </si>
  <si>
    <t>Nash: We have no knowledge how other providers secure their files. CCRI utilizes the above student information systems.</t>
  </si>
  <si>
    <t>How many individuals successfully complete driver education each calendar year?</t>
  </si>
  <si>
    <t>Approximately 7,000 complete Driver Education at CCRI while another 3,000 complete it at other institutions.</t>
  </si>
  <si>
    <t>How many individuals do not take driver education, fail driver education and drop out?</t>
  </si>
  <si>
    <t xml:space="preserve">Is it possible to find out how many students are of eligible age for driver education, fail or drop out to determine how many individuals so not take driver education?  </t>
  </si>
  <si>
    <t>Nash: We do not have access to databases that would tell us how many teens are or would be eligible for driver education.</t>
  </si>
  <si>
    <t>1.2.8</t>
  </si>
  <si>
    <t>1.2.8 States shall require providers to obtain parental/guardian authorization for minors to participate in the course; in order to verify that the learner has not secured driver education without parental consent</t>
  </si>
  <si>
    <t>Are providers required to obtain parental/guardian authorization for minors to participate in the course, in order to verify that the learner has not secured driver education without parental consent?</t>
  </si>
  <si>
    <t xml:space="preserve">No. CCRI encourages Instructors to obtain a Driver Education Student/Parent Agreement in which both the student and parent sign and return. </t>
  </si>
  <si>
    <t>Program Evaluation and Data Collection</t>
  </si>
  <si>
    <t>1.3.1</t>
  </si>
  <si>
    <t>1.3.1 States shall require driver education providers to collect and report student identification, performance and other data to the designated State agency so that evaluations of the State’s driver education program can be completed and made available t</t>
  </si>
  <si>
    <t>Are driver education providers required to collect and report student identification, performance and other data to the designated State agency so that evaluations of the State’s driver education program can be conducted and made available to the public?</t>
  </si>
  <si>
    <t>No. CCRI provides a year-end report with the number of students who take the course. Non-confidential information is available if required.</t>
  </si>
  <si>
    <t>Is this report made available to the public?  If yes, how?  What do other providers do?</t>
  </si>
  <si>
    <t>Nash: If an outside agency was looking for enrollment numbers, CCRI would research that data and provide it in aggregate numbers, but normally the information is not given out to the public.  No sure how other providers do with their information.</t>
  </si>
  <si>
    <t xml:space="preserve">If yes, what is reported? </t>
  </si>
  <si>
    <t>Not Applicable.</t>
  </si>
  <si>
    <t>Is there other informaiton along with the numbr of students taking the courrse submitted?</t>
  </si>
  <si>
    <t>Nash: Not to the public – we do not share how many students pass or fail.</t>
  </si>
  <si>
    <t xml:space="preserve">If yes, who do you report it to? </t>
  </si>
  <si>
    <t>Who does CCRI and other providers submit their reports to?</t>
  </si>
  <si>
    <t>Nash: Nobody. CCRI utilizes its reports for internal purposes only.</t>
  </si>
  <si>
    <t>If yes, how do you report it?</t>
  </si>
  <si>
    <t>Are the reports submitted electronically or hardcopy?</t>
  </si>
  <si>
    <t xml:space="preserve">Nash: If reports are requested and they were allowed, they would be sent electronically (aggregate numbers only). </t>
  </si>
  <si>
    <t>1.3.2</t>
  </si>
  <si>
    <t>1.3.2 States shall ensure that student information submitted to the agency or used by the agency remains confidential, as required by applicable State and Federal regulations</t>
  </si>
  <si>
    <t>Do you ensure that student information submitted to the agency or used by the agency remains confidential, as required by applicable state and federal regulations?</t>
  </si>
  <si>
    <t>Yes, CCRI does.</t>
  </si>
  <si>
    <t>What do the other driver education providers do?</t>
  </si>
  <si>
    <t>Nash: We have no knowledge what other providers do with records.</t>
  </si>
  <si>
    <t>If yes, how do you do this?</t>
  </si>
  <si>
    <t xml:space="preserve">Locked and secured electronic and paper files. </t>
  </si>
  <si>
    <t>Nash: Same as last answer.</t>
  </si>
  <si>
    <t xml:space="preserve">What security measures have you implemented? </t>
  </si>
  <si>
    <t xml:space="preserve">We never use social security numbers and have moved to a secure online registration system. </t>
  </si>
  <si>
    <t>1.3.3</t>
  </si>
  <si>
    <t>1.3.3 States shall develop a comprehensive evaluation program to measure progress toward the established goals and objectives of the driver education program and optimize the allocation of resources</t>
  </si>
  <si>
    <t>Have you developed and executed a comprehensive evaluation program to measure progress toward the established goals and objectives of the driver education program and optimize the allocation of resources?</t>
  </si>
  <si>
    <t>Yes, courses are monitored in different parts of the state to determine where teachers and classrooms are needed.</t>
  </si>
  <si>
    <t xml:space="preserve">Is this for CCRI only or are other providers included?  I anything other than the need for teachers and classrooms evaluated? </t>
  </si>
  <si>
    <t>Nash: This is for CCRI only. We evaluate overall budget as well as programmatic goals (ex. Provide a Spanish-speaking driver education class). We do not have knowledge how other providers conduct evaluations of the need for teachers or classrooms.</t>
  </si>
  <si>
    <t>If yes, briefly describe the evaluation program?</t>
  </si>
  <si>
    <t xml:space="preserve">We use zip codes to determine where the most demand for classes exist. </t>
  </si>
  <si>
    <t>I anything other than zip codes evaluated?</t>
  </si>
  <si>
    <t>Nash: CCRI will post classes at different locations and if more students register, then another instructor is contacted to teach a class. We utilize our 4 campuses plus 1 satellite location which are spread out throughout the state.</t>
  </si>
  <si>
    <t xml:space="preserve">How does the State agency responsible for the State’s driver education program measure and evaluate the value and effectiveness of driver education?
</t>
  </si>
  <si>
    <t>CCRI’s driver education program does not know the answer to this question.</t>
  </si>
  <si>
    <t>Is the value and effectiveness of driver education measured and evaluated at all?</t>
  </si>
  <si>
    <t>Nash: CCRI does not know if any agency evaluates or measures driver education at CCRI or for other providers.</t>
  </si>
  <si>
    <t xml:space="preserve">What are the goals and objectives (end result) of the State’s driver education program?  </t>
  </si>
  <si>
    <t>Is there any other way to find the answer to this question?</t>
  </si>
  <si>
    <t>Nash: The end result of the classroom driver education program is to teach eligible students the curriculum from the How to Drive program.  Once the classroom work has been completed, parents/guardians are responsible for monitoring 50 hours of practice driving and at the end of the required practice time, the student is given a road test to see if they pass the basic course.  Students who successfully complete this will be given a probationary license with restrictions.</t>
  </si>
  <si>
    <t xml:space="preserve">How does the State agency gather information or feedback from course participants regarding their experiences in a driver education course?  </t>
  </si>
  <si>
    <t>At CCRI teachers offer critiques at the end of each class prior to COVID-19. CCRI conducts random surveys from students enrolled in certain classes.</t>
  </si>
  <si>
    <t>What do other providers do?</t>
  </si>
  <si>
    <t>Nash: CCRI has no way of knowing what if anything is done by the other driver education providers.</t>
  </si>
  <si>
    <t>How do course participants evaluate the quality value and effectiveness of the driver education course?</t>
  </si>
  <si>
    <t>CCRI has a set of questions that are posed to the students upon completion of the course. We will also be implementing an online study/parent survey.</t>
  </si>
  <si>
    <t>Are these questions used by all providers?  I no, what do the other providers use?</t>
  </si>
  <si>
    <t>Nash: All students from all the providers are given the same permit test. CCRI uses the How to Drive end of course final examination. CCRI does not know what tests the other providers give.</t>
  </si>
  <si>
    <t xml:space="preserve">How often is the program evaluated?  </t>
  </si>
  <si>
    <t>CCRI does this every 3 months.</t>
  </si>
  <si>
    <t>Does CCRI evaluate the other providers every 3 months?</t>
  </si>
  <si>
    <t>Are the evaluation results used to improve the program? How is this done?</t>
  </si>
  <si>
    <t>CCRI uses the feedback with the administrative staff and union representatives to help keep lines of communication open and also to disseminate information.</t>
  </si>
  <si>
    <t>What do the other providers do?</t>
  </si>
  <si>
    <t>Nash: CCRI has no knowledge of what the other providers as far as feedback.</t>
  </si>
  <si>
    <t>1.3.4</t>
  </si>
  <si>
    <t>1.3.4 States shall track data and utilize the data for the improvement of their driver education program</t>
  </si>
  <si>
    <t>Do you track data and utilize the data for the improvement of your driver education program?</t>
  </si>
  <si>
    <t xml:space="preserve">CCRI tracks data for their program. </t>
  </si>
  <si>
    <t>Are the other providers of driver education required to utilze data for the improvement of their driver education programs?</t>
  </si>
  <si>
    <t>Nash: CCRI does not have any control over the other driver education providers with respect to improvements to their programs.</t>
  </si>
  <si>
    <t xml:space="preserve">What data is collected by the State’s driver education program?  </t>
  </si>
  <si>
    <t>Student information and location of class.</t>
  </si>
  <si>
    <t>Does CCRI analyze the student data with the teen motor vehicle crashes to determine if their students have had a crash and seriousness of the crash?</t>
  </si>
  <si>
    <t>Nash: CCRI does not compare crash data from one driver education provider against another provider.  It would be a stretch to say a teen crashed because they took driver education at institution A over institution B. It is possible someone could do a query of teen crashes and then look at if they took classroom driver education, and where, if they took driving lessons, and where, or did they complete the required 50 hours, etc.</t>
  </si>
  <si>
    <t>How do you track the data?</t>
  </si>
  <si>
    <t>ERP system – Augusoft Lumens.</t>
  </si>
  <si>
    <t>Do all providers use the ERP system?</t>
  </si>
  <si>
    <t>Nash: No just CCRI.</t>
  </si>
  <si>
    <t>How is this data used and what does it determine?</t>
  </si>
  <si>
    <t>Analysis of grade distribution by teacher, enrollment data.</t>
  </si>
  <si>
    <t>What does this data determine?</t>
  </si>
  <si>
    <t>Nash: CCRI can use the data internally to see if any particular instructor has a high or low number of failures, incompletes or too high of scores.</t>
  </si>
  <si>
    <t>1.3.5</t>
  </si>
  <si>
    <t>1.3.5 States shall require the responsible agency for driver education to maintain data elements (e.g. driver license number) on students that can be linked to driver record data</t>
  </si>
  <si>
    <t>Is the responsible agency for driver education required to maintain data elements on students that can be linked to driver record data?</t>
  </si>
  <si>
    <t>No.</t>
  </si>
  <si>
    <t>If yes, how are these data elements linked to driver record data?</t>
  </si>
  <si>
    <t xml:space="preserve">What student and driver record information is there in the linked database?
</t>
  </si>
  <si>
    <t>Who has access to the linked data?</t>
  </si>
  <si>
    <t>Communication Program</t>
  </si>
  <si>
    <t>1.4.1</t>
  </si>
  <si>
    <t>1.4.1 States shall develop and implement communication strategies directed at supporting policy and program elements. The State Highway Safety Office, in collaboration and cooperation with driver education and training, driver licensing, and highway safet</t>
  </si>
  <si>
    <t xml:space="preserve">Have you developed and implemented formal communication strategies directed at supporting policy and program elements? If so, does it cover all the bullets above? </t>
  </si>
  <si>
    <t xml:space="preserve">Who are the stakeholders and partners involved in the State’s driver education program?  </t>
  </si>
  <si>
    <t>Department of Transportation Office on Highway Safety, Office of Postsecondary Council, CCRI, DMV, AAA, private driving schools, courts, and teacher’s union.</t>
  </si>
  <si>
    <t xml:space="preserve">How does the administering agency communicate and maintain working relationships with these stakeholders and partners?  </t>
  </si>
  <si>
    <t xml:space="preserve">CCRI uses in-person meetings, email, webinars, telephone. </t>
  </si>
  <si>
    <t>How do these stakeholders and partners support the State’s driver education program?</t>
  </si>
  <si>
    <t>Resource, grant funds, etc.</t>
  </si>
  <si>
    <t xml:space="preserve">Is there a three or five year comprehensive or strategic plan to guide the State’s driver education program?  </t>
  </si>
  <si>
    <t>No</t>
  </si>
  <si>
    <t>Who has access to this plan?</t>
  </si>
  <si>
    <t>Who manages this plan?</t>
  </si>
  <si>
    <t>1.4.1.a</t>
  </si>
  <si>
    <t>1.4.1.b</t>
  </si>
  <si>
    <t>1.4.1.c</t>
  </si>
  <si>
    <t>1.4.1.d</t>
  </si>
  <si>
    <t>1.4.1.e</t>
  </si>
  <si>
    <t>STANDARD</t>
  </si>
  <si>
    <t>Management, Leadership, and Administration</t>
  </si>
  <si>
    <t>STATUS</t>
  </si>
  <si>
    <t>STRATEGY</t>
  </si>
  <si>
    <t>1. Not Started</t>
  </si>
  <si>
    <t>2. Early Progress</t>
  </si>
  <si>
    <t>3. Underway</t>
  </si>
  <si>
    <t>4. Substantial Progress</t>
  </si>
  <si>
    <t>5. Completed</t>
  </si>
  <si>
    <t>q</t>
  </si>
  <si>
    <t>ok</t>
  </si>
  <si>
    <t>IF($A8=E7,1,"")</t>
  </si>
  <si>
    <t>PROGRESS</t>
  </si>
  <si>
    <t>Planned initiatives in support of the Standard:</t>
  </si>
  <si>
    <t>Assessor Identified Priority</t>
  </si>
  <si>
    <t>State Identified Priority</t>
  </si>
  <si>
    <t>1.1.1 d) CCRI, in partnership with the Rhode Island Department of Transportation Office of Highway Safety, is working on establishing a user-friendly parent portal.</t>
  </si>
  <si>
    <t>Identified Standard Strengths:</t>
  </si>
  <si>
    <t>1.1.1 Has two agencies, Rhode Island Office of the Postsecondary Commissioner and the Department of Motor Vehicles that regulate, adminster and oversee all novice driver education programs.</t>
  </si>
  <si>
    <t>1.1.2 Has a full-time, funded State administrator for driver education at CCRI and the RIDMV.</t>
  </si>
  <si>
    <t>Identified Standard Opportunities:</t>
  </si>
  <si>
    <t>1.1.1 Establish formal coordination between RIOPC and the RIDMV, the two State agencies that regulate, administer and oversee all novice driver education programs.</t>
  </si>
  <si>
    <t>1.1.1 a) Implement, monitor, evaluate, and enforce the NTDETAS and State standards, per the authority granted in existing State law, through the RIOPC and RIDMV.</t>
  </si>
  <si>
    <t xml:space="preserve">1.1.1 b) Establish and maintain an advisory board of all stakeholders to provide input to its coordinated State agencies. </t>
  </si>
  <si>
    <t>1.1.1 c) Undertake all other administrative actions that make available quality driver education programs.</t>
  </si>
  <si>
    <t xml:space="preserve">1.1.1 d) Develop and execute communication strategies to inform parents and the public about driver education issues and driving laws.  </t>
  </si>
  <si>
    <t xml:space="preserve">1.1.1 e) Communicate to entities in a timely fashion about changes to laws, regulations, procedures and other matters relevant to driver education. </t>
  </si>
  <si>
    <t>1.1.2 CCRI and RIDMV need to have an individual that is qualified to manage and oversee all aspects of the State’s functions in driver education, and be familiar with the delivery of driver education</t>
  </si>
  <si>
    <t>1.1.2 c) The RIDMV needs to have an individual on staff to meet or exceed the qualifications and training required by the State for a novice driver education instructor and/or school owner or possesses equivalent experience or qualifications.</t>
  </si>
  <si>
    <t xml:space="preserve">1.1.3 Provide funding to responsible agency/agencies for driver education. </t>
  </si>
  <si>
    <t xml:space="preserve">1.1.4 Ensure that all driver education providers meet applicable Federal and State laws and rules. </t>
  </si>
  <si>
    <t>Application, Oversight, &amp; Recordkeeping</t>
  </si>
  <si>
    <t>0k</t>
  </si>
  <si>
    <t>IF(SUM(E9:I9)=1,1,0)</t>
  </si>
  <si>
    <t>$E$8,$E$10, $E$12,$E$14,$E$16</t>
  </si>
  <si>
    <t>Select the cell to the left to access full dropdown list</t>
  </si>
  <si>
    <t>1.2.1 The RIDMV has an application process for commercial providers and classroom instructors.</t>
  </si>
  <si>
    <t>1.2.1 d) RIDMV lists the approved driver education providers under its oversight on its website</t>
  </si>
  <si>
    <t xml:space="preserve">1.2.1 Establish an application and review process for providers under the oversight of CCRI and RIDMV. </t>
  </si>
  <si>
    <t xml:space="preserve">1.2.1 a) CCRI and RIDMV need to approve driver education programs that conform to applicable state and national standards are approved.  </t>
  </si>
  <si>
    <t xml:space="preserve">1.2.1 b) CCRI and RIDMV need to ensure that driver education programs are culturally competent by reflecting multicultural education principles. </t>
  </si>
  <si>
    <t xml:space="preserve">1.2.1 c) Administer applications for recertification of driver education instructors, including classroom and behind-the-wheel instructors (see Section 3.0 Instructor Qualifications). </t>
  </si>
  <si>
    <t xml:space="preserve">1.2.1 d) CCRI needs to list on the appropriate public State website all approved driver education programs. </t>
  </si>
  <si>
    <t xml:space="preserve">1.2.2 CCRI and the RIDMV need to assess and ensure provider compliance. </t>
  </si>
  <si>
    <t xml:space="preserve">1.2.2 a) The RIDMV needs to establish and maintain a conflict resolution system for disputes between the State agency and driver education providers. </t>
  </si>
  <si>
    <t xml:space="preserve">1.2.2 b) The RIDMV needs to provide remediation opportunities to driver education programs when sanctions are issued. </t>
  </si>
  <si>
    <t xml:space="preserve">1.2.2 c) CCRI and the RIDMV need to impose financial and/or administrative sanctions for non-compliance with the State requirements.	 </t>
  </si>
  <si>
    <t xml:space="preserve">1.2.2 d) CCRI and the RIDMV need to deny or revoke approval of driver education programs that do not conform to applicable state and national standards.	</t>
  </si>
  <si>
    <t xml:space="preserve">1.2.3 a) CCRI and the RIDMV need to have a process for providers to undergo review, by the regulating State authority. </t>
  </si>
  <si>
    <t xml:space="preserve">1.2.3 b) CCRI and the RIDMV need to have the right to inspect premises and training records maintained in connection with courses conducted under the program, to interview instructors and students, to inspect vehicles and to inspect classroom and/or behind-the-wheel instruction. </t>
  </si>
  <si>
    <t xml:space="preserve">1.2.3 c) CCRI and the RIDMV need to verify that all providers continue to meet State requirements. </t>
  </si>
  <si>
    <t xml:space="preserve">1.2.4 CCRI and the RIDMV need to ensure driver education providers have an identified person to administer day-to-day operations, including responsibility for the maintenance of student records and filing of reports with the State in accordance with State regulations. </t>
  </si>
  <si>
    <t xml:space="preserve">1.2.5 CCRI and the RIDMV need to require driver education providers to maintain program and course records, as established by the State, at a minimum, consisting of instructor information; insurance records; an individual record for each student including the registration form, attendance, performance results; and course completion certificates. </t>
  </si>
  <si>
    <t xml:space="preserve">1.2.6 CCRI and the RIDMV need to require providers to follow State and/or federal legal requirements for the transmission of personal and/or confidential information electronically or in hard copy format. </t>
  </si>
  <si>
    <t xml:space="preserve">1.2.7 CCRI and the RIDMV need to require that both successful and unsuccessful completion of the course and other results of learners are recorded and kept in a secure file/location as required by the State regulating authority. </t>
  </si>
  <si>
    <t xml:space="preserve">1.2.8 CCRI and the RIDMV needs to require providers to obtain parental/guardian authorization for minors to participate in the course, in order to verify that the learner has not secured driver education without parental consent. 							</t>
  </si>
  <si>
    <t xml:space="preserve">1.3.3 CCRI plans on implementing an online study / parent survey. </t>
  </si>
  <si>
    <t>1.3.3 CCRI randomly surveys students to evaluate the quality of its driver education program.</t>
  </si>
  <si>
    <t xml:space="preserve">1.3.2 The CCRI and the RIDMV need to ensure that student information submitted to the agency or used by the agency remains confidential, as required by applicable state and federal regulations. </t>
  </si>
  <si>
    <t xml:space="preserve">1.3.3 CCRI and the RIDDMV need to develop and execute a comprehensive evaluation program to measure
progress toward the established goals and objectives of the driver education program and optimize the allocation of resources. </t>
  </si>
  <si>
    <t xml:space="preserve">1.3.5 Require the responsible agency for driver education to maintain data elements (e.g. driver license number) on students that can be linked to driver record data. </t>
  </si>
  <si>
    <t xml:space="preserve">1.4.1 Allows for delivery of classroom instruction in a virtual classroom setting during the COVID-19 pandemic. </t>
  </si>
  <si>
    <t>1.4.1 Develop and implement communication strategies directed at supporting policy and program elements.  Rhode Island Office of Highway Safety Office, in collaboration and cooperation with driver education and training, driver licensing, and highway safety partners, should consider a statewide communication plan and campaign.</t>
  </si>
  <si>
    <t>SECTION SUMMARY</t>
  </si>
  <si>
    <t>SUMMARY PROGRESS</t>
  </si>
  <si>
    <t>Progress</t>
  </si>
  <si>
    <t>Not Started</t>
  </si>
  <si>
    <t>Early Progress</t>
  </si>
  <si>
    <t>Underway</t>
  </si>
  <si>
    <t>Substantial Progress</t>
  </si>
  <si>
    <t>Completed</t>
  </si>
  <si>
    <t>Section</t>
  </si>
  <si>
    <t>QUESTION</t>
  </si>
  <si>
    <t>We require curriculum approved by CCRI that includes legislatively mandated content standards (ex. Drug and Alcohol, graduated licensing, organ donor, Community Police Relationship Act)</t>
  </si>
  <si>
    <t>3/28/2022 3//30/2022</t>
  </si>
  <si>
    <t>On your CCRI website there is a document, RI Driver Education Curriculum.  Driver education program (33 hours) with program topics listed in the curriculum.  Are these your curriculum standards? 
RH--I there a separate document that list out the curriculum standards and where might that be?</t>
  </si>
  <si>
    <t>Nash: CCRI lists what materials will be covered during the driver education class. Any standards CCRI follows are loosely associated with the National Standards.</t>
  </si>
  <si>
    <t>It appears there is no specific document that identifies specific content standards.  It appears that they use the textbook as their content standards which in this case is not a bad thing because the AAA curriculum is based on national standards.  It would just be nice to see a specific document.</t>
  </si>
  <si>
    <t>3/28/2022 3/30/2022</t>
  </si>
  <si>
    <t>In what area do you not meet the standards? Curricula, Instruction time, student evaluation and/or delivery methods. 
RH--The answer you give is NO.  Can you list out areas that you meet standard and the other areas where you don't.  It is important to get an idea about your knowledge of the standards and your curriculum.</t>
  </si>
  <si>
    <t>Nash: See response below: CCRI would like your help in matching our work with the standards.</t>
  </si>
  <si>
    <t>This might be a yes for the classroom content but it is not for BTW.  There is no indication that they have anything consistent content standards that providers need to adhere to for BTW.</t>
  </si>
  <si>
    <t>3/28/2022
03/30/2022</t>
  </si>
  <si>
    <t>It might be good for you for you to find these resources in the standards and compare your curriculum to standards by ADTSEA and DSAA.  If you need help with this I will give you some help--RH.</t>
  </si>
  <si>
    <t>Nash: CCRI would like your help in matching our work with the standards.</t>
  </si>
  <si>
    <t>Not evident in their documentation. Work would need to be done by CCRI or another state entitiy that would take the National Standards and match them to the AAA curriculum.</t>
  </si>
  <si>
    <t>Yes – CCRI approved curricula only.</t>
  </si>
  <si>
    <t>3/28/2022 03/30/2022</t>
  </si>
  <si>
    <t>Other than the 33 hours of seat time covering 8 hours on drugs and alcohol, donor information, dangers of distracted driving, and rights and responsibilities with regard to law enforcement, are there any other required formalized written curricula?
I know that you use the AAA curriculum and it has the objectives listed out within their curriculum and textbook.  There is a difference between objectives and standards.  If you look at the teen standards in the NTDETAS hand out you should be able see if your curriculum matches.--RH</t>
  </si>
  <si>
    <t>Nash: Referring to the standards noted, page 22, we do those items except behind the wheel.</t>
  </si>
  <si>
    <t xml:space="preserve">The answer is yes. Since the majority of driver ed instruction is provided by CCRI they are required to use the AAA curriculum.  </t>
  </si>
  <si>
    <t>Yes – CCRI uses the AAA How to Drive PowerPoint, textbook and Handbook (optional).</t>
  </si>
  <si>
    <t xml:space="preserve">Is How to Drive the only curricula used or is there other state specific law and rules required?  For example the  RI Driver Manual contents. </t>
  </si>
  <si>
    <t>Nash: The states driver manual has items similar to what is in the How to Drive textbook. We also cover state-specific laws as referenced earlier.</t>
  </si>
  <si>
    <t>Who developed the curriculum? Or more accurately, who decided that the AAA curriculum was the one for RI?</t>
  </si>
  <si>
    <t>No. However all of the providers know CCRI requires them to use the same curricula.</t>
  </si>
  <si>
    <t>How are they notified?  Do instructors receive this information during their formal training when becoming an instructor?  How do you communicate with the field of driver education instructors and companies after they have received their instructor qualifications?
Is AAA curriculum the only one used? If not, what is the approval process for which providers can have there curricula approved? What is the approval process based on?</t>
  </si>
  <si>
    <t>Nash: All driver education teachers are given the same course of instruction and during professional development for CCRI instructors, new information or updated information is passed along. We do not know how the other providers deal with this issue. There is no other curricula used by any of the CCRI teachers.</t>
  </si>
  <si>
    <t>There are options for providers to choose a different curriculum for their needs. Who decides what is acceptable and what options are avaialble?</t>
  </si>
  <si>
    <t>Yes. When applying to RIOPC to become an approved program, they must submit detailed curriculum for review by CCRI.</t>
  </si>
  <si>
    <t>No other information required</t>
  </si>
  <si>
    <t>CCRI; 5 years ago.</t>
  </si>
  <si>
    <t>3/28/2022 3/30/3022</t>
  </si>
  <si>
    <t>How often is the curriculum reviewed and updated?  
When was the last time the curriculum was reviewed and new recommendations made? I realize the CCRI does the work on this but what are the standards they use to review the curriculum?--RH</t>
  </si>
  <si>
    <t>Nash: The last change to the curriculum took place when we moved from Drive Right to How to Drive and began using the enhanced PowerPoints, handbook, textbook and videos.</t>
  </si>
  <si>
    <t>The question is still, how often is the curriculum reviewed and accepted?  I understand that you changed over from Drive Right to How to Drive but when did you do that and when will you next review your curriculum for the state? Another question is did you retrain all your teacher with the new curriculum when you made the change?</t>
  </si>
  <si>
    <t>Committee from CCRI and teachers who teach the course</t>
  </si>
  <si>
    <t>Yes, to a certain extent</t>
  </si>
  <si>
    <t>Please elaborate, what crash data is used? Have you added or changed curriculum based on data collected?</t>
  </si>
  <si>
    <t>Nash: As stated earlier in the remarks, it would be a good idea to have someone query the teen crash data with locations, time of day, etc., to determine if there is a pattern. When Rhode Island experienced several teen deaths 10 years ago, Rhode Island legislators adopted stricter GDL requirements. Teen deaths and injuries are low in Rhode Island. In 2019, 1 death, 2020 4 deaths and in 2021 5 deaths. One in 2022. Not all of the deaths were the drivers.</t>
  </si>
  <si>
    <t>I can see how it would be difficult to change your curriculum based on the low number of teen crashes and teen deaths.  I know there are requirements to teach about certain topics related to national issues such as drinking and driving and distracted driving.</t>
  </si>
  <si>
    <t>No – we moved everything online in March 2020 due to the pandemic and will be returning to all in-person classes by July 1, 2022.</t>
  </si>
  <si>
    <t xml:space="preserve">When you delivered your online course did you also use AAA How to Drive or create your own state specific online blackboard or canvas course?  </t>
  </si>
  <si>
    <t>Nash: We used Zoom and Google Classroom for delivering the How to Drive program. One of our instructors delivered several classes on how to use zoom and then how to use zoom for driver education. The Zoom was allowed because COVID closed all classroom instruction.</t>
  </si>
  <si>
    <t xml:space="preserve">This adaptation was common amongst states during the pandemic.There are no other provisions in rule that allow DE to be delivered online or asyncrhonously. </t>
  </si>
  <si>
    <t>Confused by this answer.  You are saying you have no written lesson plans for classroom, goals, objectives and outcomes for learning.  Is this response correct?
If there are curriculum standards that you use and you allow teachers some acadmic license to design their own lessons then it might be that there are myriad lesson plans by every other teacher.  If that is the case, how do you ensure consistency amongst the providers within the state?
RH--Do the teachers follow the textbook and go from chapter to chapter?  Are they required to submit lesson plans to CCRI?</t>
  </si>
  <si>
    <t xml:space="preserve">Nash: Each session has goals, objectives and outcomes. We do not have a standardized ‘canned’ lesson plan for each session and teachers are granted creative license to use other material to enhance their class, guest speakers, daily/weekly news, etc. It is CCRI’s hope that we will continue to move to a more consistent approach to delivery within CCRI’s program while still allowing teachers some creative license. </t>
  </si>
  <si>
    <t>It might be good to have sample lesson plans available for new teachers or teachers who might be struggling with their teaching. You could ask experienced teachers to submit some of their lesson plans on specific chapters or topics so others might be able to see how to conduct certain lessons.</t>
  </si>
  <si>
    <t>Yes, video and local news media (current events) pertaining to traffic safety.</t>
  </si>
  <si>
    <t>Do you use the AAA How to driver online resources such as their videos and classroom activities?  Or do you just use teacher choice traffic safety news media and YouTube videos?</t>
  </si>
  <si>
    <t xml:space="preserve">Nash: We use a combination of AAA videos and we have a library of other PSA’s videos covering topics from A to Z. Instructors must get permission to show video not part of the curriculum. </t>
  </si>
  <si>
    <t>Appears that RI meets standard here so nothing further is needed.</t>
  </si>
  <si>
    <t>Yes</t>
  </si>
  <si>
    <t>Please provide examples and detail.</t>
  </si>
  <si>
    <t>Nash: The examples we use include the process of IPDE, Mr. Smith, Orderly Visual Search Pattern Zone Control, Lane Positioning, etc. We use scenarios and examples and follow a step by step what if during the driving task.</t>
  </si>
  <si>
    <t>Nash: Students are required to read chapters prior to class, research current events, understand the history of a particular series of events that lead to todays concepts. They are instructed during class, review the material, test on the material, give an example of the material in real world situation.</t>
  </si>
  <si>
    <t xml:space="preserve">Nash: We will soon be adding Spanish speaking instructors to meet the needs of the Spanish speaking students. We have a sign language teacher and we offer our tests in English and Spanish. </t>
  </si>
  <si>
    <t>RI is working on developing materials that wil support their desire to be culturall aware of students with diffirent ethnic backgrounds.  I would say that they are in progress on this standard.</t>
  </si>
  <si>
    <t>33 classroom hours. Rhode Island does not require BTW and instead has 50 hours of driving practice, including 10 hours of nighttime driving with a supervised driver who is over 21yrs old and has a minimum of 5 years driving experience.</t>
  </si>
  <si>
    <t xml:space="preserve">Can you tell me in which code or rule it states the supervised driver has to have a minimum of 5 years driving experience.  I did locate the rest of the information in code.  
RH--when was the decision to separate classroom from BTW?  And, how was it codified?  </t>
  </si>
  <si>
    <t>Nash: RIGL 31-10-6.1</t>
  </si>
  <si>
    <t>By law RIGL 31-10-6.1 the instruction hours are 33 hours of classroom instruction and no hours of practice appart from the notarized 50 hours of parent practice.
The standard is 45 hours of classroom and 12 hours of BTW with 12 hours of observation.  Since RI does not require BTW with an instructor during the driver education class they do not meet standard.</t>
  </si>
  <si>
    <t xml:space="preserve">The instructional hours are sequenced through scaffolding chapters within the curriculum. Each chapter covered is approximately completed in one hour and 45 minutes. </t>
  </si>
  <si>
    <t>Apologize for the question detail.  Do the teachers use multiple types of delivery methods?
RH--Do teachers use the activities provided by AAA? Have they been trained to use other means to support student centered learning?</t>
  </si>
  <si>
    <t>Nash: Teachers will generally use lecture, role play, group work, discussion, PowerPoint, video, etc.</t>
  </si>
  <si>
    <t>From a previous resopnse to another question, the teachers do use a variety of instructional strategies.  What this question is asking is about the stages of instruction.  It appears that they might meet part of this standard but not all.  I would say they are in progress.</t>
  </si>
  <si>
    <t>CCRI mentions BTW but it is not a RI General Law requirement. CCRI explains the GDL(Graduated Driver Licensing) laws.</t>
  </si>
  <si>
    <t>Do the private providers who teach BTW integrate the classroom curriculum into their lessons or do you have any connection with the BTW providers and what they teach.  Do you provide any parent education on how to work with their student BTW?</t>
  </si>
  <si>
    <t>Nash: A representative of the BTW agency is required to take the same 37.5 hours of classroom work. Unfortunately, all individuals working for them do not have to take the course. CCRI has no connection with any BTW providers and historically we feel it is a conflict to be involved with discussing it with the students – except in general terms.</t>
  </si>
  <si>
    <t>Does not offer behind the wheel instruction and therefore does not meet standard.</t>
  </si>
  <si>
    <t>CCRI students must complete 33 classroom hours. Owed/missed hours are made up in a separate make up class held every other Saturday. We do not have BTW but 50-hour practice must be documented and notarized at the time of Phase II of GDL.</t>
  </si>
  <si>
    <t>Does the student make up the exact same lesson they missed during the Saturday course make up time?  What is the required score to pass the classroom material or is it just a 33 hour participation requirement.</t>
  </si>
  <si>
    <t>Nash: CCRI attempts to make sure the material missed by a student is covered during the makeup class. We also try to have the student placed into an ongoing class to have the student make up the time they missed the session with that material. We encourage teachers to hold over students who need hours until they next teaching session.</t>
  </si>
  <si>
    <t>Classroom attendance is to standard but since there is no BTW then this is a moot point.</t>
  </si>
  <si>
    <t>33 classroom hours; most commonly 3 hours per session meeting 2 or 3 days per week. We do allow classes to be completed in few than 30 days.</t>
  </si>
  <si>
    <t>Are there rules about length of time per class, per week, class size, time of day, break time?  or just common practice
RH--Are there limits to the amount of instructional hours allowed per day? Who determines what those limits might be?</t>
  </si>
  <si>
    <t>Nash: No rules; just common practice. Days and times vary by instructor, but usually it is 3 hour sessions, 3 times a week until the completed 33 hours. We do offer weeklong classes during school vacation and the summer. Size can not go over 30 students.</t>
  </si>
  <si>
    <t>There are various ways that classes are presented depending on the time of year. During the school year classes are typically 3 hours three times a week.  During the summer the classes run for 6hours a day and can be completed in a 6 day period.</t>
  </si>
  <si>
    <t>Most commonly 21days but CCRI also offers 5 day classes during the summer and vacations.</t>
  </si>
  <si>
    <t>Are there rules or codes covering classroom instructional hours?</t>
  </si>
  <si>
    <t xml:space="preserve">Nash: No, just common practice. In the end, students register for classes that work with their schedules. </t>
  </si>
  <si>
    <t>It appears that instruction can be complete in 5 weeks during the school year and 6 days during the summer.</t>
  </si>
  <si>
    <t>An instructional period is most commonly 3 hours per day at CCRI.</t>
  </si>
  <si>
    <t>Are there rules about length of time per class, per week, class size, time of day, break time?  Is there an educational foundation for the choice of 3 hours a day?</t>
  </si>
  <si>
    <t>Nash: There are no set rules limiting the number of hours or days of the week class can be taught. Class size is limited to 30 students (max).</t>
  </si>
  <si>
    <t>3 hours 3 times a week and 6 hours a day during the summer and vacations.</t>
  </si>
  <si>
    <t xml:space="preserve">  </t>
  </si>
  <si>
    <t>Do the BTW providers have rules regarding this practice?  Who oversees the BTW instruction or the private providers?</t>
  </si>
  <si>
    <t>Nash: BTW comes under the DMV</t>
  </si>
  <si>
    <t>Did not receive a definative answer to this question since DMV did not respond.</t>
  </si>
  <si>
    <t>Nash: BTW comes under DMV. We have no say or input.</t>
  </si>
  <si>
    <t>N/A</t>
  </si>
  <si>
    <t>Yes, CCRI requires a textbook for every student</t>
  </si>
  <si>
    <t>Do all providers require a textbook?</t>
  </si>
  <si>
    <t>Nash: CCRI requires a textbook for every student. We do not know what the other providers require.</t>
  </si>
  <si>
    <t>Each student receives a textbook (AAA How to Drive) either purchased by student or lent to student by provider.</t>
  </si>
  <si>
    <t>AAA How to Drive 15th edition</t>
  </si>
  <si>
    <t>Do all providers use How to Drive?  Is the driver manual an approved resource? Who approves the textbook and on what authority?</t>
  </si>
  <si>
    <t>Nash: We do not know if the other providers require a book, let alone the edition. We switched 5 years ago from Drive Right to How to Drive. A committee looked at several textbooks and picked How to Drive because it had a very comprehensive program. CCRI has the authority per the legislation to determine curriculum.</t>
  </si>
  <si>
    <t>How to Drive</t>
  </si>
  <si>
    <t>2.1.6</t>
  </si>
  <si>
    <t>Yes at CCRI</t>
  </si>
  <si>
    <t>I assume you are just referring to the end of course knowledge exam, not skills assessment.  Do all DE companies use the same assessment?  What is the required score?</t>
  </si>
  <si>
    <t>Nash: CCRI requires a successful completion of driver education to be able to take a permit test. The only skills assessment is the written test.</t>
  </si>
  <si>
    <t>Knowledge yes, skills no</t>
  </si>
  <si>
    <t>AAA and DMV</t>
  </si>
  <si>
    <t>How many questions?  What is the score required to pass? Do you provide accommodations for the exam if needed?</t>
  </si>
  <si>
    <t xml:space="preserve">Nash: We provide accommodations to all students when requested. Usually a teacher knows after a few quizzes or tests that a student is going to need special arrangements for future tests. We give grades for each student who complete the class and database them into our system in case a student needs to come back to get a duplicate certificate of completion. Permit tests are comprised of 50 questions and pass or fail. Anything below 70 is a failure. </t>
  </si>
  <si>
    <t>The test was developed by AAA How to Drive and DMV.</t>
  </si>
  <si>
    <t>Yearly</t>
  </si>
  <si>
    <t>By whom?</t>
  </si>
  <si>
    <t>Nash: The test belongs to the DMV and they update questions about every 2 to 3 years.</t>
  </si>
  <si>
    <t>Every 2 to 3 years</t>
  </si>
  <si>
    <t>Both</t>
  </si>
  <si>
    <t>I assume on paper at the schools and electronically at the DMV office?</t>
  </si>
  <si>
    <t>Nash: That is correct.</t>
  </si>
  <si>
    <t>Paper when face to face, electronic during covid distance learning.</t>
  </si>
  <si>
    <t>Electronically</t>
  </si>
  <si>
    <t>How does CCRI score and send tests scores to DMV?</t>
  </si>
  <si>
    <t>Nash: CCRI does not send test scores directly to the DMV. The students are given a certificate of completion with their score written on the form. They take the form to the DMV to get their actual permit.</t>
  </si>
  <si>
    <t>By instructor and sent to CCRI.</t>
  </si>
  <si>
    <t>Once at CCRI</t>
  </si>
  <si>
    <t>Is there a waiting period between tests?  How many times can they take the test at the DMV or other schools/companies?</t>
  </si>
  <si>
    <t>Nash: The law says that if a student fails a course it must be taken again. If they fail the permit test, they must take another test at the DMV. There is no wait and you can take it as often as you want.</t>
  </si>
  <si>
    <t>The law says that if a student fails a course it must be taken again. If they fail the permit test, they must take another test at the DMV. There is no wait and you can take it as often as you want.</t>
  </si>
  <si>
    <t>No, CCRI has 3 different tests</t>
  </si>
  <si>
    <t>What are the requirements for the other companies or schools?</t>
  </si>
  <si>
    <t>Nash: CCRI has no knowledge of what other institutions do when it comes to testing, except they are not allowed to give the permit test. Only CCRI and the DMV can give the permit test.</t>
  </si>
  <si>
    <t>CCRI has three different tests. No information on private providers.</t>
  </si>
  <si>
    <t>Do you have a rule or code requiring an end of course exam and the passing score.  Contents of the exam, etc.</t>
  </si>
  <si>
    <t>Nash: CCRI requires an end of course test but we encourage additional tests be given throughout the 33 hours to get a good look at a student. 70 is the passing grade.</t>
  </si>
  <si>
    <t>The test cannot be waived.</t>
  </si>
  <si>
    <t>I want to make sure i understand.  IF a student fails the end of course exam, they fail the course?  Is that correct?
RH--If they do fail are there means by which they can repeat the course or retake the exam?  What is your pass/fail rate?</t>
  </si>
  <si>
    <t>Nash: Yes they fail the course and have to take it over again or wait until they turn 18 and go to the DMV and take the permit as often as they need to pass the test.</t>
  </si>
  <si>
    <t>If a student fails a course then they are required to take it over again or wait until they turn 18. They can go to the DMV and take the test as often a needed to pass the exam.</t>
  </si>
  <si>
    <t>Yes but randomly. Students complete an electronic class evaluation form.</t>
  </si>
  <si>
    <t>Sounds like you provide a post course evaluation but rarely do people fill it out, is that correct?</t>
  </si>
  <si>
    <t>Nash: Yes that is correct. It seems the students are happy to be completed and rarely do they fill out a comprehensive critique of the teacher or the course.</t>
  </si>
  <si>
    <t>A random selection of students complete and electrronic calss evaluation.</t>
  </si>
  <si>
    <t>CCRI and teachers</t>
  </si>
  <si>
    <t>CCRI and CCRI teachers</t>
  </si>
  <si>
    <t>Comments about the teacher and course</t>
  </si>
  <si>
    <t xml:space="preserve">What is being measured and evaluated?  What is the purpose of the post course evaluation?  Do you use the information in some manner to make changes or improvements? </t>
  </si>
  <si>
    <t>Nash: Seeing the number of returns are so small, the forms that are filled out are evaluated and reviewed to see if there is something that needs to be added or subtracted from the course. It is also a chance to see if there are any complaints about the teachers.</t>
  </si>
  <si>
    <t>Seeing the number of returns are so small, the forms that are filled out are evaluated and reviewed to see if there is something that needs to be added or subtracted from the course. It is also a chance to see if there are any complaints about the teachers.</t>
  </si>
  <si>
    <t>CCRI requires weekly quizzes and Q and A to ensure the students are understanding the material.</t>
  </si>
  <si>
    <t>Are the other programs set up the same way?  Do you have any information on BTW companies?</t>
  </si>
  <si>
    <t>Nash: We have no knowledge what the other institutions are doing with tests.</t>
  </si>
  <si>
    <t>CCRI teachers deliver and review exams with students. Do not know what other providers do with their students.</t>
  </si>
  <si>
    <t>Yes, at CCRI</t>
  </si>
  <si>
    <t>Please elaborate and describe in more detail.  Quizes, tests, evaluations, feedback, required scores, etc.</t>
  </si>
  <si>
    <t>Nash: At the beginning of each chapter there are questions about the material to be covered. At the end of the chapter there are review questions about the chapter. Teachers use these questions and other questions derived from the material covered in the book, PowerPoint or class lecture.</t>
  </si>
  <si>
    <t>At the beginning of each chapter there are questions about the material to be covered. At the end of the chapter there are review questions about the chapter. Teachers use these questions and other questions derived from the material covered in the book, PowerPoint or class lecture.</t>
  </si>
  <si>
    <t>Follows the material in each chapter and the DMV driver manual</t>
  </si>
  <si>
    <t>Please provide examples and detail.  Is this a quiz after each unit and test after each chapter, please explain 
RH--and do all teachers use the same tests giving at the same time during the course. Are they free to create their own assessments?</t>
  </si>
  <si>
    <t>Nash: It is a test after each chapter and usually 2 chapters are covered during each class so two chapters worth of questions would be used for the test.</t>
  </si>
  <si>
    <t>It is a test after each chapter and usually 2 chapters are covered during each class so two chapters worth of questions would be used for the test.</t>
  </si>
  <si>
    <t>At CCRI, it is weekly by unit and end of course assessment.</t>
  </si>
  <si>
    <t>Weekly exams and final exams of the materials and of the DMV drivers manual</t>
  </si>
  <si>
    <t>All the time</t>
  </si>
  <si>
    <t>Nash: CCRI does not know other institutions conduct their classes and no idea how BTW companies work.</t>
  </si>
  <si>
    <t>CCRI conduct evaluations all the time whereas, the private providers did not respond to this question.</t>
  </si>
  <si>
    <t>Yes tests and quizzes are graded and returned for review and discussion.</t>
  </si>
  <si>
    <t>CCRI states that tests and quizzes are gradded and returned for review and discussion.</t>
  </si>
  <si>
    <t>At CCRI both; records are kept for a minimum of 10 years.</t>
  </si>
  <si>
    <t>Is this requirement stated in rule or code?  What specific records are kept?</t>
  </si>
  <si>
    <t>Nash: It is CCRI’s standard policy of record retention. CCRI keeps records that include student demographics, contact information and course details.</t>
  </si>
  <si>
    <t>CCRI states that it is standard policy to retain records including demographics, contact information and course details. There is no information about private companies.</t>
  </si>
  <si>
    <t>Teacher and CCRI</t>
  </si>
  <si>
    <t>Are all programs required to give their records to CCRI.  Are they stored electronically?</t>
  </si>
  <si>
    <t>Nash: No other institution records their information with CCRI. In the past these institutions would send in a roster of students who completed driver education and CCRI would send out certificates of completion to the students to bring to the DMV. That practice stopped 4 years ago and each institution has their own certificate of completion.</t>
  </si>
  <si>
    <t>Teacher and CCRI.  Not information regarding private providers.</t>
  </si>
  <si>
    <t>Varies</t>
  </si>
  <si>
    <t>Please provide more information and detail.</t>
  </si>
  <si>
    <t>Nash: Ex: If a student needs a copy of their certificate. Ex. Historical report of pass/fail and other enrollment data.</t>
  </si>
  <si>
    <t>Copies are kept to provide students a copy of their completion for DMV. Not known about private providers.</t>
  </si>
  <si>
    <t>Do you provide any modifications or accomodations for students in the classroom?</t>
  </si>
  <si>
    <t>Nash: CCRI will accommodate any student who requests modifications. We have hired sign language individuals to help the students. We follow all the federal mandates.</t>
  </si>
  <si>
    <t>For classroom yes, BTW unknown.</t>
  </si>
  <si>
    <t>Is there anyone who can respond from a BTW company?  Who regulates or monitors BTW companies?</t>
  </si>
  <si>
    <t>Nash: The DMV regulates, not sure if they monitor in the proactive sense. We are working on the name of that contact person.</t>
  </si>
  <si>
    <t>CCRI has 1:30 ratio, but can be as low as 1:27 ratio. Special Education class ratio is 1:10. ASL is a 1:8 ratio. At-risk population is a 1:20 ratio.</t>
  </si>
  <si>
    <t>Where in code or rule can this rule be found?</t>
  </si>
  <si>
    <t>Nash: This also works within the collective bargaining agreement between the college and the union.</t>
  </si>
  <si>
    <t>30 max</t>
  </si>
  <si>
    <t>Nash: Collective agreement with union and the College.</t>
  </si>
  <si>
    <t>The class size is predicated upon union aggreement.</t>
  </si>
  <si>
    <t>Yes at CCRI, in a classroom setting.</t>
  </si>
  <si>
    <t>Is this the same environment for all programs?</t>
  </si>
  <si>
    <t>Nash: CCRI is not sure how the other institutions deal with seating issues.</t>
  </si>
  <si>
    <t>CCRI yes. Other prviders unknown.</t>
  </si>
  <si>
    <t>Handouts, pens, note paper, and books are purchased by the student.</t>
  </si>
  <si>
    <t>CCRI povides handouts, pend, note paper, and books purchased by students.</t>
  </si>
  <si>
    <t>No. It’s possible for teachers to teach multiple classes concurrently.</t>
  </si>
  <si>
    <t>I assume you are saying they teach at 10:00, 2:00, and 5:00 but not 3 classes all at 10:00, is that correct?</t>
  </si>
  <si>
    <t>Teachers can teach classes at different times but not at the same hour. Not known about private providers.</t>
  </si>
  <si>
    <t>See previous response.</t>
  </si>
  <si>
    <t>Is there a policy about how a classroom must be taught, classroom size, type of classroom, time of day they teach, etc?</t>
  </si>
  <si>
    <t>Nash: It is not written. CCRI will not assign a teacher two or more classes because it must follow the contract. To ensure this does not happen, CCRI staggers the starting days and times so they overlap.</t>
  </si>
  <si>
    <t>Is there another agency that can respond?</t>
  </si>
  <si>
    <t>Nash: We will work to see if we can get this answer.</t>
  </si>
  <si>
    <t>Unknown at this time</t>
  </si>
  <si>
    <t>This is another question that would be best answered by the DMV.</t>
  </si>
  <si>
    <t>Nash: DMV would have to answer this question.</t>
  </si>
  <si>
    <t>This question is best answered by DMV</t>
  </si>
  <si>
    <t>This answer is best answered by DMV</t>
  </si>
  <si>
    <t>This questions is best answered by DMV</t>
  </si>
  <si>
    <t>Nash: We had a few pilot classes who used the driving simulator but the down time for the students not using it were problematic. It is a good tool for a small class setting or for remedial but not for every driver education class.</t>
  </si>
  <si>
    <t>We had a few pilot classes who used the driving simulator but the down time for the students not using it were problematic. It is a good tool for a small class setting or for remedial but not for every driver education class.</t>
  </si>
  <si>
    <t>Nash: We do not use them in Rhode Island.</t>
  </si>
  <si>
    <t>Not used in RI.</t>
  </si>
  <si>
    <t>Not Used in RI.</t>
  </si>
  <si>
    <t>Nash: Department of Transportation has a manager of the simulator but probably not certified to give driver education students a lesson.</t>
  </si>
  <si>
    <t>Department of Transportation has a manager of the simulator but probably not certified to give driver education students a lesson.</t>
  </si>
  <si>
    <t>It is not allowed.</t>
  </si>
  <si>
    <t>Is there a code or statute that states this as not allowed?</t>
  </si>
  <si>
    <t>Nash: In order for this to be allowed it must be approved by the general assembly. Presently all of Rhode Island uses on-line in a virtual setting because of the COVID restrictions.</t>
  </si>
  <si>
    <t>No law that allows the use of computer-based independent student learning.</t>
  </si>
  <si>
    <t>No orther information required</t>
  </si>
  <si>
    <t>No independent study at CCRI</t>
  </si>
  <si>
    <t>Do other programs have computer based learning?  Is there another agency or program that could answer this question?</t>
  </si>
  <si>
    <t>Nash: Computer-based learning is not approved. Virtual training was approved during COVID.</t>
  </si>
  <si>
    <t>Computer-based learning is not an approved delivery method.</t>
  </si>
  <si>
    <t>If other DE programs are allowed to use this type of learning who would train them?</t>
  </si>
  <si>
    <t>Nash: It is not allowed.</t>
  </si>
  <si>
    <t>CCRI DOES not require or allow independent learning to substitute for classroom</t>
  </si>
  <si>
    <t>Nash: See above. Computer-based learning is not an approved delivery method.</t>
  </si>
  <si>
    <t>Could you provide the code, rule, or standards for online delivery methods currently being used?</t>
  </si>
  <si>
    <t>Nash: CCRI uses Zoom, Google classroom, to deliver their virtual classes.</t>
  </si>
  <si>
    <t>Standards were created by CCRI during the pandemic. Online was used only because of the pandemic and will not continue after July 1.  While they were using online CCRI used Google Classroom and Zoom as their delivery platform.</t>
  </si>
  <si>
    <t>Yes, during the pandemic but it ends July 1, 2022 and all classes will return to in-person instructions within a classroom setting.</t>
  </si>
  <si>
    <t xml:space="preserve">Could you provide the code, rule, or standards for online delivery methods currently being used?
RH--I heard there was pending legislation that would allow online Driver Education.  Where is that in the process and does it look like it is going to pass?
</t>
  </si>
  <si>
    <t>Nash: Same as above: CCRI uses Zoom, Google classroom, to deliver their virtual classes.</t>
  </si>
  <si>
    <t>Not after July 1, 2022</t>
  </si>
  <si>
    <t>Nash: Same as above.</t>
  </si>
  <si>
    <t>Not after July 1st.</t>
  </si>
  <si>
    <t>When it was allowed it followed the same in-person syllabus</t>
  </si>
  <si>
    <t>Was the course taught live through Teams or Zoom type platforms or was the online course independent though AAA or your own RI built canvas/blackboard LMS?</t>
  </si>
  <si>
    <t>Nash: We were face to face with our students (mostly through Zoom) the same as if we were in-person, only everyone was on camera. It was a live class and it followed the required 33 classroom requirement.</t>
  </si>
  <si>
    <t>We were face to face with our students (mostly through Zoom) the same as if we were in-person, only everyone was on camera. It was a live class and it followed the required 33 classroom requirement.</t>
  </si>
  <si>
    <t>No other information required.</t>
  </si>
  <si>
    <t>Name, email address, contact number, whether it is the instructor or the main office number.</t>
  </si>
  <si>
    <t>What about student information?</t>
  </si>
  <si>
    <t>Nash: We receive the students' information and communicate with each student through email or text.</t>
  </si>
  <si>
    <t>During the interim CCRI provides contact information but it is unknown what private providers do.</t>
  </si>
  <si>
    <t>Is this the same for all programs?</t>
  </si>
  <si>
    <t>Nash: We do not know what the other providers are doing.</t>
  </si>
  <si>
    <t>Course timeline, important dates, and deadlines along with teacher's name</t>
  </si>
  <si>
    <t>Course timeline, important dates, and deadlines wlong with teacher's name.</t>
  </si>
  <si>
    <t>No, parent participation is not required at CCRI.</t>
  </si>
  <si>
    <t xml:space="preserve">This answer is confusing to me.  RI 31-10-19 states that a parent course is required.  Is this course provided by another agency? The code says it is part of the driver edcuation requirements.  Please provide more informaiton if possible. </t>
  </si>
  <si>
    <t>Nash: The parent requirement was voluntary and then eliminated as a mandatory part of a student taking driver education.</t>
  </si>
  <si>
    <t>Driver education programs need to provide and require a parent to meet standard.</t>
  </si>
  <si>
    <t xml:space="preserve">What other agency can answer this question?  Who provides the Start Smart program? Who makes sure the parents attend this parent education once every five years as it states in code. </t>
  </si>
  <si>
    <t>Nash: Because it is not mandated by law CCRI does not offer this course and we do not know if any other provider does either.</t>
  </si>
  <si>
    <t>No program apparently offers a parent night.</t>
  </si>
  <si>
    <t>Rhode Island does not allow any parent taught driver education. Home school students are required to attend the class in-person with other students.</t>
  </si>
  <si>
    <t xml:space="preserve">No other information required. </t>
  </si>
  <si>
    <t>RI does not allow parent taught driver education prior to a student getting their permit.  They do allow a parent to do the 50 hours of behind the wheel prior to licensing and many parents opt for a private provider to get them started in the acutal driving process.</t>
  </si>
  <si>
    <t>Nothing</t>
  </si>
  <si>
    <t>Please explain further.  How was your online course taught?  Live webinar, live Zoom, or LMS platform with independent learning?</t>
  </si>
  <si>
    <t>Nash: Mostly live Zoom (or other comparable platform). All CCRI classes are live face-to-face lessons for the entire 33-hours. CCRI does not know how the other providers teach their on-line classes. We do not allow any independent learning time substitute for the 33-hours.</t>
  </si>
  <si>
    <t>Mostly live Zoom (or other comparable platform). All CCRI classes are live face-to-face lessons for the entire 33-hours. CCRI does not know how the other providers teach their on-line classes. We do not allow any independent learning time substitute for the 33-hours.</t>
  </si>
  <si>
    <t>CCRI follows the How to Drive 19 chapters and Driver Manual</t>
  </si>
  <si>
    <t>Did other programs provide online courses or just CCRI?  Were they all the same?</t>
  </si>
  <si>
    <t>Nash: During COVID and continuing until July 1, 2022 all providers have sued some form on on-line classes. We do not know the model they use. All standards approved were the same.</t>
  </si>
  <si>
    <t>During COVID and continuing until July 1, 2022 all providers have sued some form on on-line classes. We do not know the model they use. All standards approved were the same.</t>
  </si>
  <si>
    <t>Yes it follows the chapters in the book building from one concept to the next and repeats important points again and again.</t>
  </si>
  <si>
    <t>CCRI and other providers follow the chapters in How to Drive.</t>
  </si>
  <si>
    <t>CCRI is in quarterly contact with the publishers for updates. CCRI updates when laws change.</t>
  </si>
  <si>
    <t>Does every program use the same curriculum or just CCRI?  Who monitors/evaluates the driver ed programs in RI?  What agency is responsible for what each DE program uses for curriculum content and delivery?</t>
  </si>
  <si>
    <t xml:space="preserve">Nash: CCRI uses the How to Drive 15th edition we are not aware of what the other providers use for their classroom though other programs are required to utilize the same curriculum as CCRI. CCRI takes care of its own program as far as updates and discussions of what should be added to the curriculum through meetings throughout the year. </t>
  </si>
  <si>
    <t xml:space="preserve">CCRI uses the How to Drive 15th edition we are not aware of what the other providers use for their classroom though other programs are required to utilize the same curriculum as CCRI. CCRI takes care of its own program as far as updates and discussions of what should be added to the curriculum through meetings throughout the year. </t>
  </si>
  <si>
    <t>The curriculum uses active learning and higher-order critical thinking skills through warm up questions, worksheet exercises, Instruction and Discussions, small group exercises, student reflection and application assignments at home.</t>
  </si>
  <si>
    <t>Yes. CCRI will use a workbook warm ups, worksheets, and student reflections which build from one concept to the next.</t>
  </si>
  <si>
    <t>Does this apply to all DE programs?</t>
  </si>
  <si>
    <t>Nash: CCRI is not aware of what other providers do in their classrooms or with their students.</t>
  </si>
  <si>
    <t>Yes. CCRI will use a workbook warm ups, worksheets, and student reflections which build from one concept to the next.
CCRI is not aware of what other providers do.</t>
  </si>
  <si>
    <t>Through open dialogue and Q&amp;A sessions.</t>
  </si>
  <si>
    <t>Open dialogue, questions and answer sessions, typical teacher conducted activities.</t>
  </si>
  <si>
    <t>The curriculum is offered in Spanish, but only the 14th edition of AAA How to Drive, through an E-Book. CCRI provides the Book and Permit test in Spanish.</t>
  </si>
  <si>
    <t>Do you have specific DE classes for Spanish speaking students or do they take the regular course and you just provide them with a Spanish textbook?</t>
  </si>
  <si>
    <t>Nash: As we stated earlier we are working toward hiring Spanish speaking teachers and have them ready to teach in September 2022. We do not know if the other providers have Spanish speaking teachers.</t>
  </si>
  <si>
    <t>As we stated earlier we are working toward hiring Spanish speaking teachers and have them ready to teach in September 2022. We do not know if the other providers have Spanish speaking teachers.</t>
  </si>
  <si>
    <t>At CCRI, Accommodations for students with IEP’s or 504 Plans are processed through our Disability Services for Students and accommodations are made through an inclusive classroom setting or a smaller 1:10 ratio classroom setting for more individualized instruction.</t>
  </si>
  <si>
    <t xml:space="preserve">Do all programs in RI take into consideration a students accomodations or just CCRI.  Other than a smaller classroom size do you provide any other accommodations?  Please explain further. </t>
  </si>
  <si>
    <t>Nash: CCRI is not sure what the other providers offer. CCRI will accommodate all students with what they need to participate in a class.</t>
  </si>
  <si>
    <t>There is no documentation about checking readability but there is mention of accomodation which to me means that they have some checking on how the learner might need some assisstance on reading the material</t>
  </si>
  <si>
    <t>CCRI does respect and follow these laws.</t>
  </si>
  <si>
    <t xml:space="preserve">No other information required.
</t>
  </si>
  <si>
    <t>Nothing more needed here.</t>
  </si>
  <si>
    <t>CCRI will not use any materials unless they have permission</t>
  </si>
  <si>
    <t>No, we do not offer any vendor over another.</t>
  </si>
  <si>
    <t>How was AAA How to Drive Chosen as your curriculum.  Do you allow for other vendors to submit curriculum for review.  How did you choose the Road Ready App through Parent Supervised Driving?  Is there a contract or purchasing system for all vendors to apply?</t>
  </si>
  <si>
    <t>Nash: A committee of CCRI administrators and teachers reviewed many vendors and chose How to Drive because of the entire program that was offered, PowerPoints, workbook, textbook, embedded videos, etc. The Parent Supervised Driving Program was selected by the RI DMV.</t>
  </si>
  <si>
    <t>it appears there is no marketing within the course.</t>
  </si>
  <si>
    <t>None</t>
  </si>
  <si>
    <t>No other inforamtion required.</t>
  </si>
  <si>
    <t>Vocabulary words but the book does not have one.</t>
  </si>
  <si>
    <t>Are the students provided with a vocabulary list or a glossery of terms?</t>
  </si>
  <si>
    <t>Nash: How to Drive does not have a glossary of terms but teachers pass out a list of vocabulary words that will be covered during the class. As new words are discussed, they are added to the list.</t>
  </si>
  <si>
    <t>How to drive does have a glossary of terms as per William VanTassel's comments</t>
  </si>
  <si>
    <t>At CCRI, Yes prior to the pandemic in paper form and during the pandemic through links and attachments.</t>
  </si>
  <si>
    <t>What supplemental resources where supplied to students?</t>
  </si>
  <si>
    <t>Nash: CCRI also has a list of resource materials which can be used as group projects in class or handouts useful for practice driving techniques and step by step procedures students would not be familiar with prior to attending class.</t>
  </si>
  <si>
    <t>There is a list of supplemental materials and an instructor portal with documentation on how to use materials.</t>
  </si>
  <si>
    <t>In paper form and via web links or email attachments.</t>
  </si>
  <si>
    <t xml:space="preserve">No other inforamtion required. </t>
  </si>
  <si>
    <t>CCRI courses are facilitated by Licensed Instructors.</t>
  </si>
  <si>
    <t>What do you mean by licensed instructors? What agency licenses the instructor?  What agency monitors the licensing of instructors?</t>
  </si>
  <si>
    <t>Nash: Licensed instructor certified by the state of Rhode Island’s Department of Education with an 37.5 hour Driver Education endorsement. There is no specific licensing related to teaching online.</t>
  </si>
  <si>
    <t>DOE issues a certification for CCRI instructors after completing the requisite materials. There is no online certification.</t>
  </si>
  <si>
    <t>Yes, Instructors meet training standards by possessing a valid driver's license and continue with yearly professional development and licensing recertification through RI Department of Education.</t>
  </si>
  <si>
    <t>What are the training standards?  What are the pre requisists for obtaining a license? Who provides continuing education, how much, and who oversees this process?  Please explain in more detail your licensing requirements and the agencies involved.  Is there a specific rule or code regarding licensing your educators?</t>
  </si>
  <si>
    <t>Nash: All the training is offered by CCRI who also oversees the hiring process and continued certification.</t>
  </si>
  <si>
    <t>It appears that standard is met.</t>
  </si>
  <si>
    <t>CCRI uses Zoom or Google Classroom and the teacher is visible and interactive every minute with the students who are also required to have cameras on and be presently visible at all times.</t>
  </si>
  <si>
    <t>Zoom and Google Classroom are the two learing platforms.  There was a brief training on how to use the platforms at the beginning of the pandemic which included on how to conduct instructor led courses.  There was no independent study with the exception being student reading assignments prior to class.</t>
  </si>
  <si>
    <t>Explain further</t>
  </si>
  <si>
    <t>Nash: One of the CCRI driver education instructors instructed the CCRI Driver education cadre in how to use Zoom from setting up an account (paid for by CCRI) to how to use all the features in Zoom, show videos, share documents and how to use the whiteboard feature, etc. Many of our teachers use Google Classroom because it is what they use in their full time positions as teachers.</t>
  </si>
  <si>
    <t>CCRI taught all their teachers thru zoom. Some teachers taught thru Google classroom</t>
  </si>
  <si>
    <t>Was there training involved with using online as your platform.  What other methods were used outside of CCRI?</t>
  </si>
  <si>
    <t>Nash: CCRI is not aware of the platform used by other driver education providers.</t>
  </si>
  <si>
    <t>Since this is going to be phased out then the need for online instruction is not needed at this time.  If legislation passes then it will be conducted by CCRI.</t>
  </si>
  <si>
    <t xml:space="preserve">No further information required. </t>
  </si>
  <si>
    <t>Yes it used videos from YouTube, website links, PSA’s and embedded material in the PowerPoint.</t>
  </si>
  <si>
    <t>CCRI teacher input</t>
  </si>
  <si>
    <t>During the pandemic, CCRI courses are fully online and instructor-monitored with all students with cameras on at all times.</t>
  </si>
  <si>
    <t>Students are able to participate in one class per day and does not exceed 30 learners per course.</t>
  </si>
  <si>
    <t>Yes, through small group work in break-out rooms or in-person small group work.</t>
  </si>
  <si>
    <t>Synchronous</t>
  </si>
  <si>
    <t>At CCRI, per RI GL 31-10-19 all teachers are required to fulfill 33 hours of classroom instruction.</t>
  </si>
  <si>
    <t>There is no set time limit.</t>
  </si>
  <si>
    <t>No minimums</t>
  </si>
  <si>
    <t>At CCRI very limited supplemental resources were used – handouts were shared, teacher could draw and make notes.</t>
  </si>
  <si>
    <t xml:space="preserve">Please provide more detailed response. </t>
  </si>
  <si>
    <t xml:space="preserve">Nash: Teachers could also share videos, share documents. </t>
  </si>
  <si>
    <t>Teachers shared videdos and documents along with other resources including but not limited to online synchronous learing with the teacher using drawing apps and presentation media.</t>
  </si>
  <si>
    <t>At CCRI teachers were able to utilize many aspects of formats available.</t>
  </si>
  <si>
    <t xml:space="preserve">Please give more detail. </t>
  </si>
  <si>
    <t>Nash: Not sure what options you are referring to as variety of formats.</t>
  </si>
  <si>
    <t>It would be appropriate to have some form of assessment that could be used to determine what mode of instruction would be most effective.</t>
  </si>
  <si>
    <t>Not applicable.  It would be good to combine instruction with BTW to ensure the most effective transfer of learning occurs. Since that is not allowed by law it is unlikely that this will occur.</t>
  </si>
  <si>
    <t>NA – none were developed because we thought the process would be short lived.</t>
  </si>
  <si>
    <t>Did the students have any assessments, evaluations, testing during online delivery?
RH--Did the students success rate on the final exam go up or down? What was the final pass rate of your students during this time and what did you do to ensure that students were getting enough information to be successful?</t>
  </si>
  <si>
    <t>Nash: CCRI teachers were able to take the chapter tests and other quizzes and create a format to ensure the integrity of the test and also to help minimize the ability of students to copy or share answers. This process worked when the tests were time limited. Other teachers were able to use other online test sites to develop questions.</t>
  </si>
  <si>
    <t>Methods were used to create online assessments of student learning. It was originally thought the online portion would be short lived and therefore would not require a lot of effort on the part of the teacher to create more robust instruments of assessment.  That alas, did not go away so teachers worked with online tools to create better assessment instruments.</t>
  </si>
  <si>
    <t>Did the students have any assessments, evaluations, testing during online delivery?</t>
  </si>
  <si>
    <t xml:space="preserve">Nash: Yes they did at CCRI, refer to previous answer. </t>
  </si>
  <si>
    <t>CCRI teachers were able to take the chapter tests and other quizzes and create a format to ensure the integrity of the test and also to help minimize the ability of students to copy or share answers. This process worked when the tests were time limited. Other teachers were able to use other online test sites to develop questions.</t>
  </si>
  <si>
    <t>Nash: The teachers developed questions from the original tests they used to assess the students, it was the delivery of these quizzes and tests that had to be developed.</t>
  </si>
  <si>
    <t>The teachers developed questions from the original tests they used to assess the students, it was the delivery of these quizzes and tests that had to be developed.</t>
  </si>
  <si>
    <t>Nash: CCRI teachers used the items in 2.4.3 b except for video segment questions, online discussions.</t>
  </si>
  <si>
    <t>CCRI teachers used the items in 2.4.3 b except for video segment questions, online discussions.</t>
  </si>
  <si>
    <t>At CCRI, Instructors used online testing apps as well as developed their own through Forms. Reading questions out loud and requiring the students to send an email with the answers to the instructor.</t>
  </si>
  <si>
    <t>Was testing forms/apps and reading questions outloud the only two formats?  Was it just testing or all assignments and quizes done this way also?</t>
  </si>
  <si>
    <t>Nash: Teachers at CCRI used several methods to test students but mainly reading questions out loud or via secure on-line test sites.</t>
  </si>
  <si>
    <t>Teachers at CCRI used several methods to test students but mainly reading questions out loud or via secure on-line test sites.</t>
  </si>
  <si>
    <t>Same as when class took place in person, administered electronically.</t>
  </si>
  <si>
    <t xml:space="preserve">Please provide more detail. </t>
  </si>
  <si>
    <t>Nash: The same method of evaluating students before COVID was used when classes went virtual. Teachers did not use as many quizzes as they did in-person because of the time it took to administer the tests.</t>
  </si>
  <si>
    <t>The same method of evaluating students before COVID was used when classes went virtual. Teachers did not use as many quizzes as they did in-person because of the time it took to administer the tests.</t>
  </si>
  <si>
    <t>Same as previous response: Same as when class took place in person, administered electronically.</t>
  </si>
  <si>
    <t xml:space="preserve">Please provide more detail on this process. </t>
  </si>
  <si>
    <t>Nash: Instead of handing back papers after a test during an in-person class, teachers had to deliver marks thru email to each student.</t>
  </si>
  <si>
    <t>Instead of handing back papers after a test during an in-person class, teachers had to deliver marks thru email to each student.</t>
  </si>
  <si>
    <t>Same as in-person but with a great deal more prep time and work keeping track of marks online. Testing apps and created test forms, track and graph quizzes, activities and assessments.</t>
  </si>
  <si>
    <t>They were emailed their results or received immediate results from the testing apps/online test forms.</t>
  </si>
  <si>
    <t>At CCRI, through end-of-unit quizzes or daily quizzes for students to self-monitor their progress.</t>
  </si>
  <si>
    <t>Were grades and progress communicated to parents?</t>
  </si>
  <si>
    <t>Nash: Parents don’t have access to the students tests, scores, or quizzes unless they request it from CCRI.</t>
  </si>
  <si>
    <t>Can only get marks if requested by parent to CCRI.</t>
  </si>
  <si>
    <t>The identity of each learner is verified through their individual email address or assigned name. This is verified at the beginning of class.</t>
  </si>
  <si>
    <t>How do you know it was the student taking the test?  Did you use any proctoring software?</t>
  </si>
  <si>
    <t>Nash: CCRI does not use proctoring software because we did not know how long we would be offering online learning. If in the future this becomes an option, funds will have to be made available to set this up as well as setting up a secure testing procedure. It is also possible for someone to be in the room with a student taking the test for them and nobody would know whose answers were actually the students.</t>
  </si>
  <si>
    <t>Does this mean no assessment was performed or given to students or parents?</t>
  </si>
  <si>
    <t xml:space="preserve">Nash: CCRI did not assess the online course nor was it shared with the students or parents. Students were given the opportunity to submit course evaluations. </t>
  </si>
  <si>
    <t>No assessment given by students or parents.</t>
  </si>
  <si>
    <t>No law or rule or guidelines developed?</t>
  </si>
  <si>
    <t>Nash: A directive was sent out allowing the course to be taught online but not all online courses are created equal and the delivery is/was not monitored.</t>
  </si>
  <si>
    <t>Using online education was originally thought to be short lived and so specific requirements were not stated initially. Courses were or are not monitored and therefore not created equal.</t>
  </si>
  <si>
    <t>CCRI communicated their materials on their website and in Instructor welcome letters to students.</t>
  </si>
  <si>
    <t>Is this also how you communicated with students on their requirements for use of cameras and other technology?</t>
  </si>
  <si>
    <t>Nash: Yes. It was available on our website prior to registration and made available via registration confirmations as well as welcome messages from teachers.</t>
  </si>
  <si>
    <t>NA – a web site is not utilized for administering the virtual course.</t>
  </si>
  <si>
    <t>No further information required.</t>
  </si>
  <si>
    <t>Were the students able to perform with the google meet or Zoom platforms?</t>
  </si>
  <si>
    <t xml:space="preserve">Nash: CCRI had a few complaints about students having difficult getting online or maintaining connect ability, but CCRI accommodated those students to ensure their participation was seamless. </t>
  </si>
  <si>
    <t xml:space="preserve">CCRI had a few complaints about students having difficult getting online or maintaining connect ability, but CCRI accommodated those students to ensure their participation was seamless. </t>
  </si>
  <si>
    <t>Please explain further.</t>
  </si>
  <si>
    <t>Nash: All students must complete 33 classroom hours, turn in required homework and receive a passing grade of 70% of better.</t>
  </si>
  <si>
    <t>All students must complete 33 classroom hours, turn in required homework and receive a passing grade of 70% of better.</t>
  </si>
  <si>
    <t>At CCRI attendance is taken daily, and while online, Instructors monitor online participants signed on. Zoom and Google Classroom tracks students sign-on minutes.</t>
  </si>
  <si>
    <t>At CCRI ,stretches and bathroom breaks are built into the schedule. “Idle time” is not permitted.</t>
  </si>
  <si>
    <t>No further information required</t>
  </si>
  <si>
    <t xml:space="preserve">Explain further in detail.  How did you know it was the student?  </t>
  </si>
  <si>
    <t>Nash: CCRI requires all students to present/show a birth certificate/passport/ID, etc. on the first day of class. BC’s do not have pictures so there is the assumption the person is who they say they are. This is the procedure online and in-person classes.</t>
  </si>
  <si>
    <t>CCRI requires all students to present/show a birth certificate/passport/ID, etc. on the first day of class. BC’s do not have pictures so there is the assumption the person is who they say they are. This is the procedure online and in-person classes.</t>
  </si>
  <si>
    <t>CCRI does not have a log in and out system because the students can be seen face to face.</t>
  </si>
  <si>
    <t>Students are seen face to face and therefore not logged out for inactivity.</t>
  </si>
  <si>
    <t>At CCRI students are required to show their birth certificate, passport, ID, etc. in order to stay in the class on the first meeting. Students are required to use their First and Last name as a User Login for each class and Instructors are able to visually identify each student.</t>
  </si>
  <si>
    <t>Was there a way to do make up work online?  What if a student missed a class?</t>
  </si>
  <si>
    <t>Nash: Students who miss a class at CCRI will either join that same teacher in their next session and make up the material missed, or the student ill be scheduled to another online make-up class within 30 days.</t>
  </si>
  <si>
    <t>Students who miss a class at CCRI will either join that same teacher in their next session and make up the material missed, or the student ill be scheduled to another online make-up class within 30 days.</t>
  </si>
  <si>
    <t>Does this mean there were no codes or rules regarding this particular section?</t>
  </si>
  <si>
    <t>Nash: At CCRI most of the contact with students/parents is through email or telephone. No information is shared and when students show their identification credentials that email or text message is deleted.</t>
  </si>
  <si>
    <t>There are some in house requirements but nothing legislatively regarding student privacy for onling learning.</t>
  </si>
  <si>
    <t>How did you verify students ID's and Birth Certificates?  Was this online or in person? Where these documents protected through online delivery?</t>
  </si>
  <si>
    <t>Nash: Same as above answer: At CCRI most of the contact with students/parents is through email or telephone. No information is shared and when students show their identification credentials that email or text message is deleted.</t>
  </si>
  <si>
    <t>Students verify identity as described previously and no students information is shared with other students or parents.</t>
  </si>
  <si>
    <t>No – but all were authorized during the pandemic through the RI Office of the Postsecondary Commissioner.</t>
  </si>
  <si>
    <t>Only during the pandemic and not by legtislation.</t>
  </si>
  <si>
    <t>How would a student or parent know what providor or schools was approved for driver education in RI?</t>
  </si>
  <si>
    <t>Nash: It is possible to get scammed into thinking a online course is legitimate. There is no way without doing some checking with the DMV or CCRI or any of the providers. Several online sites offer courses and some have disclaimers to check with your local DMV to see if the course is accepted in your state.</t>
  </si>
  <si>
    <t>Not applicable for RI.</t>
  </si>
  <si>
    <t xml:space="preserve">CCRI provided smaller teacher student ratios for users with special needs and met individualized accommodations based off of the students IEP/504 Plan. </t>
  </si>
  <si>
    <t xml:space="preserve">Can you give an example of an accomodation you provided for a student. </t>
  </si>
  <si>
    <t>Nash: Students may be given more time to take a test, a copy of teacher’s notes.</t>
  </si>
  <si>
    <t>Students may be given more time to take a test, a copy of teacher’s notes.</t>
  </si>
  <si>
    <t>Electronically and paper files secured.</t>
  </si>
  <si>
    <t>Were items sent securely and encypted over email?  Does paper files secured mean a locked file cabinet?</t>
  </si>
  <si>
    <t xml:space="preserve">Nash: The paper files were secured in a locked file cabinet and electronically in the Augusoft System. Emails are not sent encrypted by teachers to students. They are sent from the CCRI email system which each teacher has access to for class. </t>
  </si>
  <si>
    <t xml:space="preserve">The paper files were secured in a locked file cabinet and electronically in the Augusoft System. Emails are not sent encrypted by teachers to students. They are sent from the CCRI email system which each teacher has access to for class. </t>
  </si>
  <si>
    <t>After July 1, 2022 all driver education classes will resume in-person classes.</t>
  </si>
  <si>
    <t>Do online providers follow legal requirements for the transmission of personal and/ or confidential information?</t>
  </si>
  <si>
    <t>Nash: The online students are sent class information over the CCRI emails system and its built in security system.</t>
  </si>
  <si>
    <t>The online students are sent class information over the CCRI emails system and its built in security system.</t>
  </si>
  <si>
    <t>How were documents sent?</t>
  </si>
  <si>
    <t>Nash: CCRI’s email system.</t>
  </si>
  <si>
    <t>CCRI’s email system.</t>
  </si>
  <si>
    <t>You are having online courses now.  Does this mean there was no privacy policy?</t>
  </si>
  <si>
    <t>Nash: There is/was no privacy policy.</t>
  </si>
  <si>
    <t>This will be not applicable after July1 when online if phased out.</t>
  </si>
  <si>
    <t>At CCRI they do.</t>
  </si>
  <si>
    <t>Explain further.  Do all providors and agency have the same policy or requirement?</t>
  </si>
  <si>
    <t>Nash: CCRI can not answer for other providers but CCRI’s email system is secure.</t>
  </si>
  <si>
    <t>This meets standards for CCRI but not known for other providers.</t>
  </si>
  <si>
    <t>Ongoing training related to PII.</t>
  </si>
  <si>
    <t>Do you have a training requirement?  Is there a process for ethics violations?</t>
  </si>
  <si>
    <t>Nash: CCRI’s human resources department handles questions that may arise dealing with ethics.</t>
  </si>
  <si>
    <t>CCRI meets this standard but not known for other providers</t>
  </si>
  <si>
    <t xml:space="preserve">Are the instructors licensed?  Who oversees and monitors their professional and legal requirements?  </t>
  </si>
  <si>
    <t>Nash: Instructors at CCRI are certified teachers by the State of Rhode Island’s Department of Education. The union for the teachers monitors their professionalism and supports them with legal support if necessary. CCRI also monitors the teachers within the policies and procedures of the college and collective bargaining agreement.</t>
  </si>
  <si>
    <t>Instructors at CCRI are certified teachers by the State of Rhode Island’s Department of Education. The union for the teachers monitors their professionalism and supports them with legal support if necessary. CCRI also monitors the teachers within the policies and procedures of the college and collective bargaining agreement.</t>
  </si>
  <si>
    <t>Was this strickly through cameras online?  Was there any proctoring of final exam or any other portion of the course?</t>
  </si>
  <si>
    <t>Nash: CCRI has a process of face-to-face access to students throughout the 33 classroom hours of instruction. In a perfect world every student is who they say they are, but there is no way to completely identify a student online or in person. At the DMV students are required to present their social security card – but there is no picture on that card as well.</t>
  </si>
  <si>
    <t>This is going to expire July 1st so not relevant to this assessment.</t>
  </si>
  <si>
    <t>Electronically with their own personal Student ID’s number.</t>
  </si>
  <si>
    <t>Are the course results kept in house at CCRI or does the DOE or DMV also have these records?</t>
  </si>
  <si>
    <t>Nash: CCRI has the final records of every student who attends the driver education course. A paper certificate of completion is given to the student to take to the DMV to complete the permit process. Prior to COVID each student would be required to take an eye test, now all they have to do is sign an affidavit that they have been to an eye doctor and they vision is corrected to the states requirement.</t>
  </si>
  <si>
    <t>CCRI has the final records of every student who attends the driver education course. A paper certificate of completion is given to the student to take to the DMV to complete the permit process. Prior to COVID each student would be required to take an eye test, now all they have to do is sign an affidavit that they have been to an eye doctor and they vision is corrected to the states requirement.</t>
  </si>
  <si>
    <t>At CCRI immediately on the last day of class.</t>
  </si>
  <si>
    <t>Are the results reported to any other agency?
RH--Are they reported periodically to the students during the course so they can guage the level of succes they are attaining?</t>
  </si>
  <si>
    <t>Nash: No other agency receives the students final grades as a normal course of business.</t>
  </si>
  <si>
    <t>At CCRI immediately on the last day of class. No other agency receives student information.  Not sure with the private providers.</t>
  </si>
  <si>
    <t>At CCRI certificates are handed to the students at in-person classes or for virtual classes they are emailed to allow for scheduling of the state permit test with CCRI.</t>
  </si>
  <si>
    <t>Handed to students on the last day of the class and electronically by email for previous online classes.</t>
  </si>
  <si>
    <t xml:space="preserve">Explain further how you meet this requirement.  </t>
  </si>
  <si>
    <t>Nash: The IT department is a quasi state organization and is required to follow state IT policies and procedures.</t>
  </si>
  <si>
    <t>The IT departmet at CCRI is required to follow state IT policies and procedures.</t>
  </si>
  <si>
    <t xml:space="preserve">2.1.1 Meets or exceeds current nationally recognized content standards such as those provided by ADTSEA and DSAA – Attachments A and B. </t>
  </si>
  <si>
    <t>2.1.2 Requires driver education providers to use formalized written curricula.</t>
  </si>
  <si>
    <t>2.1.5 Requires each student to receive or obtain an approved driver education textbook or educational materials of equal scope (hardcopy or electronic).</t>
  </si>
  <si>
    <t>2.1.7 Requires a course provider to conduct valid post-course evaluations of driver education programs to be completed by the students and/or parent for the purpose of improving the effectiveness of the program.</t>
  </si>
  <si>
    <t>2.1.4 Ensure the instruction of novice drivers is completed using concurrent and integrated classroom and behind-the-wheel time where the bulk of the classroom instruction occurs close in time to the in-vehicle instruction to ensure the maximum transfer of skills.</t>
  </si>
  <si>
    <t>2.1.6 Require successful completion of an approved end-of-course knowledge and skill assessment examination based on the stated goals and objectives to complete the driver education program</t>
  </si>
  <si>
    <t xml:space="preserve">2.1.3 Require core driver instructional hours that focus on the driving task and safe driving practices sufficient to meet the criteria established by the end-of-course examination, as follows:
     45 hours of classroom/theory
     10 hours of BTW
     10 hours of flexible verifiable instruction, consisting of any of the following:
             Observation
             Behind-the-wheel
             Range
             Simulation
             Classroom (face-to-face or online)
             Computer based independent student learning          </t>
  </si>
  <si>
    <t>2.2.1 Ensure providers and instructors deliver timely and ongoing feedback to students on their progress made in classroom, behind-the-wheel, and any other laboratory phases including remedial instruction during the driver education course.</t>
  </si>
  <si>
    <t xml:space="preserve">2.2.2 Require on-going classroom and behind-the-wheel evaluations, at a minimum, through:
           evaluation of homework assignments,
           worksheets,
           reports,
           verbal feedback,
           role-playing activities or demonstrations,
          or end-of-unit tests. </t>
  </si>
  <si>
    <t>2.3.1 Limits the number of students per class based on state student/teacher ratios for the classroom phase of driver education.</t>
  </si>
  <si>
    <t>2.3.2 Provides students with classroom seating along with writing instruments needed to take notes.</t>
  </si>
  <si>
    <t>2.3.3 Stipulates that an instructor can only teach one classroom at a time.</t>
  </si>
  <si>
    <t>2.3.1 Identify class sizes by providers other than CCRI.</t>
  </si>
  <si>
    <t xml:space="preserve">2.3.2 Identify seating space and writing materials by commercial providers. </t>
  </si>
  <si>
    <t>2.3.4 Require training vehicles for driver education behind-the-wheel and driving range instruction to meet state standards for the safety of students and instructors.</t>
  </si>
  <si>
    <t>2.3.5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</si>
  <si>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2.3.6  RI does not allow computer-based independent learning.</t>
  </si>
  <si>
    <t>2.4.1 Establish requirements for the instructional design of online delivery of driver education, if permitted, that establishes how to organize, standardize, communicate and examine the instructional content/curriculum.</t>
  </si>
  <si>
    <t>2.4.2 Establish requirements for the structural design of online delivery of driver education, if permitted, that describes how the course will be implemented in order to meet the learning and course requirements.</t>
  </si>
  <si>
    <t>2.4.3 Establish requirements for the evaluation/testing/assessment of online delivery of driver education, if permitted, that refers to how and what type of evaluation will be carried out for learners, the course, and online instructors.</t>
  </si>
  <si>
    <t>2.4.4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</si>
  <si>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2.4.5 Establish legal requirements for the delivery of online driver education, if permitted, to ensure that online providers protect learner privacy, verify learner participation and test taking and comply with state/federal requirements for driver education and certification.</t>
  </si>
  <si>
    <t>Overall Progress</t>
  </si>
  <si>
    <t>Instructor Qualifications</t>
  </si>
  <si>
    <t>3.1 Prerequisites</t>
  </si>
  <si>
    <t>3.1.1</t>
  </si>
  <si>
    <t>3.1.1 States shall require the following prerequisites for instructor candidates receiving training. As recognized or determined by the State, each instructor candidate shall:</t>
  </si>
  <si>
    <t xml:space="preserve">What are the requirements for becoming an instructor?  </t>
  </si>
  <si>
    <t>To become a driver education teacher you must be a certified teacher, pass a Driver Safety Course (31-10-19 and 20), have a clean drivers record, pass a BCI check and if you work for CCRI you must also participate in annual professional development training.</t>
  </si>
  <si>
    <t>3.1.1.a</t>
  </si>
  <si>
    <t xml:space="preserve">
How many years do you require your instructor candidates to possess a valid driver’s license?
</t>
  </si>
  <si>
    <t>A valid Rhode Island operator’s license with no conviction for any felony or misdemeanor (e.g. driving under the influence of alcohol or drugs) for a period of not less than five (5) years immediately preceding the date of application</t>
  </si>
  <si>
    <t>3.1.1.b</t>
  </si>
  <si>
    <t>What are your state’s requirements for an instructor candidates driving record?</t>
  </si>
  <si>
    <t>See the response above.</t>
  </si>
  <si>
    <t>3.1.1.c</t>
  </si>
  <si>
    <t xml:space="preserve">Are instructor candidates required to pass federal and state criminal background checks? </t>
  </si>
  <si>
    <t>3.1.1.d</t>
  </si>
  <si>
    <t xml:space="preserve">What health or physical requirements do you require your instructor candidates to meet? </t>
  </si>
  <si>
    <t xml:space="preserve">None </t>
  </si>
  <si>
    <t>3.1.1.e</t>
  </si>
  <si>
    <t>What minimum academic education do you require your instructor candidates to achieve?</t>
  </si>
  <si>
    <t>Bachelor’s Degree or its equivalent from an accredited institution of higher education. Eligibility for a Rhode Island Teacher’s Certificate or certified to teach by the Commissioner of Higher Education or his/her designee.</t>
  </si>
  <si>
    <t>3.1.1.f</t>
  </si>
  <si>
    <t>What is the minimum age requirement to become an instructor?</t>
  </si>
  <si>
    <t>Would have to be at least 18 who meets the requirements above.</t>
  </si>
  <si>
    <t>3.1.2</t>
  </si>
  <si>
    <t>3.1.2 States shall require instructor candidates to pass entry-level assessments to demonstrate their knowledge, skills, and attitudes for the safe operation of a motor vehicle to gain entry into the driver education instructor preparation program.</t>
  </si>
  <si>
    <t xml:space="preserve">How are instructors trained and certified?  </t>
  </si>
  <si>
    <t>They must follow the RIGL 31-10-19 and 20 (complete a 3-credit course offered at CCRI). CCRI uses the How to Drive AAA curriculum.</t>
  </si>
  <si>
    <t>Is the CCRI course the only course in the State that certifies driver education instructors for both public and private providers?</t>
  </si>
  <si>
    <t xml:space="preserve">Nash: Yes. There are options to submit documentation for credit for prior learning. </t>
  </si>
  <si>
    <t>3.1.2.a</t>
  </si>
  <si>
    <t>Are instructor candidates required to pass a basic driver knowledge test including state specific traffic laws?</t>
  </si>
  <si>
    <t>Yes, instructor candidates are required to pass a basic driver knowledge test, which includes state traffic laws.</t>
  </si>
  <si>
    <t>Who administers this test?  Can you provide a copy or sample questions?</t>
  </si>
  <si>
    <t>Nash: The Test is administered by the CCRI adjunct faculty member at the beginning and end of the 37.5 hour course.  There are also daily quizzes on the classroom, textbook and PowerPoint presentation.</t>
  </si>
  <si>
    <t>3.1.2.b</t>
  </si>
  <si>
    <t xml:space="preserve">Are instructor candidates required to pass a basic driving skills assessment? </t>
  </si>
  <si>
    <t>3.1.3</t>
  </si>
  <si>
    <t>Are programs to pre-screen an individual to determine if they are an acceptable candidate to enter the instructor preparation program required?</t>
  </si>
  <si>
    <t>CCRI instructors must complete an application and participate in an interview.</t>
  </si>
  <si>
    <t xml:space="preserve">Who trains the instructors?  </t>
  </si>
  <si>
    <t>An adjunct faculty member who is also a Driver Education Teacher with many years of experience.</t>
  </si>
  <si>
    <t>Is there only one faculty member or are there several who train instructors?</t>
  </si>
  <si>
    <t xml:space="preserve">Nash: There are 3 instructors who have taught the class, but presently there is only one, and that has been all that is needed for the last several years. After the 37.5-hours of classroom instruction, each new CCRI instructor is considered a probationary employee until they have taught 3 classes, one of those classes as a shadow to a tenured teacher and another with a tenured mentor. </t>
  </si>
  <si>
    <t>Training</t>
  </si>
  <si>
    <t>3.2.1</t>
  </si>
  <si>
    <t>3.2.1 States shall require instructor candidates to successfully complete a course detailing classroom content, BTW lessons and State specific information from State approved driver education curricula. The instructor candidate shall demonstrate their kno</t>
  </si>
  <si>
    <t xml:space="preserve">Is the instructor candidate required to demonstrate their  comprehension of the foundations of novice driver education?  </t>
  </si>
  <si>
    <t>How is this done?</t>
  </si>
  <si>
    <t>Nash: In addition to the tests given during the training period, CCRI instructors are mentored and also carry a probationary status.</t>
  </si>
  <si>
    <t>3.2.1.a</t>
  </si>
  <si>
    <t>Is there a standardized driver education instructor-training curriculum?</t>
  </si>
  <si>
    <t>Yes, CCRI uses the current AAA How to Drive Manual with additional hours for Instructor development and application.</t>
  </si>
  <si>
    <t>3.2.1.b</t>
  </si>
  <si>
    <t>Is the instructor candidate required to demonstrate knowledge of the driver education curriculum content?</t>
  </si>
  <si>
    <t>Yes, through quizzes, end-of-course exam, and a class presentation of a lesson plan.</t>
  </si>
  <si>
    <t>Please provide artifacts such as course syllabus, copy of quiz or test and sample lesson plans to support your yes response.</t>
  </si>
  <si>
    <t>015 Sample Quiz.docx
016 A Sample Chapter Lesson Plan.docx
017 Sample Driver Education Syllabus.docx</t>
  </si>
  <si>
    <t>3.2.1.c</t>
  </si>
  <si>
    <t>Is the instructor candidate required to recognize and explain the general nature of the foundations of novice driver education within the highway transportation system and the consequences of system failures?</t>
  </si>
  <si>
    <t>Please provide artifacts</t>
  </si>
  <si>
    <t>3.2.1.d</t>
  </si>
  <si>
    <t>Is the instructor candidate required to explain and apply the principles of perception to risk management when operating a motor vehicle?</t>
  </si>
  <si>
    <t>Nash: The AAA How to Drive Textbook has parts of a chapters which cover risk and also the accompanied PowerPoint and videos.</t>
  </si>
  <si>
    <t>3.2.1.e</t>
  </si>
  <si>
    <t>Is the instructor candidate required to explain and apply the techniques for managing risk when operating a motor vehicle over pre-selected on and off-street activities?</t>
  </si>
  <si>
    <t>3.2.1.f</t>
  </si>
  <si>
    <t xml:space="preserve">Is the instructor candidate required to recognize and identify physical, social, and psychological influences that can affect motor vehicle operator performance? </t>
  </si>
  <si>
    <t>Nash: Material is taken from the How to Drive textbook, PowerPoint slides and videos on road rage, aggressive driving, etc.</t>
  </si>
  <si>
    <t>3.2.1.g</t>
  </si>
  <si>
    <t xml:space="preserve">Is the instructor candidate required to Identify current and emerging vehicle technologies? </t>
  </si>
  <si>
    <t>Nash: The emerging vehicle technologies is discussed in depth during Chapter 19 of the How to Drive Textbook and accompanied videos and PowerPoint slides.  The text questions are at the end of the chapter and part of the final examination.  The objectives for this topic are listed at the beginning of the chapter.</t>
  </si>
  <si>
    <t>3.2.1.h</t>
  </si>
  <si>
    <t>Is the instructor candidate required to demonstrate concepts and generalizations that enable one to make objective decisions?</t>
  </si>
  <si>
    <t>Nash: The How to Drive textbook, PowerPoint slides and videos have numerous situational questions and scenarios in which the instructor candidates are called upon to interpret them thru their answers and practical examples associated with driving.</t>
  </si>
  <si>
    <t>3.2.1.i</t>
  </si>
  <si>
    <t>Is the instructor candidate required to identify and support additional skills practice with parents/guardians/mentors?</t>
  </si>
  <si>
    <t>Yes.</t>
  </si>
  <si>
    <t>Nash: CCRI instructor candidates are required to shadow a tenured instructor and also to work under a mentor during their probationary period.  The instructors send home, through handouts, practice lessons for parents and guardians to work on after the student has received their permit.  These practice sessions are not required under Rhode Island law.</t>
  </si>
  <si>
    <t>3.2.1.j</t>
  </si>
  <si>
    <t>Is the instructor candidate required to identify laws, rules, and regulations that govern the smooth movement of traffic?</t>
  </si>
  <si>
    <t>Nash: Here instructor is given a copy of the Rhode Island General laws which govern requirements for smooth movement in traffic. The How to Drive textbook and Rhode Island Drivers Manual also spells out the rules of the road, laws, regulations, etc.</t>
  </si>
  <si>
    <t xml:space="preserve">011 Rhode Island Driver's Manual (English)_2015
014 State of Rhode Island General Laws  </t>
  </si>
  <si>
    <t>3.2.1.k</t>
  </si>
  <si>
    <t>Is the instructor candidate required to identify and support rules and regulations governing a State’s GDL program and licensing tests?</t>
  </si>
  <si>
    <t>Nash: The How to Drive textbook, Rhode Island drivers manual, PowerPoint and videos spell out in detail the GDL program from acceptance into the Driver Education class until the students take their permit test and final road test.</t>
  </si>
  <si>
    <t>3.2.1.l</t>
  </si>
  <si>
    <t>Is the instructor candidate required to demonstrate comprehension of administrative rules?</t>
  </si>
  <si>
    <t>Nash: Rhode Island does not require in-vehicle requirements except the mandatory 50-hour practice driving law which is the responsibility of the parent or guardian.  Use of and law governing restraint systems in covered during the class and all CCRI students are required to purchase a How to Drive 15th edition textbook.  Beginning in September 2022 How to Drive workbooks will be given to each CCRI student at the beginning of the class. Instructors cover the need for students to record their practice driving times and areas practiced.  Rhode Island does not use computer instruction nor do we use driving simulators. Classroom size is set at 30 (max). Special needs classes are capped at 10 students.</t>
  </si>
  <si>
    <t>3.2.2</t>
  </si>
  <si>
    <t xml:space="preserve">3.2.2 States shall require instructor candidates to successfully complete a course in teaching and learning theories (e.g., The Teaching Task). See Attachment D for the Model Training Materials as an example of the teaching task. The instructor candidate </t>
  </si>
  <si>
    <t>3.2.2.a</t>
  </si>
  <si>
    <t xml:space="preserve">Does your teaching and learning theory course describe the history of driver education? </t>
  </si>
  <si>
    <t>Nash: The history of driver education is not a comprehensive historical look when it started.  We do cover the material in the How to Drive textbook and PowerPoint dealing with the history of the Highway Transportation System and interstate highways.</t>
  </si>
  <si>
    <t>3.2.2.b</t>
  </si>
  <si>
    <t>Does your teaching and learning theory course describe and demonstrate the fundamental concepts of learning?</t>
  </si>
  <si>
    <t>Nash: All of our instructor candidates are, by law, required to be teachers therefore we do not cover material that would have been covered when they were initially certified as teachers.  Our course teaches them how to teach driver education.</t>
  </si>
  <si>
    <t>3.2.2.c</t>
  </si>
  <si>
    <t>Does your teaching and learning theory course describe and demonstrate the fundamental concepts of teaching?</t>
  </si>
  <si>
    <t>Nash: Response would be the same as the previous questions answer.</t>
  </si>
  <si>
    <t>3.2.2.d</t>
  </si>
  <si>
    <t>Does your teaching and learning theory course demonstrate how to use lesson plans and curricula?</t>
  </si>
  <si>
    <t>Nash: Response would be the same as the previous questions answer. Each instructor is required to prepare a comprehensive lesson plan for a chapter in the How to Drive textbook and also to deliver that lesson to the class.</t>
  </si>
  <si>
    <t>3.2.2.e</t>
  </si>
  <si>
    <t>Does your teaching and learning theory course demonstrate how to use effective questioning techniques?</t>
  </si>
  <si>
    <t>3.2.2.f</t>
  </si>
  <si>
    <t>Does your teaching and learning theory course describe and demonstrate professional responsibilities and accountability of the driver education instructor?</t>
  </si>
  <si>
    <t>Nash: All teachers are aware of their responsibility and accountability to the students, parents, guardians, the institution for which they are employed as well as the importance and professionalism required each time they step in front of a classroom.</t>
  </si>
  <si>
    <t>3.2.2.g</t>
  </si>
  <si>
    <t>Does your teaching and learning theory course describe and abide by sexual harassment policies?</t>
  </si>
  <si>
    <t xml:space="preserve">Nash: CCRI instructors are given documentation (and they must sign acknowledging understanding and acceptance) describing the institution's requirements to abide by state law and existing policies and procedures surrounding sexual harassment. </t>
  </si>
  <si>
    <t>3.2.2.h</t>
  </si>
  <si>
    <t xml:space="preserve">
Does your teaching and learning theory course describe the importance of liability protection?
</t>
  </si>
  <si>
    <t>Nash: The teachers of driver education who work for the Community College of Rhode Island are unionized and protected and covered by the National Education Association of Rhode Island.  Each year the topic of liability is discussed during professional development.</t>
  </si>
  <si>
    <t>3.2.2.i</t>
  </si>
  <si>
    <t>Does your teaching and learning theory course describe and demonstrate the process for preparing to teach?</t>
  </si>
  <si>
    <t>Nash: See earlier response for additional documentation as well as the requirement to be a certified teacher as well as deliver a lesson as part of the class.</t>
  </si>
  <si>
    <t>3.2.2.j</t>
  </si>
  <si>
    <t>Does your teaching and learning theory course describe and demonstrate techniques for classroom management?</t>
  </si>
  <si>
    <t>Nash: This would follow the same answer that a certified teacher would follow when teaching at their regular teaching job.  CCRI recommends progressive discipline and also encourages teachers to have meetings with students who seem to be disruptive in class up to and including with their parent/guardian. Dismissal is the last resort.</t>
  </si>
  <si>
    <t>3.2.2.k</t>
  </si>
  <si>
    <t>Does your teaching and learning theory course describe and demonstrate techniques for student assessment and evaluation?</t>
  </si>
  <si>
    <t xml:space="preserve">Nash: CCRI encourages their teachers to quiz often and to give an end of course test.  CCRI is also the only institution that offers the state run permit test.  </t>
  </si>
  <si>
    <t>3.2.2.l</t>
  </si>
  <si>
    <t>Does your teaching and learning theory course describe the process for coordination between classroom and behind-the-wheel instruction?</t>
  </si>
  <si>
    <t>Nash: Rhode Island does not require behind the wheel but teachers will use the time that is discussed in the How to Drive textbook, PowerPoint, Rhode Island drivers manual and hand outs to help students prepare for in-car driving instruction.</t>
  </si>
  <si>
    <t>3.2.2.m</t>
  </si>
  <si>
    <t>Does your teaching and learning theory course describe how to and the need for additional training to conduct online and virtual classroom driver education?</t>
  </si>
  <si>
    <t>It is recommended but not mandated.</t>
  </si>
  <si>
    <t>Nash: With the restrictions of COVID, all driver education classes were offered virtually and this mandate enabled teachers to use Zoom or Google Classroom with students, parents and guardians who needed extra help. CCRI provided additional training and support for those CCRI teachers that needed assistance or were unfamiliar with teaching virtually.</t>
  </si>
  <si>
    <t>3.2.2.n</t>
  </si>
  <si>
    <t>Does your teaching and learning theory course describe how to and the need for additional training to address special needs driver education students?</t>
  </si>
  <si>
    <t>Nash: CCRI has certified special needs teachers who teach smaller classes over the same 33 hour requirement. These classes are capped at 10 students per class. CCRI students also have access to its Office of Disability Services for Students who require accommodations.</t>
  </si>
  <si>
    <t>3.2.2.o</t>
  </si>
  <si>
    <t>Does your teaching and learning theory course describe and demonstrate how to use lesson plans for in-vehicle instruction?</t>
  </si>
  <si>
    <t xml:space="preserve">Nash: As stated earlier, we give students the handouts to take home and practice with their parents or guardians. </t>
  </si>
  <si>
    <t>3.2.2.p</t>
  </si>
  <si>
    <t>Does your teaching and learning theory course describe and demonstrate how to manage the mobile classroom?</t>
  </si>
  <si>
    <t>3.2.2.q</t>
  </si>
  <si>
    <t>Does your teaching and learning theory course describe and demonstrate in-vehicle teaching techniques including coaching and correction?</t>
  </si>
  <si>
    <t>3.2.2.r</t>
  </si>
  <si>
    <t>Does your teaching and learning theory course describe and demonstrate how to evaluate and provide feedback to the student driver and observers?</t>
  </si>
  <si>
    <t>Nash: Same as previous answers to questions relating to in-vehicle practice sessions. We do not have mobile classrooms.</t>
  </si>
  <si>
    <t>3.2.2.s</t>
  </si>
  <si>
    <t>Does your teaching and learning theory course describe and demonstrate techniques for teaching?</t>
  </si>
  <si>
    <t>3.2.2.t</t>
  </si>
  <si>
    <t>Does your teaching and learning theory course describe and demonstrate how to manage and take control of the vehicle during in vehicle instruction?</t>
  </si>
  <si>
    <t>Yes, but Rhode Island does not require behind the wheel instruction.</t>
  </si>
  <si>
    <t>Nash: Teachers using the How to Drive textbook, PowerPoints, videos go over the situations which could take place during driving.</t>
  </si>
  <si>
    <t>3.2.2.u</t>
  </si>
  <si>
    <t>Does your teaching and learning theory course describe what to do in an emergency or collision?</t>
  </si>
  <si>
    <t>Nash: Same as previous answer.</t>
  </si>
  <si>
    <t>3.2.2.v</t>
  </si>
  <si>
    <t>Does your teaching and learning theory course describe the role and use of on-board technologies for in-vehicle instruction?</t>
  </si>
  <si>
    <t>Nash: Chapter 19 of the How to Drive textbook, PowerPoint and videos discuss on-board technologies.</t>
  </si>
  <si>
    <t>3.2.2.w</t>
  </si>
  <si>
    <t>Does your teaching and learning theory course describe how to and the need for additional training to conduct simulation and driving range instruction?</t>
  </si>
  <si>
    <t>The concept is recommended but not mandated. Yes, it is discussed.</t>
  </si>
  <si>
    <t>3.2.2.x</t>
  </si>
  <si>
    <t>Does your teaching and learning theory course demonstrate the skills necessary to develop partnerships and communicate with parents/mentors/guardians and state officials?</t>
  </si>
  <si>
    <t xml:space="preserve">Nash: See earlier response with request for additional documentation. </t>
  </si>
  <si>
    <t>3.2.2.y</t>
  </si>
  <si>
    <t>Does your teaching and learning theory course identify how to locate and describe jurisdictional laws, rules, policies and procedures related to vehicle operation and driver education?</t>
  </si>
  <si>
    <t xml:space="preserve">Nash: All prospective, and existing CCRI instructors, receive up-to-date laws and changes as they occur.  CCRI communicates with the union representatives on a weekly basis to exchange ideas, concepts and new material which is then disseminated to CCRI teachers and included in the teaching and learning theory course. </t>
  </si>
  <si>
    <t>3.2.3</t>
  </si>
  <si>
    <t>3.2.3 States shall require instructor candidates to successfully deliver a series of practice teaching assignments during the instructor training course, including both classroom and BTW lessons. The instructor candidate must demonstrate:</t>
  </si>
  <si>
    <t>3.2.3.a</t>
  </si>
  <si>
    <t>Does your instructor training program deliver a series of practice teaching assignments that demonstrate how to utilize and adapt classroom lesson plans and deliver classroom presentations?</t>
  </si>
  <si>
    <t>Nash: All instructors are certified teachers and they are given all the necessary tools and samples to develop lesson plans and the CCRI teachers of driver education are mentored and evaluated by tenured teachers.</t>
  </si>
  <si>
    <t>3.2.3.b</t>
  </si>
  <si>
    <t>Does your instructor training program deliver a series of practice teaching assignments that demonstrate how to utilize and adapt lesson plans to deliver behind-the-wheel lessons, utilizing coaching techniques for in-vehicle instruction?</t>
  </si>
  <si>
    <t>Nash: Behind the Wheel is not mandatory but as stated earlier in Section 3, we deliver material to new teachers which cover situations that occur behind the wheel.  This is also shown through the PowerPoint, videos and textbook.</t>
  </si>
  <si>
    <t>Does your instructor training program deliver a series of practice teaching assignments that demonstrate how to utilize standards of driver performance?</t>
  </si>
  <si>
    <t>Nash: As stated earlier, each “student” teacher is required to deliver a lesson from the curriculum.</t>
  </si>
  <si>
    <t>Does your instructor training program deliver a series of practice teaching assignments that demonstrate a variety of coaching techniques for in-vehicle instruction, and deliver BTW lessons?</t>
  </si>
  <si>
    <t>Rhode Island does not require BTW however the subject is discussed during the course.</t>
  </si>
  <si>
    <t>3.2.3.c</t>
  </si>
  <si>
    <t>Does your instructor training program deliver a series of practice teaching assignments that demonstrate how to influence learning and habit development?</t>
  </si>
  <si>
    <t>Nash: All of CCRI’s are teachers and they use the same teaching methods that would influence learning and habit development as with any classroom course.  Habit development is also developed as the instructors teach, test, model, review and retest students.</t>
  </si>
  <si>
    <t>3.2.3.d</t>
  </si>
  <si>
    <t>Does your instructor training program deliver a series of practice teaching assignments that demonstrate how to assess student performance?</t>
  </si>
  <si>
    <t>Nash: This answer would be similar to the answers as stated above.</t>
  </si>
  <si>
    <t>3.2.3.e</t>
  </si>
  <si>
    <t>Does your instructor training program deliver a series of practice teaching assignments that demonstrate how to assist the learner to apply concepts from classroom and BTW instruction?</t>
  </si>
  <si>
    <t>Nash: The answer to this question would be similar to the answers given to other questions above.  Instruct, model, PowerPoint, exercise, repeat, test and handouts with step by step procedures.</t>
  </si>
  <si>
    <t>3.2.3.f</t>
  </si>
  <si>
    <t>Does your instructor training program deliver a series of practice teaching assignments that demonstrate knowledge of risk management principles in all driving situations?</t>
  </si>
  <si>
    <t>Nash: This answer is similar to previous risk management questions as stated above.</t>
  </si>
  <si>
    <t>3.2.3.g</t>
  </si>
  <si>
    <t>Does your instructor training program deliver a series of practice teaching assignments that demonstrate risk assessment procedures and provide timely intervention for in-vehicle instruction?</t>
  </si>
  <si>
    <t>Nash: This answer would be similar to the answers given above for risk assessment and management even though behind the wheel is not mandatory in Rhode Island.</t>
  </si>
  <si>
    <t>3.2.3.h</t>
  </si>
  <si>
    <t>Does your instructor training program deliver a series of practice teaching assignments that demonstrate how to conduct computer assisted, online, simulation based and range exercise instruction (if applicable)?</t>
  </si>
  <si>
    <t>3.2.3.i</t>
  </si>
  <si>
    <t>Does your instructor training program deliver a series of practice teaching assignments that demonstrate how to assess the course?</t>
  </si>
  <si>
    <t>Nash: Students are encouraged daily to fill out a form which gauges their understanding of the subject material taught and they are also given an exit survey to rate the class and learning experience.</t>
  </si>
  <si>
    <t>3.2.3.j</t>
  </si>
  <si>
    <t>Does your instructor training program deliver a series of practice teaching assignments that demonstrate how to schedule and grade?</t>
  </si>
  <si>
    <t>Nash: Each CCRI instructor is given a step by step guide to schedule classes and grade students.  All classes and grading is done electronically and paperless.  All assignments, grades and class assignments are based on the union contract and site and seniority based.</t>
  </si>
  <si>
    <t>Student Teaching/Practicum</t>
  </si>
  <si>
    <t>3.3.1</t>
  </si>
  <si>
    <t>3.3.1 States shall require instructor candidates to teach with an experienced mentor or complete a student teaching practicum, to deliver course content (both classroom and BTW) during a regularly scheduled driver education course to novice students while</t>
  </si>
  <si>
    <t>Does your instructor training course require instructor candidates to teach with an experienced mentor or complete a student teaching practicum?</t>
  </si>
  <si>
    <t>Please provide how this is done, where and who provides oversight.</t>
  </si>
  <si>
    <t>Nash: As stated earlier, each new CCRI instructor must shadow a tenured teacher and then mentored by a tenured teacher and will continue on a probationary status until they have taught 3 classes.</t>
  </si>
  <si>
    <t>Exit Assessment</t>
  </si>
  <si>
    <t>3.4.1</t>
  </si>
  <si>
    <t>3.4.1 States shall require the driver education instructor candidate to pass exit assessments, beyond the state driver licensing test, to demonstrate their knowledge, skills and attitudes for the operation of a motor vehicle to successfully complete the d</t>
  </si>
  <si>
    <t>3.4.1.a</t>
  </si>
  <si>
    <t xml:space="preserve">Are instructor candidates required to pass an advanced exit level driver knowledge test? </t>
  </si>
  <si>
    <t>Please provide artifact.</t>
  </si>
  <si>
    <t>Nash: Instructor candidates are required to pass coursework that includes assessments beyond the state driver licensing test.  Behind the wheel assessment not included. See earlier responses related to class materials.</t>
  </si>
  <si>
    <t>3.4.1.b</t>
  </si>
  <si>
    <t xml:space="preserve">Are  instructor candidates required to pass an advanced exit level instructor knowledge test? </t>
  </si>
  <si>
    <t>Nash: Instructor candidates are required to pass coursework that includes assessments beyond the state driver licensing test.  See earlier responses related to class materials.</t>
  </si>
  <si>
    <t>3.4.1.c</t>
  </si>
  <si>
    <t xml:space="preserve">Are instructor candidates required to pass an advanced exit level in-vehicle teaching skills assessment? </t>
  </si>
  <si>
    <t>Ongoing Training and Recertification</t>
  </si>
  <si>
    <t>3.5.1</t>
  </si>
  <si>
    <t>3.5.1 States shall require instructors to receive regular continuing education and professional development, as approved by the State</t>
  </si>
  <si>
    <t>Are instructor candidates required to receive regular continuing education and professional development?</t>
  </si>
  <si>
    <t>How many hours per year or periodic basis?</t>
  </si>
  <si>
    <t>Nash: The CCRI contract requires all CCRI teachers to attend a 6 to 8 hour annual in-service training session sponsored by the union and CCRI.  Topics vary.  As stated earlier, CCRI and the union representatives meet weekly to discuss any new laws, material updates, etc.</t>
  </si>
  <si>
    <t xml:space="preserve">Are there professional development requirements for instructors and instructor trainers?  </t>
  </si>
  <si>
    <t>What are they and who sets the requirements?</t>
  </si>
  <si>
    <t>Nash: See above response. Every teacher hired by CCRI must attend professional development and if they fail to meet, they will not be able to teach until they makeup the session that was missed.</t>
  </si>
  <si>
    <t xml:space="preserve">How many instructors are currently involved in the driver education program?  </t>
  </si>
  <si>
    <t>62 with 2 new potential instructors at CCRI.</t>
  </si>
  <si>
    <t>3.5.2</t>
  </si>
  <si>
    <t>3.5.2 States shall require a regular driving record review for instructors</t>
  </si>
  <si>
    <t>Is a regular driving record review required for instructors?</t>
  </si>
  <si>
    <t>So are they required to at least self-report?  What if a teacher got a DWI or had a lot of traffic violations in a short time period?</t>
  </si>
  <si>
    <t>Nash: Teachers driving records are reviewed randomly.  CCRI is in the planning stages to begin requiring driver record abstracts as part of employment in 2023.</t>
  </si>
  <si>
    <t>Over the last three years how many instructors and instructors’ trainers have been decertified?</t>
  </si>
  <si>
    <t>About 12.</t>
  </si>
  <si>
    <t>3.5.3</t>
  </si>
  <si>
    <t>3.5.3 States shall require instructors to pass periodic Federal and State criminal background checks</t>
  </si>
  <si>
    <t>Are instructors required to pass periodic federal and state criminal background checks?</t>
  </si>
  <si>
    <t>How often are criminal background checks conducted on current teachers?  Who regulates this?</t>
  </si>
  <si>
    <t xml:space="preserve">Nash: All teachers receive a criminal background check as a prerequisite of being hired.  CCRI is looking into the possibility of requiring annual background checks. </t>
  </si>
  <si>
    <t>What actions are taken if instructors are not meeting standards?</t>
  </si>
  <si>
    <t>At CCRI they would not be hired.</t>
  </si>
  <si>
    <t>What happens if current instructors are not meeting standards?  Who monitors or observes teaching?</t>
  </si>
  <si>
    <t xml:space="preserve">Nash: CCRI’s agreement with the teachers includes language related to progressive discipline. Separately, a teacher evaluator position is under review and CCRI will seek to hire someone within the next 6 months. </t>
  </si>
  <si>
    <t>3.5.4</t>
  </si>
  <si>
    <t>3.5.4 State should require instructor candidates to successfully complete other pre or post courses/requirements as prescribed by the State, such as a course in first aid/CPR and automated external defibrillators (AED)</t>
  </si>
  <si>
    <t>3.6 Instructor Training</t>
  </si>
  <si>
    <t>3.6.1</t>
  </si>
  <si>
    <t>3.6.1 Do you meet the specifications in Attachment C Five Stages for Instructor Training?</t>
  </si>
  <si>
    <t>Please provide your course requirements and sequencing from beginning to end of the instructor training process to support your yes response.</t>
  </si>
  <si>
    <t>Nash: See earlier responses. To be provided separately.</t>
  </si>
  <si>
    <t>3.6.2</t>
  </si>
  <si>
    <t>3.6.2 Do you use the ANSTSE model instructor training curriculum for the teaching task?</t>
  </si>
  <si>
    <t>3.1.1  Requires all driver education instructor candidates to meet prerequisites.</t>
  </si>
  <si>
    <t>3.1.2  Requires instructor candidates to pass an entry knowledge assessment for classroom teachers.</t>
  </si>
  <si>
    <t>3.1.2  Require a driving skills assessment as a prerequisite for teaching driver education.</t>
  </si>
  <si>
    <t>3.2.1 Requires theuse of the nationally accepted AAA How to Drive Curriculum.</t>
  </si>
  <si>
    <t>3.2.3 Requires instructor candidates to prepare lessons and practice teach classroom content through CCRI.</t>
  </si>
  <si>
    <t>3.2.2  Provide more BTW teaching and learning content in the instructor training programs, even though BTW is not required by law.</t>
  </si>
  <si>
    <t xml:space="preserve">3.2.3  Provide BTW practice teaching opportunities for instructor candidates by collaborating with CCRI and driver education commercial school providers. </t>
  </si>
  <si>
    <t xml:space="preserve">3.3.1  Requires all classroom instructor candidates to be paired with a mentor through CCRI. </t>
  </si>
  <si>
    <t>3.3.1 Require mentor support for BTW instructor candidates by providing a structured support system that is currently used in classroom instruction.</t>
  </si>
  <si>
    <t xml:space="preserve">3.4.1 Requires all instructor candidates pass an instructor knowledge exit assessment through CCRI. </t>
  </si>
  <si>
    <t>3.4.1  Provide a BTW component to the current teacher training program and require an in-vehicle teaching skills assessment for instructor candidates.</t>
  </si>
  <si>
    <t xml:space="preserve">3.5.1 Provides an annual 4 hour continuing education course, related to driver education through CCRI, and allows teachers to attend a pre-approved workshop or conference to meet professional development requirements. </t>
  </si>
  <si>
    <t>3.5.1 Requires instructors to complete yearly professional development.</t>
  </si>
  <si>
    <t>3.5.2  Require a regular review of driving records for all driver education teachers.</t>
  </si>
  <si>
    <t>3.5.3 Require periodic federal and State criminal background checks for all driver education teachers.</t>
  </si>
  <si>
    <t>3.6.1  Include all components of Attachment C - Five Stages of Instructor Training to improve the overall quality of driver education instructor training in Rhode Island.</t>
  </si>
  <si>
    <t>3.6.2  Review the ANSTSE model instructor training materials and utilize those that will enhance current teacher training programs.</t>
  </si>
  <si>
    <t>Coordination with Driver Licensing</t>
  </si>
  <si>
    <t>Communication Between the State Driver Education Agency/Agencies and the Driver Licensing Authority</t>
  </si>
  <si>
    <t>4.1.1</t>
  </si>
  <si>
    <t>4.1.1 States shall have a formal system for communication and collaboration between the State driver education agency/agencies and the State driver licensing authority. This system must share information between these agencies</t>
  </si>
  <si>
    <t>Is there a formal system of communication between the entities that deliver driver education and the licensing agency?  If so, what information is exchanged?</t>
  </si>
  <si>
    <t>If there is a formal system of communication, please provide details.  If none, please indicate that response.</t>
  </si>
  <si>
    <t>Nash/Sullivan: There is no formal system of communications with the DMV, the courts, law enforcement, etc, when information is to be shared.  Upon approval of a Driver Education program by RIOPC, DMV is notified of such. The RIDMV and CCRI meet as needed to discuss situations as they arise such as the delivery of the permit test which is also administered by CCRI. 
Kinch: The only formal communication that the Rhode Island Division of Motor Vehicles has with our educational partners is when the licensing authority (DMV) receives the certificate of completion from the education provider. The certificate serves as notice that the presenting student completed the 33-hour driver’s educational program. There are five entities that the Rhode Island Division of Motor Vehicles partners with to deliver driver education. The entities are AAA, The Community College of Rhode Island, Roberson’s Turning Point at Roger Williams University, Labonte’s Driving School, and Newport County Driving School. Upon the completion of the 33-hour program at one of the above-mentioned educational partners, a certificate of completion is provided to the student from the entity. The student then takes the certificate to the Rhode Island Division of Motor Vehicles confirming that the student passed the driver education program and is cleared to take their written permit exam.</t>
  </si>
  <si>
    <t xml:space="preserve">What agency has the authority to authorize a company/person to deliver/teach driver education in the State of RI?                           Does this agency monitor and review instructor certifications, professional and continuing education development?               Does this agency monitor and review the driver education company/providor standards, curriculum, and delivery of driver education?                                                      Does this agency monitor and review the driver education company/providor delivery and integrity of the permit test?   Do any other providors besides CCRI provide the permit test on behalf of the DMV?                  Is there a formal system in place to ensure that driver educatin and testing delivery adheres to licensing requirements? </t>
  </si>
  <si>
    <t>Opportunity</t>
  </si>
  <si>
    <t>4.2 GDL System</t>
  </si>
  <si>
    <t>4.2.1</t>
  </si>
  <si>
    <t xml:space="preserve">4.2.1 States shall adopt a comprehensive three-stage Graduated Driver Licensing (GDL) system that contains the recommended GDL components and restrictions as featured in the National Highway Traffic Safety Administration (NHTSA) GDL Model. See Attachment </t>
  </si>
  <si>
    <t>Does your state have a GDL program? If so, does it include the components and restrictions featured in the NHTSA GDL Model?</t>
  </si>
  <si>
    <t>Kelsey Santos</t>
  </si>
  <si>
    <t>Yes, Rhode Island does have a GDL program. It does include the components and restrictions featured in the NHTSA GDL model. Please refer to the attached link form the Rhode Island Division of Motor Vehicles for more information on the 3-step licensing process in Rhode Island and the restrictions/components within it.</t>
  </si>
  <si>
    <t>001 New License Permits RI Division of Motor Vehicles</t>
  </si>
  <si>
    <t>While driving does RI have a Zero Tolerance law for alcohol and a non-use of wireless communication devices for under 18 or 21?</t>
  </si>
  <si>
    <t>Nash/Sullivan: Rhode Island has specific under 18 wireless device statute and RIGL has an impaired driving law for drivers who test positive above .02 but less than .08. Rhode Island also has a hands free and texting primary stop law for everybody over 18.</t>
  </si>
  <si>
    <t>Strength</t>
  </si>
  <si>
    <t>4.2.2</t>
  </si>
  <si>
    <t>4.2.2 States shall have a GDL system that includes, incorporates, or integrates multi-stage driver education that meets these Novice Teen Driver Education and Training Administrative Standards</t>
  </si>
  <si>
    <t>What is the States definition of driver education (e.g. age, stage of licensure, required/ incentivized)?</t>
  </si>
  <si>
    <t>Rhode Island has a 3-step GDL program where those applicants that are between 16 and 18. First, applicants must obtain their limited instruction permit by completing the driver’s education course and passing the written exam. Then after having the permit for at least 6 months and have a parent/guardian sign off on at least 50 hours of supervised driving (10 at night), applicants can apply for their limited provisional license. Finally, after having one’s limited provisional license for 12 months, an applicant can apply for their full operator’s license. The full list of restrictions, required components can be found in the attached files.</t>
  </si>
  <si>
    <t>001 New License Permits RI Division of Motor Vehicles.pdf
002 RI Statutes TITLE31-10-6 Operators' and Chauffeurs' Licenses.pdf</t>
  </si>
  <si>
    <t>Is RI driver education a multi-stage program?  Is driver education incentized?  Does the RI driver education meet the Novice Teen Driver and Training Administrative Standards (NTDETAS)?</t>
  </si>
  <si>
    <t>Nash/Sullivan: As stated in the initial answer, Rhode Island has the 3 stages, instructional permit, provisional license, gap license and full unrestricted license.  Not sure what incentivized means. Rhode Island driver education does not meet all of the Standards (NTDETAS).</t>
  </si>
  <si>
    <t>Is everyone required to complete driver education?</t>
  </si>
  <si>
    <t>If the applicant is under 18 years of age, then yes, they are required to complete and pass driver’s education.</t>
  </si>
  <si>
    <t>No more information required.</t>
  </si>
  <si>
    <t>Does the successful completion of driver education waive any portion of the state’s licensing process?  If so, describe the waiver program.</t>
  </si>
  <si>
    <t xml:space="preserve">No, the successful completion of Driver’s education does not waive any portion of the state's licensing process. </t>
  </si>
  <si>
    <t>How many individuals do not successfully complete or fail driver education each calendar year?</t>
  </si>
  <si>
    <t xml:space="preserve">Would anyone be able to answer the question?  </t>
  </si>
  <si>
    <t>Nash/Sullivan: As stated in previous sections, students taking driving education must pass many quizzes, a final course examination and then students must pass a state permit test.  CCRI is the only institution that is allowed to give the states permit test.  It is given after all course requirements are completed. In 2021, approximately 7% of those registered (out of 7K+) did not complete or failed.  Note that some of those that failed or did not complete may be duplicated if they re-register and pass on a subsequent attempt.</t>
  </si>
  <si>
    <t>Typically, how soon after completing a driver education course does an individual obtain a driver’s license?</t>
  </si>
  <si>
    <t>If an applicant completes and passes driver’s education at 16 years of age, a full driver’s license can be successfully obtained a year and a half year if one complies with all requirements and restrictions of the GDL process. See documentation for more information.</t>
  </si>
  <si>
    <t>Does the licensing agency have a system in place to ensure that driver education delivery adheres to licensing requirements?</t>
  </si>
  <si>
    <t>Would anyone be able to answer this question?</t>
  </si>
  <si>
    <t>Nash/Sullivan: The DMV owns the permit test and it follows the Rhode Island Drivers Manual.  Teachers at CCRI have incorporated the manual into their curriculum and it is covered in depth during the 33 classroom hours.
Kinch: The graduated license for a person under the age of eighteen law can be found under Rhode Island  General Law 31-10-6. Due to the size of the statute, I am going to refer you to the Rhode Island General  Law for any further information. This statute consists of three levels ensuring that the novice motorist operates a vehicle in a safe and cautious manner. The three levels are: 
Level 1 – Limited Instruction Permit, 
Level 2 – Limited Provisional License, 
Level 3 – Full Operator’s License.</t>
  </si>
  <si>
    <t>002 RI Statutes TITLE31-10-6 Operators' and Chauffeurs' Licenses</t>
  </si>
  <si>
    <t>4.2.3</t>
  </si>
  <si>
    <t>4.2.3 States should not reduce the time requirements in the GDL process for successful completion of driver education. Instead, States should consider extending the GDL process for those who do not take driver education</t>
  </si>
  <si>
    <t>Has your state considered extending the GDL process to those who do not take driver education?</t>
  </si>
  <si>
    <t>No, Rhode Island has not considered extending the GDL process to those who don’t take Driver’s education. At 18 years of age, an applicant only needs to pass the knowledge exam, have a permit for at least 30 days, and then pass the road test to obtain a full license. See bottom of page in attached link for more on drivers obtaining a license that are 18 or older.</t>
  </si>
  <si>
    <t>Coordination and Education of Courts and Law Enforcement</t>
  </si>
  <si>
    <t>4.3.1</t>
  </si>
  <si>
    <t>4.3.1 States shall provide information and education on novice driving requirements and restrictions to judges, prosecutors, courts, and law enforcement officials charged with adjudicating or enforcing GDL laws</t>
  </si>
  <si>
    <t>Does the licensing agency communicate with the courts and law enforcement regarding compliance with GDL laws?</t>
  </si>
  <si>
    <t>Would anyone be able to answer the question:  Is there any communication with the courts and law enforcement regarding compliance to GDL laws?</t>
  </si>
  <si>
    <t>Nash/Sullivan: The DMV is the sole party that suspends, revokes or cancels a license.  When law enforcement issue tickets for motorists who do not follow the GDL laws, they are sent to the court.  The court in turn either sustains the violation, fines the motorist, dismisses the violation or suspends the violation or files it with alternative sanctions.  Once this is done the DMV is notified to make changes to the drivers license.
Kinch: The licensing agency, in this case, the Rhode Island Division of Motor Vehicles, does communicate with the Rhode Island Judicial system. However, it is the judicial systems that initiates the contact. For example, the penalties for violating The Graduated License for a Person Under the Age of Eighteen (31-10-6) law can be found under Rhode Island General Law 31-10-6.4. When a motorist is stopped by law enforcement and  found to be in violation, The motorist must appear before the Rhode Island Traffic Tribunal. Upon appearing, the motorist could face a monetary fine, further driving education instruction, and/or a suspension of the driving privilege. These sanctions are passed on to the Rhode Island Division of Motor vehicles for follow up.</t>
  </si>
  <si>
    <t>4.3.2</t>
  </si>
  <si>
    <t>4.3.2 States shall ensure that sanctions for noncompliance with GDL requirements by novice drivers are developed and enforced uniformly</t>
  </si>
  <si>
    <t>Does the State licensing agency monitor compliance with GDL provisions?  How is non-compliance by novice drivers or parents identified?  What is the impact of non-compliance?</t>
  </si>
  <si>
    <t>Would anyone be able able to answer questions?</t>
  </si>
  <si>
    <t>Nash/Sullivan: This answer would be similar to the last question as far as sequence of events.  If the courts and or law enforcement agencies are looking to get a picture of violations under this law that their agency writes, they would simply put the statute number into a query.  The courts would do the same thing and would be able to give a number of violations issued and sanctions that were given out.
Kinch: The State licensing agency only monitors the punitive penalties that are sanctioned by the Rhode Island Traffic Tribunal. For example, if the Rhode Island Traffic Tribunal issues a suspension of the motorist’s driving privilege for violating the Graduate License statute, The Rhode Island Division of Motor Vehicles ensures that the conviction and any other sanctions such as a suspension or education program is served. The Rhode Island Division of Motor Vehicles also ensures that the conviction and any or sanction is added to the motorist’s certified driving abstract. Furthermore, the Rhode Island Division of Motor Vehicles is responsible for the registration and accepting of payment of any driving education program sanctioned by the Rhode Island Traffic Tribunal. If the motorist does not pay for the program, or does not complete the program after payment, The Rhode Island Division of Motor Vehicles has the authority to suspension the driving privilege until the 
requirement is completed.</t>
  </si>
  <si>
    <t>4.3.3</t>
  </si>
  <si>
    <t>4.3.3 States should evaluate enforcement efforts to determine effectiveness</t>
  </si>
  <si>
    <t xml:space="preserve">Do you keep track of enforcement efforts in some manner? If so how? </t>
  </si>
  <si>
    <t>Yes, Program Coordinators in the Office on Highway Safety at RIDOT track the monthly efforts of Law Enforcement on their NHTSA grant funded emphasis area details. Within these reports expired or non-licensed drivers are listed as a type of citation issued. Program coordinator’s use excel tracking sheets for each area. (CIOT, CPS, Distracted Driving, Impaired, Speeding, &amp; Pedestrian/Bicycle details)</t>
  </si>
  <si>
    <t>Is anything tracked concerning violation of the GDL provisions? How are law enforcement agencies that do not receive grant funding evaluated?</t>
  </si>
  <si>
    <t>Nash/Sullivan: Law enforcement agencies do not receive grant funds to single out GDL violations.  The system of looking at individual law enforcement agencies would follow a similar way as stated in previous responses.</t>
  </si>
  <si>
    <t>What action is taken if enforcement efforts are sub-par?</t>
  </si>
  <si>
    <t>Program Coordinators meet with subrecipients of NHTSA grant funds, including Law Enforcement, yearly to monitor concerns or issues with their performance. In these required monitoring visits, Law Enforcement municipalities are reminded of what they agreed to comply with when receiving grant funds and go over strategies to improve enforcement efforts.</t>
  </si>
  <si>
    <t>What actions are taken concerning kaw enforcement agency that do not receive grant funding, if any actions?</t>
  </si>
  <si>
    <t>Nash/Sullivan: State and local law enforcement agencies are aware of the GDL laws thru their police training or extra specialized traffic training.  We do not know of any agency that looks specifically into GDL violations.  The majority of law enforcement agencies has School Resource Officers who are educated in the GDL laws and are often called upon to share that knowledge and information with school officials.</t>
  </si>
  <si>
    <t>Knowledge and Skills Tests</t>
  </si>
  <si>
    <t>4.4.1</t>
  </si>
  <si>
    <t>4.4.1 States shall ensure that State licensing knowledge and skills tests are empirically based and reflect the national standards</t>
  </si>
  <si>
    <t>Are driving tests, both knowledge and behind the wheel, coordinated with the standards?</t>
  </si>
  <si>
    <t>Yes, driving tests, both knowledge based and behind the wheel, are coordinated with national standards.</t>
  </si>
  <si>
    <t>Which national standards?  AAMVA or the NTDETAS (Novice Teen Driver Education and Training Administrative Standards)?</t>
  </si>
  <si>
    <t>Nash/Sullivan: As stated earlier, RI Driver Education does not adhere to all of the standards.  All behind the wheel instructors (separate group; not classroom teachers) must take the 37.5 hours of instruction, similar to novice teachers.  The behind the wheel instructors are registered and approved under the DMV.</t>
  </si>
  <si>
    <t>The first response says it meets standard and then the second response says it does not meet standards.  We are referring to the DMV tests.  Does RI use the AAMVA or NTDETAS as a standard?  How are your standards protected when administering the test outside of your agency?</t>
  </si>
  <si>
    <t>4.4.2</t>
  </si>
  <si>
    <t>4.4.2 States shall develop and implement a valid and reliable driver’s license knowledge and skills test, such as the AAMVA NMDTS, which assesses the novice driver’s understanding of laws and principles of driving and that assesses their ability to operat</t>
  </si>
  <si>
    <t>How is the driver testing system deployed?  Do tests provide reliable and valid evaluation of a novice driver’s ability to perform safely?</t>
  </si>
  <si>
    <t>Need answer.  Does RI use the AAMVA NMDTS?</t>
  </si>
  <si>
    <t>Nash/Sullivan: The permit test is “owned” by the RI DMV.</t>
  </si>
  <si>
    <t>What standards are used to deliver the exam?  How to you maintain or monitor these standards when other agencies deploy your exams on your behalf?</t>
  </si>
  <si>
    <t xml:space="preserve">4.1.1  Establish formal communication and collaboration between the State driver education agencies and the State driver licensing authority These agencies need to coordinate the regulation, administration, and oversight of all novice driver education programs.  </t>
  </si>
  <si>
    <t>4.1.1 Establish a system to monitor, report, and analyze crash and citation data to determine opportunities for improvements to the State’s driver education program.</t>
  </si>
  <si>
    <t xml:space="preserve">4.1.1 Share crash and citation data trends with driver education schools to allow them to better focus training efforts on high-risk concerns, as needed. </t>
  </si>
  <si>
    <t xml:space="preserve">4.2.1  Has a multi-stage licensing system for applicants between ages 16 and 18. </t>
  </si>
  <si>
    <t xml:space="preserve">4.2.1   Places restrictions for handheld electronic devices, passengers, and nighttime driving, and requires seat belt use during the multi-stage licensing phase. </t>
  </si>
  <si>
    <t xml:space="preserve">4.2.2 Requires completion of driver education for anyone under the age of 18 to apply for a learner’s permit. </t>
  </si>
  <si>
    <t>4.2.3 Has no reduction of time in the multi-stage licensing system for successful completion of a driver education course.</t>
  </si>
  <si>
    <t>4.2.1 Increase limited nighttime driving restrictions, implement a parent/guardian education requirement, and amend to a true zero-tolerance (0.0%) alcohol restriction.</t>
  </si>
  <si>
    <t xml:space="preserve">4.2.3 Extend the GDL process for those who do not take driver education. </t>
  </si>
  <si>
    <t xml:space="preserve">4.2.1  Develop and implement communication strategies directed  at informing parents/guardians and young drivers about their role of supervised driving and the State's GDL laws. </t>
  </si>
  <si>
    <t xml:space="preserve">4.3.1  The Rhode Island Highway Safety Plan has identified a goal to target education and enforcement efforts for young drivers.  There planned activities are to deploy communication efforts in the school environments to address seat belt use and risky driving behaviors.  An additional planned outreach program is intended to reach low income students and students of color by increasing roadway knowledge and traffic awareness.  </t>
  </si>
  <si>
    <t xml:space="preserve">4.3.1  The  Rhode Island Highway Safety Plan has planned to design a storybook for elementary aged children regarding traffic safety education. </t>
  </si>
  <si>
    <t xml:space="preserve">4.3.1.  The Rhode Island Highway Safety Plan has developed a plan to design, deliver, and analyze student attitudes and experiences with driver education and they intend to measure how youth feel about traffic safety so they can innovate new approaches that will successfully impact teen driving behavior. </t>
  </si>
  <si>
    <t xml:space="preserve">4.3.2  Suspends, revokes or cancels a novice driver's license to apply sanctions for noncompliance of multi-stage licensing requirements.  </t>
  </si>
  <si>
    <t>4.3.2  Issues citations to novice drivers who do not follow the multi-stage licensing laws and a notice is sent to the court. The court in turn either sustains the violation, fines the motorist, dismisses the violation, suspends the violation, or files it with alternative sanctions. Once this is done the RIDMV is notified to make changes to the status of the driver’s license.</t>
  </si>
  <si>
    <t xml:space="preserve">4.3.1  Develop and implement an outreach program for court personnel, prosecutorial, and law enforcement representatives to inform and educate them regarding the learner’s permit and intermediate license requirements. </t>
  </si>
  <si>
    <t xml:space="preserve">4.3.2: Ensure sanctions for noncompliance with licensing requirements are enforced fully and uniformly. </t>
  </si>
  <si>
    <t>4.3.3: Evaluate the effectiveness of learner’s permit, intermediate license enforcement, and sanctions efforts.</t>
  </si>
  <si>
    <t xml:space="preserve">4.4.1 &amp; 4.4.2  Bases the driver manual and learner's permit test on the American Association of Motor Vehicle Administrators (AAMVA) Noncommercial Model Driver Testing System (NMDTS).  </t>
  </si>
  <si>
    <t>4.4.1 &amp; 4.4.2 Utilizes an automated knowledge testing system which randomly draws questions from a large pool of possible questions.</t>
  </si>
  <si>
    <t xml:space="preserve">4.4.1  Ensure that State licensing knowledge and skills tests, wherever administered, are empirically based and reflect the NTDETAS. </t>
  </si>
  <si>
    <t xml:space="preserve">4.4.1  Ensure that all programs providing the knowledge and skills tests do so in a uniform manner. </t>
  </si>
  <si>
    <t xml:space="preserve">4.4.1 Implement a training program to ensure all road examiners have the knowledge and skills necessary to provide a standardized exam to each student on specific skills in a controlled roadway environment.  </t>
  </si>
  <si>
    <t xml:space="preserve"> Parent / Guardian Involvement</t>
  </si>
  <si>
    <t>Supervised Driving Practice</t>
  </si>
  <si>
    <t>5.1.1</t>
  </si>
  <si>
    <t>5.1.1 States shall require the parent/ guardian of a novice driver to follow the requirements of the GDL program, including:</t>
  </si>
  <si>
    <t>How is parent involvement encouraged in the driver education program?  Has this involvement been measured or evaluated?</t>
  </si>
  <si>
    <t xml:space="preserve">Parental involvement in driver education is definitely encouraged in Rhode Island. A copy of “The Parent’s Supervised Driving Program” is required to be issued to every student’s parent or guardian at the beginning of the 33-hour Driver’s Education Course. The PDF for this manual can be found in the attached file. Parents are also encouraged to download and use the RoadReady App to log their child’s required 50 hours of supervised driving. Additional Information on parental involvement in the drivers education process can be found in the attached documentation. </t>
  </si>
  <si>
    <t>003 Learning to Drive in Rhode Island eDriverManuals.pdf                                                                                                                                                                                                                                                                                                                                                                                                                                                                                                                                                                                                                                                                 
004 Parent's Supervised Driving Program RI Division of Motor Vehicles.pdf</t>
  </si>
  <si>
    <t>(A) Upon being issued a copy of "The Parent's Supervised Driving Program," in what ways are parents able to obtain this resource? (electronically, printed version, etc.).   (B) How are parents issued a copy at the beginning of the 33-hour course?  By the driving school?   (C) What input from parents, or information in general, does RI have regarding the degree to which parents (a) access and (b) use the resource?  (D)  Are there any issues/conflict-of-interest concerns about promoting a parent resource that is sponsored by commercial entities? (i.e., vehicle manufacturer)</t>
  </si>
  <si>
    <t>Sullivan: Prior to the pandemic, students were given a copy on the first day of class.  When teachers receive their assignments, they are given enough copies for each student.  Since the pandemic, students were given a copy when they arrived for their permit test.  The pamphlets are supplied thru a private sponsor.  The DMV gives them out to other individuals at all their offices throughout the state.  CCRI teachers use the pamphlets as part of their course of instruction.  There is no way to gauge the value of the material.  Anybody can download a copy from the DMV.  The creator and publisher of the pamphlets never contact CCRI for input prior too distributing it to students and parents.  There is no conflict of interest and it is unknown if driving schools utilize the booklet.</t>
  </si>
  <si>
    <t>Do parents have to certify or otherwise assure the licensing agency of compliance with driver education and other GDL components?</t>
  </si>
  <si>
    <t>Yes, Parents/Guardians are required to certify that their child has completed the required 50 hours of supervised driving,10 of which must be at night. After these supervised hours, and having had the Limited Instruction Permit for at least 6 months, students can apply for their limited provisional license. This information is detailed in the attached file.</t>
  </si>
  <si>
    <t>(A) What is the process that parents are to use to certifie that the 50 hours have been completed?  Hand-written logs are accepted?  Perhaps a printout offered by the RoadReady app?  (B) To what degree does RI have a sense of how many of the 50 hours are actually done, on average, by parents?</t>
  </si>
  <si>
    <t>Sullivan: Parents are not required to hand in log sheets indicating their child/students completed the required 50-hours of behind-the-wheel instruction.  Parents are required to sign, and have the document notarized that the requirements were met.  During classroom instruction students are given several sample logs and they are also directed to other links to download a sample sheet.  The law does not require verification and relies on self-reporting and there is no mechanism in place to verify hours driven.</t>
  </si>
  <si>
    <t>In your opinion, what are the benefits and advantages of parental involvement in the driver education process?</t>
  </si>
  <si>
    <t>Parent/Guardian involvement in the driver education process ensures that parents are familiar with all the requirements in each of the 3 stages of their child’s licensing and ensures that their children are ready to ride. Having parental involvement in this process also engages parents in keeping their children on track and learning safely how to drive.</t>
  </si>
  <si>
    <t>Thank you, no additional questions at this point</t>
  </si>
  <si>
    <t>Is there some kind of threshold for parental involvement in the driver education process that provides a greater tendency for success?</t>
  </si>
  <si>
    <t>Using the RoadReady App to log and track supervised driving hours is encouraged but not mandatory. Mandating use of the app would allow for better tracking and organization of this requirement.</t>
  </si>
  <si>
    <t>b</t>
  </si>
  <si>
    <t>What information does RI have/receive about parents' use of the RoadReady app?  Such as percent that download it, percent that open it at least once, percent that use it regularly, etc.</t>
  </si>
  <si>
    <t>Sullivan: There is no way to track who accesses the RoadReady app in the present system currently in place at the DMV.  I guess it would be possible to add a box to all affidavits of the 50 hour signature document, however, many students and parents use the Drive 360 app and a means to track teen driving behaviors throughout their driving life.</t>
  </si>
  <si>
    <t>Are you aware of driver education programs in other States that require specific levels of parental involvement?  Do you consider them model programs?</t>
  </si>
  <si>
    <t>Rhode Island isn’t aware of models in other states for levels of parental involvement. It has been noted that some other states have more required supervised driving hours as a part of their GDL law requirements. This would only help improve driving outcomes of novice teen drivers and is a good requirement to model.</t>
  </si>
  <si>
    <t>Extending on the state's interest in increasing the number of supervised practice hourse, any thoughts on how many hours total would be (a) useful/effective and (b) acceptable to the public?</t>
  </si>
  <si>
    <t>Sullivan: If there was a way to measure how many self-reporting parents/guardians who are honest about the amount of hours they drove, then it might be possible to get a feeling if more hours would be acceptable.  The legislators at this point will not impose a mandatory behind-the-wheel component to getting a license because of the cost to the candidate who can not afford to pay for that portion.</t>
  </si>
  <si>
    <t xml:space="preserve">Are you familiar with the National Standards Driver Education Project’s “Novice Teen Driver Education and Training Administrative Standards?”  </t>
  </si>
  <si>
    <t>Yes, I am familiar with “Novice Teen Driver Education and Training Administrative Standards”</t>
  </si>
  <si>
    <t>If so, do you agree with the suggestions included in that document that address parent involvement?  Does the research support these recommendations?  Do they go far enough?</t>
  </si>
  <si>
    <t>Based on your knowledge of the research in this area, are there any other recommendations that you would like the panel to consider?</t>
  </si>
  <si>
    <t>No, I believe Rhode Island has a strong GDL system in place with multi-step licensing and requirements that ensure safety and success of novice teen drivers.</t>
  </si>
  <si>
    <t xml:space="preserve">Thank you, no additional questions at this point </t>
  </si>
  <si>
    <t>5.1.2</t>
  </si>
  <si>
    <t>5.1.2 States shall require the parent of a novice driver to supervise an extended intermediate license period that temporarily restricts driving unsupervised with teen passengers, during nighttime hours and other restrictions until the State’s GDL require</t>
  </si>
  <si>
    <t xml:space="preserve">Are parents required to supervise their teen with restrictions for driving with passengers, driving at night and others? </t>
  </si>
  <si>
    <t>Yes, parents or guardians are required to supervise their teen with restrictions for driving with passengers, driving at night, and others. When a teen driver has their limited instruction permit a supervising driver must be seated in the front passenger of the vehicle when it’s in motion, no person other than the supervising driver can be in the front seat, and seatbelts must be worn by all in the vehicle. When a teen driver has their limited provisional license, parents/guardians must ensure that their teen driver does NOT drive from 1 am to 5 am. *Special circumstances are allowed for teen drivers to drive from 4-5 am when commuting between home and a school-sponsored sporting event.* However, a teen driver may drive under supervision at any time, with the supervising driver in the front seat, both wearing their seatbelt. More information on requirements can be found in the attached file.</t>
  </si>
  <si>
    <t>To what degree does the state have a sense of how many parents are aware of these restrictions?  And how about how many parents actually enforce these restrictions?  Perhaps there is some feedback from law enforcement, with their experiences of interactions with teen drivers who should not have been out on the road?</t>
  </si>
  <si>
    <t xml:space="preserve">Sullivan: There would be no way of knowing how many parents are aware of the GDL laws in Rhode Island.  Even if the question was asked, once again self-reporting would be as valuable as the pool of parents/guardian choosing to respond.  </t>
  </si>
  <si>
    <t>If so, what is the minimum time you recommend for these restrictions?</t>
  </si>
  <si>
    <t xml:space="preserve">Rhode Island is in accordance with its GDL requirement of no driving between 1-5 am per RIGL 31-10-6. </t>
  </si>
  <si>
    <t>Given that most nighttime teen crashes occur between 9pm and Midnight, what is the interest level throughout Rhode Island in extending the nighttime driving restrictions to cover this time period as well?</t>
  </si>
  <si>
    <t xml:space="preserve">Sullivan: We would also support measures that help to keep our teens safe but outside influences and parents/guardians may have a voice to make sure it does not take place.  Rhode Island’s GDL law has exceptions in place, and if it is presented as a safety measure, any concerns could be addressed by allowing more exceptions.  We have not conducted a query of reported teen crashes by time of day or day week.  </t>
  </si>
  <si>
    <t>Parent Seminar</t>
  </si>
  <si>
    <t>5.2.1</t>
  </si>
  <si>
    <t>5.2.1 States shall require the parent of a teen driver to complete a parent seminar prior to or at the start of the course</t>
  </si>
  <si>
    <t xml:space="preserve">Is there a required driver education pre-course for parents? </t>
  </si>
  <si>
    <t>No, there is not a required driver education pre-course in Rhode Island.</t>
  </si>
  <si>
    <t>(A) What attempts, if any, have been undertaken to establish such a requirement?  (B) If there have been efforts, what are some of the reasons why they did not advance to become policy?  (C) To what degree, if any, has the nation's increased comfort with "virtual" teaching (e.g., Zoom, Teams) perhaps open the door for a required parent session that could be delivered via this relatively convenient channel?</t>
  </si>
  <si>
    <t>Sullivan: Rhode Island came very close to enacting a 90- minute parent class.  Traffic Safety partners and stakeholders ironed out issues and came up with the law.  At the last minute the Governor refused to sign the act into law.  Massachusetts has that requirement and Rhode Island was going to follow their lead.  Some of the issues that came up late in the argument was a need to allow exemptions.  CCRI refused to allow any exceptions seeing it as a path to an abuse because there was no formal process for granting an exemption.  The idea for a virtual on-line class would be an option but who is going to be the governing party to say who paid attention to the material unless you add an assessment portion.  Or would it be just to check a box and no accountability from the parent/guardian required.</t>
  </si>
  <si>
    <t>If so, what items are required to be covered with parents before the novice driver begins driver education?</t>
  </si>
  <si>
    <t>Not applicable</t>
  </si>
  <si>
    <t>5.2.2</t>
  </si>
  <si>
    <t>5.2.2 States should ensure that the parent seminar outlines the parent’s responsibility and opportunities to reduce his or her teen’ s risk, and should include, but not be limited to</t>
  </si>
  <si>
    <t>What is required to be covered during the parent seminar?</t>
  </si>
  <si>
    <t>There is no requirement for a parent seminar in Rhode Island. (source: Colonel Sullivan for section 5.2.1 and 5.2.2)</t>
  </si>
  <si>
    <t>To what degree is the state familiar with ANSTSE's "Core Elements of Driver Education Parent/Guardian Seminars" resource document?  http://wp5.temp.domains/~anstsein/wp-content/uploads/2020/12/Core-Elements-for-Parent-Seminars-Final.pdf</t>
  </si>
  <si>
    <t>Sullivan: After reading the resource document, it refreshes our memory of when it was proposed in Rhode Island.  The initial effort was spearheaded by AAA Northeast, and they were going to incur all the costs to implement the program.  They created the curriculum and agreed to pay the instructors from AAA to offer the course at CCRI sites.  If Rhode Island decided to bring back the bill, which in the beginning was voluntary (not sure if anybody took notice to see how many parents/guardians volunteered to take the course).  In 2022, someone would have to take ownership of the program and the associated costs.</t>
  </si>
  <si>
    <t>5.2.2.a</t>
  </si>
  <si>
    <t>5.2.2.b</t>
  </si>
  <si>
    <t>5.2.2.c</t>
  </si>
  <si>
    <t>5.2.2.d</t>
  </si>
  <si>
    <t>5.2.2.e</t>
  </si>
  <si>
    <t>5.2.2.f</t>
  </si>
  <si>
    <t>Parent Progress Reports</t>
  </si>
  <si>
    <t>5.3.1</t>
  </si>
  <si>
    <t>5.3.1 States shall require the driver education provider to ensure parents are informed about their teen’s progress throughout the driver education course, and receive a post-course final assessment report that informs them of the progress and proficiency</t>
  </si>
  <si>
    <t>Is there a requirement for parents to attend a debriefing after the novice driver completes driver education?</t>
  </si>
  <si>
    <t>No, there is no requirement for parents to attend a debriefing after their teen completes driver education in Rhode Island.</t>
  </si>
  <si>
    <t>In practice, to what degree to (a) classroom and (b) Behind-the-Wheel programs provide a voluntary briefing to parents of their students?</t>
  </si>
  <si>
    <t>Sullivan: Presently, parents/guardians only have the final classroom and test scores and after taking the state required road test, they only know if their child passed or failed.  CCRI is in the process of developing a parent/guardian portal which can be used before, during and after a child enters the driver education process.</t>
  </si>
  <si>
    <t>If so, what is required to be included in the debriefing?</t>
  </si>
  <si>
    <t>Is the parent informed of their young driver’s proficiency in driving tasks and advised of areas that could use improvement?</t>
  </si>
  <si>
    <t>Parent Resources</t>
  </si>
  <si>
    <t>5.4.1</t>
  </si>
  <si>
    <t>5.4.1 States shall provide parents with resources to supervise their teen’s learning-to-drive experience. The resources should include but are not limited to:</t>
  </si>
  <si>
    <t>Are resources provided to parents for their teen’s learning-to-drive experience?</t>
  </si>
  <si>
    <t>Parents are provided with “The Parent’s Supervised Driving Program” manual at the beginning of their teens 33-hour drivers education course and are encouraged to use the RoadReady App to track supervised driving hours/track teens progress in that way. Parents are also encouraged to visit CCRI’s website for more information regarding the driver’s education course.</t>
  </si>
  <si>
    <t>003 Learning to Drive in Rhode Island eDriverManuals.pdf
005 Driver Education for Teens - CCRI.pdf</t>
  </si>
  <si>
    <t>Thank you, and please see questions above regarding these two resources</t>
  </si>
  <si>
    <t>Sullivan: Another resource would be the on-line version of the Rhode Island Drivers Manual which is managed, updated and distributed to interested parties.</t>
  </si>
  <si>
    <t>011 RI DMV Driver's Manual (English) 2015
012 RI DMV Parent's Supervised Driving Guide
013 Rhode Island Driver's Manual (Spanish) 2015</t>
  </si>
  <si>
    <t>5.4.1.a</t>
  </si>
  <si>
    <t>5.4.1.b</t>
  </si>
  <si>
    <t>5.4.1.c</t>
  </si>
  <si>
    <t>5.4.1.d</t>
  </si>
  <si>
    <t>5.1.1 a) Requires an individual to hold a learner’s permit for six (6) months.</t>
  </si>
  <si>
    <t>5.1.1 c) Requires parents/guardians to conduct a minimum of fifty (50) hours of supervised practice driving, at least ten (10) of which must be at night.</t>
  </si>
  <si>
    <t>5.1.1 c) Does not allow any of the required fifty (50) hours of supervised practice driving to be reduced by a novice driver’s participation in driver education.</t>
  </si>
  <si>
    <t>5.1.2 Requires an intermediate license period of twelve (12) months in length, or until a novice driver turns 18, whichever occurs first.</t>
  </si>
  <si>
    <t>5.1.2 Restricts both (a) teen passengers and (b) nighttime driving in the GDL system.</t>
  </si>
  <si>
    <t>5.2.1 Encourages providers to conduct parent/guardian seminars.</t>
  </si>
  <si>
    <t>5.2.1 Codified in law some standards aimed at conducting and administering a parent/guardian seminar.</t>
  </si>
  <si>
    <t>5.2.1 Require parents/guardians to complete a parent/guardian seminar prior to or at the start of the course.</t>
  </si>
  <si>
    <r>
      <t xml:space="preserve">5.2.2 Ensure that all parent/guardian seminars meet content standards as established by Standard 5.2.2 and recommended in ANSTSE’s </t>
    </r>
    <r>
      <rPr>
        <i/>
        <sz val="11"/>
        <color theme="1"/>
        <rFont val="Calibri"/>
        <family val="2"/>
        <scheme val="minor"/>
      </rPr>
      <t>2020 Core Elements of Driver Education Parent / Guardian Seminars</t>
    </r>
    <r>
      <rPr>
        <sz val="11"/>
        <color theme="1"/>
        <rFont val="Calibri"/>
        <family val="2"/>
        <scheme val="minor"/>
      </rPr>
      <t xml:space="preserve"> resource document.</t>
    </r>
  </si>
  <si>
    <t>5.3.1. Require driver education providers to inform parents/guardians of their teen’s progress throughout the driver education course, and receive a post-course final assessment report that informs them of the progress and proficiency of their teen driver.</t>
  </si>
  <si>
    <t>5.4.1 Rhode Island plans to develop a parent portal through which parents/guardians will have even easier access to state-approved resources.</t>
  </si>
  <si>
    <r>
      <t xml:space="preserve">5.4.1 Ensures that all families receive </t>
    </r>
    <r>
      <rPr>
        <i/>
        <sz val="11"/>
        <color theme="1"/>
        <rFont val="Calibri"/>
        <family val="2"/>
        <scheme val="minor"/>
      </rPr>
      <t>The Parent’s Supervised Driving Program</t>
    </r>
    <r>
      <rPr>
        <sz val="11"/>
        <color theme="1"/>
        <rFont val="Calibri"/>
        <family val="2"/>
        <scheme val="minor"/>
      </rPr>
      <t>.</t>
    </r>
  </si>
  <si>
    <r>
      <t xml:space="preserve">5.4.1 Establish a contingency plan to ensure that parents/guardians continue to have seamless access to comprehensive, research-based resources, should access to </t>
    </r>
    <r>
      <rPr>
        <i/>
        <sz val="11"/>
        <color theme="1"/>
        <rFont val="Calibri"/>
        <family val="2"/>
        <scheme val="minor"/>
      </rPr>
      <t>The Parent’s Supervised Driving Program</t>
    </r>
    <r>
      <rPr>
        <sz val="11"/>
        <color theme="1"/>
        <rFont val="Calibri"/>
        <family val="2"/>
        <scheme val="minor"/>
      </rPr>
      <t xml:space="preserve"> be discontinued.</t>
    </r>
  </si>
  <si>
    <t>5.4.1 Provide parents/guardians with access to a sample Parent-Teen Driving Agreement.</t>
  </si>
  <si>
    <t>5.4.1 Commit the resources to conduct ongoing maintenance and updating of the forthcoming parent portal, to ensure user-friendly operation and resources that remain current and relevant.</t>
  </si>
  <si>
    <t>Question</t>
  </si>
  <si>
    <t>Public</t>
  </si>
  <si>
    <t>Private/ Commercial</t>
  </si>
  <si>
    <t>-</t>
  </si>
  <si>
    <t>1.1.1 a. This agency shall have authority and responsibility for the implementation, monitoring, evaluation, and enforcement of these and State standards.</t>
  </si>
  <si>
    <t>1.1.1 b. This agency shall establish and maintain an advisory board of stakeholders to provide input to the State agency/agencies</t>
  </si>
  <si>
    <t>1.1.1 c. This agency shall undertake all other administrative actions that make available quality driver education programs</t>
  </si>
  <si>
    <t>1.1.1 d. This agency shall develop and execute communication strategies to inform parents and the public about driver education issues and driving laws.</t>
  </si>
  <si>
    <t>1.1.1 e. In addition, the agency shall communicate to entities in a timely fashion about changes to laws, regulations, and procedures and other matters relevant to driver education.</t>
  </si>
  <si>
    <t>1.1.2 a. The administrator shall be qualified to manage and oversee all aspects of the State’s functions in driver education, and be familiar with the delivery of driver education</t>
  </si>
  <si>
    <t>1.1.2 b. The administrator shall be an employee of the agency that has oversight of driver education</t>
  </si>
  <si>
    <t>1.1.2 c. The administrator should meet or exceed the qualifications and training required by the State for a novice driver education instructor and/or school owner or possesses equivalent experience or qualifications.</t>
  </si>
  <si>
    <t>1.2 Application, Oversight and Recordkeeping</t>
  </si>
  <si>
    <t>1.2.1 a. The process shall ensure that only driver education programs that conform to applicable State and national standards are approved</t>
  </si>
  <si>
    <t>1.2.1 b. The process shall ensure that driver education programs are culturally competent by reflecting multicultural education principles</t>
  </si>
  <si>
    <t>1.2.1 c. The process shall administer applications for certification and recertification of driver education instructors, including owner/operators of public and private providers</t>
  </si>
  <si>
    <t>1.2.1 d. The process should list on the appropriate public state website all approved driver education providers</t>
  </si>
  <si>
    <t>1.2.2 a. The state shall establish and maintain a conflict resolution system for disputes between the State agency and driver education providers</t>
  </si>
  <si>
    <t>1.2.2 b. The state shall provide remediation opportunities to driver education programs when sanctions are issued</t>
  </si>
  <si>
    <t>1.2.2 c. The state shall impose financial and/or administrative sanctions for non-compliance with the State requirements</t>
  </si>
  <si>
    <t>1.2.2 d. The state shall deny or revoke approval of driver education programs that do not conform to applicable State and national standards</t>
  </si>
  <si>
    <t>1.2.3 a. The procedures shall include a process for providers to undergo review, by the regulating State authority</t>
  </si>
  <si>
    <t>1.2.3 b. The procedures shall include the right to inspect premises and training records maintained in connection with courses conducted under the program, to interview instructors and students, to inspect vehicles and to inspect classroom and/or behind-the-wheel instruction</t>
  </si>
  <si>
    <t>1.2.3 c. The procedures shall include the verification that all providers continue to meet State requirements</t>
  </si>
  <si>
    <t>1.2.5 a. instructor information</t>
  </si>
  <si>
    <t>1.2.5 b. insurance records</t>
  </si>
  <si>
    <t>1.2.5 c. an individual record sheet for each student including the registration form, attendance, performance results</t>
  </si>
  <si>
    <t>1.2.5 d. course completion certificates</t>
  </si>
  <si>
    <t>1.3 Program Evaluation and Data Collection</t>
  </si>
  <si>
    <t>1.3.1 States shall require driver education providers to collect and report student identification, performance and other data to the designated State agency so that evaluations of the State’s driver education program can be completed and made available to the public</t>
  </si>
  <si>
    <t>1.4 Communication Program</t>
  </si>
  <si>
    <t>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t>
  </si>
  <si>
    <t>1.4.1 a. Informs the public and parents/guardians about State GDL laws including, but not limited to: the role of supervised driving, underage drinking, and zero tolerance laws</t>
  </si>
  <si>
    <t>1.4.1 b. Identifies the at-risk target population</t>
  </si>
  <si>
    <t>1.4.1 c. Provides materials that are culturally competent and reflect multicultural education principles</t>
  </si>
  <si>
    <t>1.4.1 d. Informs the public on the role of parental monitoring/involvement</t>
  </si>
  <si>
    <t>1.4.1 e. Informs the public about State guidelines and regulation of driver education</t>
  </si>
  <si>
    <t>2.1 Driver Education Curricula</t>
  </si>
  <si>
    <t>2.1.1 States shall have driver education that meets or exceeds current nationally recognized content standards such as ADTSEA and DSAA – Attachments A and B. States retains authority in determining what curricula meet its State standards.</t>
  </si>
  <si>
    <t>Do you meet:</t>
  </si>
  <si>
    <t>Attachment A - ADTSEA Content Standards</t>
  </si>
  <si>
    <t>Attachment B - DSAA Content Standards</t>
  </si>
  <si>
    <t>2.1.2 States shall require driver education providers to use formalized written curricula</t>
  </si>
  <si>
    <t>2.1.2 a. The curricula shall include written lesson plans for classroom, behind-the-wheel, observation time, simulation and driving ranges that include goals, objectives and outcomes for learning</t>
  </si>
  <si>
    <t>2.1.2 b. The curricula shall use a variety of multimedia in various combinations to deliver the curriculum. These may include, but are not limited to, videos, written materials, activities, testing, animation, interactive media, or simulations</t>
  </si>
  <si>
    <t>2.1.2 c. The curricula shall use active learning and incorporate higher-order/critical thinking skills</t>
  </si>
  <si>
    <t>2.1.2 d. The curricula shall encourage learners to reflect upon what they have learned as a means to improve retention of concepts</t>
  </si>
  <si>
    <t>2.1.2 e. The curricula shall be culturally competent/responsive and accommodate the multicultural educational needs of learners</t>
  </si>
  <si>
    <t>2.1.3 States shall require core driver instructional hours that focus on the driving task and safe driving practices sufficient to meet the criteria established by the end-of-course examination</t>
  </si>
  <si>
    <t>2.1.3 a. States shall require increased minimum instruction hours consisting of:</t>
  </si>
  <si>
    <t>45 hours of classroom/ theory</t>
  </si>
  <si>
    <t>10 hours of behind-the-wheel</t>
  </si>
  <si>
    <t>10 hours of additional flexible, verifiable instruction, consisting of any of the following, as defined in these standards:</t>
  </si>
  <si>
    <t>Observation</t>
  </si>
  <si>
    <t>Additional Behind-the-wheel</t>
  </si>
  <si>
    <t>Range</t>
  </si>
  <si>
    <t>Simulation</t>
  </si>
  <si>
    <t>Additional Classroom (face-to-face or online)</t>
  </si>
  <si>
    <t>Computer-based independent student learning</t>
  </si>
  <si>
    <t>2.1.3 b. States shall require instructional hours to be delivered across multiple learning stages (e.g. Segment I and Segment II as defined in NHTSA’s GDL Model)</t>
  </si>
  <si>
    <t>2.1.4 States shall ensure that the instruction of novice drivers is completed using concurrent and integrated classroom and behind-the-wheel time where the bulk of the classroom instruction occurs close in time to the in-vehicle instruction to ensure the maximum transfer of skills</t>
  </si>
  <si>
    <t>2.1.4 a. States should establish requirements for driver education which, requires full attendance and successful completion of classroom and behind-the-wheel</t>
  </si>
  <si>
    <t>2.1.4 b. States should establish requirements for driver education which, ensures classroom instruction is spread out over a period of time (distributive learning) and is not completed in fewer than 30 days</t>
  </si>
  <si>
    <t>2.1.4 c. States should establish requirements for driver education which, consists of classroom instruction periods that should not exceed 120 minutes per day</t>
  </si>
  <si>
    <t>2.1.4 d. States should establish requirements for driver education which, consists of behind-the-wheel instruction that:</t>
  </si>
  <si>
    <t>• Has no more than 3 students in the vehicle</t>
  </si>
  <si>
    <t>• Ensures that each student drives no more than 90 minutes per day</t>
  </si>
  <si>
    <t>• Is integrated with laboratory driving simulation and/or driving range instruction, if applicable</t>
  </si>
  <si>
    <t>• May be in addition to classroom instruction provided per day</t>
  </si>
  <si>
    <t>2.1.5 States shall require each student to receive or obtain an approved driver education textbook or educational materials of equal scope (hardcopy or electronic)</t>
  </si>
  <si>
    <t>2.1.6 States shall require successful completion of an approved end-of-course knowledge and skill assessment examination based on the stated goals and objectives to graduate from the driver education program</t>
  </si>
  <si>
    <t>2.1.7 States shall require a course provider to conduct valid post-course evaluations of driver education programs to be completed by the students and/or parent for the purpose of improving the effectiveness of the program</t>
  </si>
  <si>
    <t>2.2 Student Evaluation</t>
  </si>
  <si>
    <t>2.2.1 States shall ensure that providers and instructors deliver timely and ongoing feedback to students on their progress made in classroom, behind-the-wheel, and any other laboratory phases including remedial instruction during the driver education course.</t>
  </si>
  <si>
    <t>2.2.1 a. The evaluation and assessment of each student shall be consistent with the concepts, lessons, and course objectives. The methods for evaluation are clearly stated in the course</t>
  </si>
  <si>
    <t>2.2.1 b. The evaluation and assessment of each student shall be conducted on an ongoing and varied basis following the teaching of major concepts and at the end of the unit or driving session</t>
  </si>
  <si>
    <t>2.2.1 c. The evaluation and assessment of each student shall be constructive, informative, and frequently provided</t>
  </si>
  <si>
    <t>2.2.1 d. The evaluation and assessment of each student shall be graded and tracked by the program and/or the instructor</t>
  </si>
  <si>
    <t>2.2.2 States shall require on-going classroom, and behind-the-wheel evaluations, at a minimum,through</t>
  </si>
  <si>
    <t>2.2.2 a. Evaluation of homework assignments</t>
  </si>
  <si>
    <t>2.2.2 b. Worksheets</t>
  </si>
  <si>
    <t>2.2.2 c. Reports</t>
  </si>
  <si>
    <t>2.2.2 d. Verbal feedback</t>
  </si>
  <si>
    <t>2.2.2 e. Role-playing activities or demonstrations</t>
  </si>
  <si>
    <t>2.2.2 f. End-of-unit tests</t>
  </si>
  <si>
    <t>2.3 Delivery Methods</t>
  </si>
  <si>
    <t>2.3.1 States shall limit the number of students per class based on State student/teacher ratios for the classroom phase of driver education</t>
  </si>
  <si>
    <t>2.3.2 States shall require providers to make available seating and writing space for each student</t>
  </si>
  <si>
    <t>2.3.3 States shall stipulate that an instructor can only teach one classroom at a time</t>
  </si>
  <si>
    <t>2.3.4 States shall require training vehicles for driver education behind-the-wheel and driving range instruction that meets State standards for the safety of students and instructors</t>
  </si>
  <si>
    <t>2.3.4 a. Shall be in safe mechanical condition and equipped with:</t>
  </si>
  <si>
    <t>• Dual-control brakes</t>
  </si>
  <si>
    <t>• Instructor eye-check and rear-view mirrors</t>
  </si>
  <si>
    <t>• Signage visible from all sides of the vehicle, to provide a means for other roadway users to understand that instruction is taking place and provides a possible warning of unexpected maneuvers by the driver</t>
  </si>
  <si>
    <t>• Meets all Federal Motor Vehicle Safety Standards (FMVSS) applicable to the vehicles used; and in accordance with the requirements of the State</t>
  </si>
  <si>
    <t>2.3.4 b. Shall not allow the driver education vehicle to be operated by a student without instructor supervision</t>
  </si>
  <si>
    <t>2.3.4 c. Should be inspected at least annually by a state-approved inspection facility or qualified mechanic and meet all other State vehicle requirements</t>
  </si>
  <si>
    <t>2.3.4 d. Should require all providers to keep a log on each training vehicle, covering issues such as safety and maintenance</t>
  </si>
  <si>
    <t>2.3.4 e. Should require additional equipment for behind-the-wheel and driving range instruction such as:</t>
  </si>
  <si>
    <t>• Cell phone</t>
  </si>
  <si>
    <t>• First-aid/body fluid kit</t>
  </si>
  <si>
    <t>• Fire extinguisher (at least UL rated 5-B:C)</t>
  </si>
  <si>
    <t>• Safety kit</t>
  </si>
  <si>
    <t>• Reflective devices</t>
  </si>
  <si>
    <t>• Flashlight</t>
  </si>
  <si>
    <t>• Crash reporting kit</t>
  </si>
  <si>
    <t>• Brake and accelerator pedal extensions, if required</t>
  </si>
  <si>
    <t>• Appropriate seat cushion(s), if required</t>
  </si>
  <si>
    <t>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t>
  </si>
  <si>
    <t>States shall establish requirements:</t>
  </si>
  <si>
    <t>2.3.5 a. Do you allow simulation?</t>
  </si>
  <si>
    <t>• Requires an instructor be trained in the use of simulation to teach the instruction</t>
  </si>
  <si>
    <t>• Supports the classroom and behind-the-wheel content and follows an approved curriculum</t>
  </si>
  <si>
    <t>2.3.5 b. Do you allow driving range instruction?</t>
  </si>
  <si>
    <t>• Requires an instructor be trained in the use of the driving range to teach the instruction</t>
  </si>
  <si>
    <t>• Requires driving range instruction support the classroom and behind-the-wheel content and follow an approved curriculum</t>
  </si>
  <si>
    <t>2.3.6 Do you allow computer-based independent student learning?</t>
  </si>
  <si>
    <t>2.3.6 States shall establish, if applicable, requirements for maximum substitution hours of computer-based independent student learning for classroom instruction. For courses with forty-five (45) hours or more of classroom instruction, no more than ten (10) hours may be substituted.</t>
  </si>
  <si>
    <t>States shall establish requirements that:</t>
  </si>
  <si>
    <t>2.3.6 a. Requires an instructor be trained in the proper use of driver education computer-based independent student learning systems or is assisted by a person trained in the use of computers and computer programs</t>
  </si>
  <si>
    <t>2.3.6 b. Stipulates computer-based independent student learning:</t>
  </si>
  <si>
    <t>• Be approved by the state, proceed from simple to complex and supports the goals and objectives of the driver education program</t>
  </si>
  <si>
    <t>• Not be counted towards behind-the-wheel driver education</t>
  </si>
  <si>
    <t>• Be user-friendly and accessible to all students</t>
  </si>
  <si>
    <t>• Includes consequences for making incorrect skill, knowledge or attitudinal decisions or actions.</t>
  </si>
  <si>
    <t>• Provides remedial practice</t>
  </si>
  <si>
    <t>2.3.6 c. Ensures computer-based independent student learning is classified as classroom instruction and should not exceed the 120 minute per day maximum</t>
  </si>
  <si>
    <t>2.4 Online Delivery Methods</t>
  </si>
  <si>
    <t>Do you have online standards?</t>
  </si>
  <si>
    <t>Do you allow online driver education?</t>
  </si>
  <si>
    <t>2.4.1 States shall establish requirements for the instructional design of online delivery of driver education, if permitted, that establishes how to organize, standardize, communicate and examine the instructional content/curriculum</t>
  </si>
  <si>
    <t>2.4.1 a. An online course syllabus is provided that clearly states the learning objectives, expectations of learners, grading policy, privacy and legal policies, and also includes contact information for the online course provider, online instructor, and technical troubleshooting</t>
  </si>
  <si>
    <t>• Contact information includes hours of availability and expected response time</t>
  </si>
  <si>
    <t>• Contact information for online instructors and the online instructor’s hours of availability are clearly posted on the course website</t>
  </si>
  <si>
    <t>2.4.1 b. Course timeline, important dates, and deadlines are clearly described in the syllabus and on the website</t>
  </si>
  <si>
    <t>2.4.1 c. The syllabus and curriculum both outline any required parent participation and monitoring</t>
  </si>
  <si>
    <t>2.4.1 d. For parent-taught driver education, the course curriculum has a specific component requiring regular parent participation, in addition to conducting the behind-the-wheel portion of the course</t>
  </si>
  <si>
    <t>2.4.1 e. The course is organized into units and lessons, each of which follows a knowledge map and, where appropriate, builds upon previous units and/or concepts</t>
  </si>
  <si>
    <t>2.4.1 f. The curriculum must be up-to-date, accurate, and meet state-established driver education content standards</t>
  </si>
  <si>
    <t>2.4.1 g. The curriculum uses active learning and incorporates higher-order/critical thinking skills</t>
  </si>
  <si>
    <t>2.4.1 h. The instructional design encourages learners to reflect upon what they have learned as a means to improve retention of concepts</t>
  </si>
  <si>
    <t>2.4.1 i. The curriculum is culturally competent and accommodates the multicultural educational needs of learners</t>
  </si>
  <si>
    <t>2.4.1 j. Content uses appropriate readability levels and language use for learners</t>
  </si>
  <si>
    <t>2.4.1 k. All content or learning materials respect copyright laws</t>
  </si>
  <si>
    <t>2.4.1 l. There is no commercial marketing or advertising within the actual course content and lessons other than the course provider’s labeling/ branding</t>
  </si>
  <si>
    <t>2.4.1 m. A glossary of driver education and any other relevant terms is provided on the site</t>
  </si>
  <si>
    <t>2.4.1 n. Resources and materials that are supplemental to the course are clearly indicated as such and are supplied through links, downloadable documents, software, an online resource center, or other means that are easily accessible to the learner</t>
  </si>
  <si>
    <t>2.4.1 o. Courses are facilitated by state-approved online instructors who meet section 3.0 of the Standards as well as the re-certification/re-approval process as outlined in Standard 3.5 in the Standards</t>
  </si>
  <si>
    <t>2.4.1 p. Online instructors facilitate the course using one of two models</t>
  </si>
  <si>
    <t>• Instructor-led: the online instructor leads the course through face-to-face or synchronous methods, interacts with learners regularly, actively monitors learner progress, and reviews assignments or tests as necessary</t>
  </si>
  <si>
    <t>• Instructor-monitored/supported: an online instructor monitors the online course, monitors each learner’s progress, reviews and assesses learner submissions as required, and answers questions or concerns in a reasonable and timely manner</t>
  </si>
  <si>
    <t>2.4.1 q. Online instructors who facilitate and personnel who manage the online driver education system are trained in the effective use of online-based driver education learning systems and methodologies by means of state-approved training</t>
  </si>
  <si>
    <t>2.4.2 States shall establish requirements for the structural design of online delivery of driver education, if permitted, that describes how the course will be implemented in order to meet the learning and course requirements</t>
  </si>
  <si>
    <t>2.4.2 a. The online course uses a variety of multimedia in various combinations to deliver the curriculum. These may include but not limited to videos, written materials, activities, testing, animation, interactive media, and simulations</t>
  </si>
  <si>
    <t>2.4.2 b. The course structure employs one of three models:</t>
  </si>
  <si>
    <t>• Hybrid/blended: the course delivery combines online (virtual) and classroom (face-to-face) instruction and meets the relevant delivery standards for both online and classroom settings. The overall course is instructor-led.</t>
  </si>
  <si>
    <t>• Fully online, instructor-led: the course is delivered online and the majority of learning is synchronous.</t>
  </si>
  <si>
    <t>• Fully online, instructor-monitored/supported: the course is delivered online and involves asynchronous or synchronous interaction.</t>
  </si>
  <si>
    <t>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t>
  </si>
  <si>
    <t>2.4.2 d. The structure of the course should facilitate learner-learner interaction, which allows learners to benefit from the questions and experiences of others, through either</t>
  </si>
  <si>
    <t>• Synchronous mode(s) (e.g., webcam, Skype, video conference, phone conversations)</t>
  </si>
  <si>
    <t>• Asynchronous mode(s) (e.g., blogs, emails, forums, message boards, podcasts, etc.)</t>
  </si>
  <si>
    <t>2.4.2 e. The curriculum is designed to provide at least the minimum number of hours of instruction as prescribed in the Standards section 2.1.3 and is of sufficient rigor, depth, and breadth to meet the learning outcomes</t>
  </si>
  <si>
    <t>• This is exclusive of supplemental material or learner time spent online (i.e., time is measured by the length of time it takes to teach an instructional component, not including extra information, or how long it takes learners to complete the component)</t>
  </si>
  <si>
    <t>2.4.2 f. Online instruction does not exceed time limits as set out by section 2.1.4 of the Standards. The entire online course adheres to the concept of distributive learning, and is completed according to the time requirements set in section 2.1.3</t>
  </si>
  <si>
    <t>2.4.2 g. The online course presents information in various formats, providing supplemental material and resources, and demonstrating instructor capacity to adapt instruction to learner needs</t>
  </si>
  <si>
    <t>2.4.2 h. Online providers encourage learners to begin behind-the-wheel training, according to State licensing, after beginning the online course or as soon as possible after completing the online course</t>
  </si>
  <si>
    <t>2.4.3 States shall establish requirements for the evaluation/testing/assessment of online delivery of driver education, if permitted, that refers to how and what type of evaluation will be carried out for learners, the course, and online instructors</t>
  </si>
  <si>
    <t>2.4.3 a. Evaluations and assessments of learners are consistent with the concepts, lessons, and course objectives. The methods for evaluation are clearly stated in the course</t>
  </si>
  <si>
    <t>2.4.3 b. Evaluation and assessment are conducted in a variety of formats (such as quizzes, electronically submitted assignments, questions regarding video segments, responses in blog/online discussions, random questions, or other means)</t>
  </si>
  <si>
    <t>2.4.3 c. The course contains a pool of quiz and test questions that are randomly selected and distributed across learners and across individual lessons, in order to prevent learners from copying and/or sharing test information</t>
  </si>
  <si>
    <t>2.4.3 d. Evaluation of learners is conducted on an ongoing and varied basis</t>
  </si>
  <si>
    <t>• It may occur following the teaching of major concepts</t>
  </si>
  <si>
    <t>• It shall occur at the end of the unit</t>
  </si>
  <si>
    <t>2.4.3 e. Feedback on evaluations or assessments is constructive, informative, and frequently provided</t>
  </si>
  <si>
    <t>2.4.3 f. Course quizzes, activities, and any other assessment techniques are graded and tracked by the program and/or the online instructor</t>
  </si>
  <si>
    <t>2.4.3 g. Learners are able to see their grades as they progress through the course</t>
  </si>
  <si>
    <t>2.4.3 h. Where applicable, learner progress and performance are communicated to parents/guardians (e.g., for minors)</t>
  </si>
  <si>
    <t>2.4.3 i. For the final test, the identity of each learner should be verified as required by the state</t>
  </si>
  <si>
    <t>2.4.3 j. The online course provider frequently and in various ways assesses the delivery of the course and the curriculum, such as, learners are given the opportunity to provide feedback on the course</t>
  </si>
  <si>
    <t>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t>
  </si>
  <si>
    <t>2.4.4 a. The technological requirements such as hardware, web browser, software, internet connection speed, and other required components to take the course are clearly described on the website, prior to the opportunity to purchase the course</t>
  </si>
  <si>
    <t>2.4.4 b. The web pages and components are clearly organized. A site map, contact page, and orientation section that explain how to use the course are provided</t>
  </si>
  <si>
    <t>• Contact information for technical support is provided and technical support hours of availability are clearly posted on the website</t>
  </si>
  <si>
    <t>2.4.4 c. The course and the website are user-friendly, easy to navigate, and accessible to learners</t>
  </si>
  <si>
    <t>2.4.4 d. Courses must require learners to complete all required elements prior to completing the course</t>
  </si>
  <si>
    <t>2.4.4 e. Learner time in the course is tracked by learner activity and work successfully completed on the course and not just the amount of time the learner is “logged in”. Computer system support, downloading videos, and other non-course related support do not count toward learner time</t>
  </si>
  <si>
    <t>2.4.4 f. Learners are required to use a username and password to enroll in and to access the course at all times</t>
  </si>
  <si>
    <t>2.4.4 g. Learners are logged out of the course after a specified amount of inactivity established by the State or the online provider. The learner is required to login again to resume the course</t>
  </si>
  <si>
    <t>2.4.4 h. The identity of each learner is verified on a random basis throughout the course to ensure the learner who is signed in is the individual completing the course (e.g. the learner is prompted with security questions upon login and at random during the course.)</t>
  </si>
  <si>
    <t>2.4.4 i. When learners log back into the course, they are able to resume from their last verified activity</t>
  </si>
  <si>
    <t>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t>
  </si>
  <si>
    <t>2.4.5 a. The course and the online provider shall be authorized by the state-regulating authority to operate within the state and to provide online driver education instruction for the purpose of meeting state certification requirements</t>
  </si>
  <si>
    <t>• If the state requires online providers to re-apply for approval to operate, the online provider shall meet the State requirements</t>
  </si>
  <si>
    <t>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t>
  </si>
  <si>
    <t>2.4.5 c. The state should list on the appropriate public state website all approved providers, as well as those online providers who previously held state approval but who are no longer approved</t>
  </si>
  <si>
    <t>2.4.5 d. The online provider’s website describes how the course meets state and/or federal accessibility standards (e.g., conforms to US Sections 504 and 508 of the Rehabilitation Act in connection to information technology) to ensure equal access to all users</t>
  </si>
  <si>
    <t>• The online provider’s website provides alternative options for users with special needs to access web content</t>
  </si>
  <si>
    <t>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t>
  </si>
  <si>
    <t>2.4.5 f. Online providers follow state and/or federal legal requirements for the transmission of personal and/or confidential information electronically or in hard copy format</t>
  </si>
  <si>
    <t>2.4.5 g. The online provider’s privacy policy is clearly stated on the website</t>
  </si>
  <si>
    <t>2.4.5 h. Those individuals who have access to personal identification information (PII) within learner files meet state and/or federal legal requirements for working with youth (e.g. background checks or fingerprinting)</t>
  </si>
  <si>
    <t>2.4.5 i. Online instructors meet professional and legal requirements as set in Section 3.0 of the Standards and/or by the State</t>
  </si>
  <si>
    <t>2.4.5 j. Identification of learners is verified by random checks and as specified by the state throughout the online course and for the final test</t>
  </si>
  <si>
    <t>2.4.5 k. Successful or unsuccessful completion of the course and results of learners are recorded and kept in a secure file/location as required by the state regulating authority</t>
  </si>
  <si>
    <t>2.4.5 l. Results of performance are reported to learners immediately and, if the course is passed successfully, the certificate of completion is issued as specified by the state</t>
  </si>
  <si>
    <t>2.4.5 m. Course completion certificates are issued in a secure manner to the learner and/or the appropriate state authority</t>
  </si>
  <si>
    <t>2.4.5 n. All technological hardware and software meets state and/or federal requirements concerning the use of technology for professional or instructional purposes</t>
  </si>
  <si>
    <t>2.4.5 o. For minors, parental/guardian authorization to participate in the course is required in order to verify that the learner has not enrolled in driver education without parental consent</t>
  </si>
  <si>
    <t>3.1.1 a. Possess a valid driver's license (held for at least 5 consecutive years).</t>
  </si>
  <si>
    <t>3.1.1 b. Have an acceptable driving record.</t>
  </si>
  <si>
    <t>3.1.1 c. Pass Federal and State criminal background checks.</t>
  </si>
  <si>
    <t>3.1.1 d. Meet health or physical requirements.</t>
  </si>
  <si>
    <t>3.1.1 e. Achieve the minimum academic education requirement (high school graduate).</t>
  </si>
  <si>
    <t>3.1.1 f. Meet the minimum age requirement-(at least 21 years of age).</t>
  </si>
  <si>
    <t>3.1.2 a. Instructor candidates must pass a basic driver knowledge test including State specific traffic laws</t>
  </si>
  <si>
    <t>3.1.2 b. Instructor candidates must pass a basic driving skills assessment</t>
  </si>
  <si>
    <t>3.1.3 States should require programs to pre-screen an individual to determine if they are an acceptable candidate to enter the instructor preparation program</t>
  </si>
  <si>
    <t>3.2 Training</t>
  </si>
  <si>
    <t>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t>
  </si>
  <si>
    <t>3.2.1 a. Demonstrate comprehension of the foundations of novice driver education by:</t>
  </si>
  <si>
    <t>i. applying and/or verbalizing risk management skills to the task of driving either as a driver or passenger;</t>
  </si>
  <si>
    <t>ii. identifying and demonstrating safe driving techniques; and</t>
  </si>
  <si>
    <t>iii. demonstrating how to drive in a highly social, strategic, and cooperative manner (environmentally friendly).</t>
  </si>
  <si>
    <t>3.2.1 b. Demonstrate knowledge of the driver education curriculum content, including:</t>
  </si>
  <si>
    <t>i. State specific rules (i.e., GDL requirements);</t>
  </si>
  <si>
    <t>ii. rules of the road (State’s Highway Traffic/ Vehicle Code);</t>
  </si>
  <si>
    <t>iii. safe driving techniques;</t>
  </si>
  <si>
    <t>iv. risk management/ risk avoidance practices and procedures; and</t>
  </si>
  <si>
    <t>v. decision making skills.</t>
  </si>
  <si>
    <t>3.2.1 c. Recognize and explain the general nature of the foundations of novice driver education within the highway transportation system and the consequences of system failures.</t>
  </si>
  <si>
    <t>3.2.1 d. Explain and apply the principles of perception to risk management when operating a motor vehicle.</t>
  </si>
  <si>
    <t>3.2.1 e. Explain and apply the techniques for managing risk when operating a motor vehicle over pre-selected on and off-street activities.</t>
  </si>
  <si>
    <t>3.2.1 f. Recognize and identify physical, social, and psychological influences that can affect motor vehicle operator performance.</t>
  </si>
  <si>
    <t>3.2.1 g. Identify current and emerging vehicle technologies (i.e. forward collision warning, electronic stability control, warning mirrors and cameras, etc.).</t>
  </si>
  <si>
    <t>3.2.1 h. Demonstrate concepts and generalizations that enable one to make objective decisions regarding the:</t>
  </si>
  <si>
    <t>i. choice to drive unimpaired;</t>
  </si>
  <si>
    <t>ii. use of occupant restraints and protective devices;</t>
  </si>
  <si>
    <t>iii. benefits of effective speed management;</t>
  </si>
  <si>
    <t>iv. strategies to drive without distraction, fatigue, drowsy driving, and road rage;</t>
  </si>
  <si>
    <t>v. environmental factors that influence the decision-making process;</t>
  </si>
  <si>
    <t>vi. use of visual skills to obtain appropriate information to make reduced-risk decisions in low, moderate, and high risk driving environments;</t>
  </si>
  <si>
    <t>vii. management of time, space, and visibility when operating a motor vehicle;</t>
  </si>
  <si>
    <t>viii. interaction with other roadway users in a positive manner;</t>
  </si>
  <si>
    <t>ix. expectations of the motor vehicle operator from the other roadway user’s point of view;</t>
  </si>
  <si>
    <t>x. use of balanced vehicle movement.</t>
  </si>
  <si>
    <t>3.2.1 i. Identify and support additonal skills practice with parents/ guardians/ mentors.</t>
  </si>
  <si>
    <t>3.2.1 j. Identify laws, rules, and regulations that govern the smooth movement of traffic.</t>
  </si>
  <si>
    <t>3.2.1 k. Identify and support rules and regulations governing a State’s GDL program and licensing tests.</t>
  </si>
  <si>
    <t>3.2.1 l. Demonstrate comprehension of administrative rules, including:</t>
  </si>
  <si>
    <t>i. school, instructor, and student in-vehicle responsibilities;</t>
  </si>
  <si>
    <t>ii. dual controls and restraint systems use;</t>
  </si>
  <si>
    <t>iii. optional in-vehicle instructional equipment use;</t>
  </si>
  <si>
    <t>iv. appropriate use of driver education textbooks;</t>
  </si>
  <si>
    <t>v. assessment requirements;</t>
  </si>
  <si>
    <t>vi. record keeping protocol;</t>
  </si>
  <si>
    <t>vii. when to offer the program and minimum number of required periods;</t>
  </si>
  <si>
    <t>viii. computer program(s) use;</t>
  </si>
  <si>
    <t>ix. requirements for size of classes and facilities.</t>
  </si>
  <si>
    <t>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t>
  </si>
  <si>
    <t>3.2.2 a. Describe the history of driver education.</t>
  </si>
  <si>
    <t>3.2.2 b. Describe and demonstrate the fundamental concepts of learning.</t>
  </si>
  <si>
    <t>3.2.2 c. Describe and demonstrate the fundamental concepts of teaching.</t>
  </si>
  <si>
    <t>3.2.2 d. Demonstrate how to use lesson plans and curricula.</t>
  </si>
  <si>
    <t>3.2.2 e. Demonstrate how to use effective questioning techniques.</t>
  </si>
  <si>
    <t>3.2.2 f. Describe and demonstrate professional responsibilities and accountability of the driver education instructor.</t>
  </si>
  <si>
    <t>3.2.2 g. Describe and abide by sexual harassment policies.</t>
  </si>
  <si>
    <t>3.2.2 h. Describe the importance of liability protection</t>
  </si>
  <si>
    <t>3.2.2 i. Describe and demonstrate the process for preparing to teach.</t>
  </si>
  <si>
    <t>3.2.2 j. Describe and demonstrate techniques for classroom management.</t>
  </si>
  <si>
    <t>3.2.2 k. Describe and demonstrate techniques for student assessment and evaluation.</t>
  </si>
  <si>
    <t>3.2.2 l. Describe the process for coordination between classroom and behind-the-wheel instruction.</t>
  </si>
  <si>
    <t>3.2.2 m. Describe how to and the need for additional training to conduct online and virtual classroom driver education.</t>
  </si>
  <si>
    <t>3.2.2 n. Describe how to and the need for additional training to address special needs driver education students.</t>
  </si>
  <si>
    <t>3.2.2 o. Describe and demonstrate how to use lesson plans for in-vehicle instruction.</t>
  </si>
  <si>
    <t>3.2.2 p. Describe and demonstrate how to manage the mobile classroom.</t>
  </si>
  <si>
    <t>3.2.2 q. Describe and demonstrate in-vehicle teaching techniques including coaching and correction.</t>
  </si>
  <si>
    <t>3.2.2 r. Describe and demonstrate how to evaluate and provide feedback to the student driver and observers.</t>
  </si>
  <si>
    <t>3.2.2 s. Describe and demonstrate techniques for teaching:</t>
  </si>
  <si>
    <t>i. visual systems and vision control</t>
  </si>
  <si>
    <t>ii. hazard perception and decision making</t>
  </si>
  <si>
    <t>iii. speed and space management</t>
  </si>
  <si>
    <t>iv. steering control and vehicle balance</t>
  </si>
  <si>
    <t>v. time management</t>
  </si>
  <si>
    <t>vi. communication</t>
  </si>
  <si>
    <t>vii. driver responsibility</t>
  </si>
  <si>
    <t>3.2.2 t. Describe and demonstrate how to manage and take control of the vehicle during in vehicle instruction.</t>
  </si>
  <si>
    <t>3.2.2 u. Describe what to do in an emergency or collision.</t>
  </si>
  <si>
    <t>3.2.2 v. Describe the role and use of on-board technologies for in-vehicle instruction.</t>
  </si>
  <si>
    <t>3.2.2 w. Describe how to and the need for additional training to conduct simulation and driving range instruction.</t>
  </si>
  <si>
    <t>3.2.2 x. Demonstrate the skills necessary to develop partnerships and communicate with parents/mentors/guardians and state officials.</t>
  </si>
  <si>
    <t>3.2.2 y. Identify how to locate and describe jurisdictional laws, rules, policies and procedures related to vehicle operation and driver education.</t>
  </si>
  <si>
    <t>3.2.3 a. How to utilize and adapt classroom lesson plans and deliver classroom presentations.</t>
  </si>
  <si>
    <t>3.2.3 b. How to utilize and adapt lesson plans to deliver behind-the-wheel lessons, utilizing coaching techniques for in-vehicle instruction, and</t>
  </si>
  <si>
    <t>i. demonstrate how to utilize standards of driver performance,</t>
  </si>
  <si>
    <t>ii. demonstrate a variety coaching techniques for in-vehicle instruction, and deliver BTW lessons.</t>
  </si>
  <si>
    <t>3.2.3 c. How to influence learning and habit development.</t>
  </si>
  <si>
    <t>3.2.3 d. How to assess student performance.</t>
  </si>
  <si>
    <t>3.2.3 e. How to assist the learner to apply concepts from classroom and BTW instruction.</t>
  </si>
  <si>
    <t>3.2.3 f. Knowledge of risk management principles in all driving situations.</t>
  </si>
  <si>
    <t>3.2.3 g. Risk assessment procedures and provide timely intervention for in-vehicle instruction.</t>
  </si>
  <si>
    <t>3.2.3 h. How to conduct computer assisted, online, simulation based and range exercise instruction (if applicable)</t>
  </si>
  <si>
    <t>3.2.3 i. How to assess the course.</t>
  </si>
  <si>
    <t>3.2.3 j. How to schedule and grade.</t>
  </si>
  <si>
    <t>3.3 Student Teaching/Practicum</t>
  </si>
  <si>
    <t>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t>
  </si>
  <si>
    <t>3.4 Exit Assessment</t>
  </si>
  <si>
    <t>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t>
  </si>
  <si>
    <t>3.4.1 a. Must pass an advanced exit level, driver knowledge test</t>
  </si>
  <si>
    <t>3.4.1 b. Must pass an advanced exit level, instructor knowledge test</t>
  </si>
  <si>
    <t>3.4.1 c. Must pass an advanced exit level, in-vehicle teaching skills assessment</t>
  </si>
  <si>
    <t>3.5 Ongoing Training and Recertification</t>
  </si>
  <si>
    <t>4.1 Communication Between the State Driver Education Agency/Agencies and the Driver Licensing Authority</t>
  </si>
  <si>
    <t>4.2.1 States shall adopt a comprehensive three-stage Graduated Driver Licensing (GDL) system that contains the recommended GDL components and restrictions as featured in the National Highway Traffic Safety Administration (NHTSA) GDL Model. See Attachment F.</t>
  </si>
  <si>
    <t>4.3 Coordination and Education of Courts and Law Enforcement</t>
  </si>
  <si>
    <t>4.4 Knowledge and Skills Tests</t>
  </si>
  <si>
    <t>4.4.2 States shall develop and implement a valid and reliable driver’s license knowledge and skills test, such as the AAMVA NMDTS, which assesses the novice driver’s understanding of laws and principles of driving and that assesses their ability to operate a motor vehicle</t>
  </si>
  <si>
    <t>5.1 Supervised Driving Practice</t>
  </si>
  <si>
    <t>• supervising an extended learner permit period of at least six (6) months;</t>
  </si>
  <si>
    <t>• providing weekly supervised practice driving in a wide variety of increasingly</t>
  </si>
  <si>
    <t>• challenging driving situations;</t>
  </si>
  <si>
    <t>• conducting a minimum of fifty (50) hours of supervised practice driving.</t>
  </si>
  <si>
    <t>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t>
  </si>
  <si>
    <t>5.2 Parent Seminar</t>
  </si>
  <si>
    <t>5.2.2 a. Modeling safe driving behavior</t>
  </si>
  <si>
    <t>5.2.2 b. Determining the readiness of the teen to begin the learning process</t>
  </si>
  <si>
    <t>5.2.2 c. Managing the novice driver’s overall learning-to-drive experience</t>
  </si>
  <si>
    <t>5.2.2 d. Conducting effective supervised practice driving</t>
  </si>
  <si>
    <t>5.2.2 e. Determining the teen’s readiness to advance to the next licensing stage and assume broader driving privileges</t>
  </si>
  <si>
    <t>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t>
  </si>
  <si>
    <t>5.3 Parent Progress Reports</t>
  </si>
  <si>
    <t>5.3.1 States shall require the driver education provider to ensure parents are informed about their teen’s progress throughout the driver education course, and receive a post-course final assessment report that informs them of the progress and proficiency of their teen driver</t>
  </si>
  <si>
    <t>5.4 Parent Resources</t>
  </si>
  <si>
    <t>5.4.1 a. Rules, regulations and expectations of the State GDL and Driver Education requirements</t>
  </si>
  <si>
    <t>5.4.1 b. A list of State approved driver education schools</t>
  </si>
  <si>
    <t>5.4.1 c. Access to a “Parent-Teen Driving Agreement”</t>
  </si>
  <si>
    <t>5.4.1 d. Access to a tool for logging the required hours of supervised practice</t>
  </si>
  <si>
    <t>QUESTION SUPPORTING ANSWERS</t>
  </si>
  <si>
    <t>QUESTION SUPPORTING DOCUMENTATION</t>
  </si>
  <si>
    <t>Other Codes</t>
  </si>
  <si>
    <t>Program Administration - Self Assessment</t>
  </si>
  <si>
    <t>Date</t>
  </si>
  <si>
    <t>Responsible  Contact</t>
  </si>
  <si>
    <t>Notes</t>
  </si>
  <si>
    <t>Supporting Documentation</t>
  </si>
  <si>
    <t>Program Administration - All responses require supporting documents. Insert the title and link to each document</t>
  </si>
  <si>
    <t>Assessor</t>
  </si>
  <si>
    <t>Questions</t>
  </si>
  <si>
    <t>Future Plans</t>
  </si>
  <si>
    <t xml:space="preserve">Are grants (402 funds) used to fund any portion of the driver education program?  </t>
  </si>
  <si>
    <t xml:space="preserve">Do you ensure that only driver education programs that conform to applicable state and national standards are approved? </t>
  </si>
  <si>
    <t>Education / Training</t>
  </si>
  <si>
    <t>2.1.1</t>
  </si>
  <si>
    <t xml:space="preserve">Does your state have content standards? If yes, please provide them. </t>
  </si>
  <si>
    <t>Does your driver education program meet or exceed current nationally recognized content standards?</t>
  </si>
  <si>
    <t>If so, does your State meet ADTSEA or DSAA content standards? (Attachments A and B of the Standards)</t>
  </si>
  <si>
    <t>2.1.2</t>
  </si>
  <si>
    <t xml:space="preserve">Are driver education providers required to use formalized written curricula? </t>
  </si>
  <si>
    <t xml:space="preserve">Is there a standardized driver education curriculum? If yes who developed this curriculum? </t>
  </si>
  <si>
    <t xml:space="preserve">Are driver education providers given a list of acceptable curricula to use? If yes, list all curricula that you provide? </t>
  </si>
  <si>
    <t>Is there an approval process for curricula? If yes, what is the approval process?</t>
  </si>
  <si>
    <t xml:space="preserve">How often is the curriculum reviewed and updated? </t>
  </si>
  <si>
    <t>How is it reviewed and updated? Who reviews and updates the curriculum?</t>
  </si>
  <si>
    <t xml:space="preserve">Is the curriculum based on the State’s crash data and crash causation factors?  </t>
  </si>
  <si>
    <t>Can any portion of the driver education curriculum be completed through non-traditional classroom teaching and learning experiences?</t>
  </si>
  <si>
    <t>2.1.2.a</t>
  </si>
  <si>
    <t>Does your state recognize for credit simulation and/or driving range lessons?</t>
  </si>
  <si>
    <t>Are written lesson plans for classroom, behind-the-wheel, observation time, simulation and driving ranges that include goals, objectives and outcomes for learning provided in your state curricula?</t>
  </si>
  <si>
    <t>2.1.2.b</t>
  </si>
  <si>
    <t xml:space="preserve"> Is a variety of multimedia in various combinations provided in your state curricula to deliver the curriculum? If yes, what kind of multimedia?</t>
  </si>
  <si>
    <t>2.1.2.c</t>
  </si>
  <si>
    <t>Are active learning and higher-order/critical thinking skills incorporated in your state curricula?</t>
  </si>
  <si>
    <t>2.1.2.d</t>
  </si>
  <si>
    <t>Are learners provided with the opportunity to reflect upon what they have learned as a means to improve retention of concepts in your state curricula?</t>
  </si>
  <si>
    <t>2.1.2.e</t>
  </si>
  <si>
    <t xml:space="preserve">Are your state curricula culturally competent and accommodates the multicultural educational needs of learners? </t>
  </si>
  <si>
    <t>2.1.3</t>
  </si>
  <si>
    <t>2.1.3.a</t>
  </si>
  <si>
    <t xml:space="preserve">List your current minimum instruction hours? </t>
  </si>
  <si>
    <t>2.1.3.b</t>
  </si>
  <si>
    <t>Are your instructional hours delivered across multiple learning stages? How many hours for each stage?</t>
  </si>
  <si>
    <t>2.1.4</t>
  </si>
  <si>
    <t xml:space="preserve">How do you integrate the classroom with the behind-the-wheel portion and vice versa? </t>
  </si>
  <si>
    <t>2.1.4.a</t>
  </si>
  <si>
    <t xml:space="preserve">What is your attendance policy for successful completion of classroom and behind-the-wheel? </t>
  </si>
  <si>
    <t>2.1.4.b</t>
  </si>
  <si>
    <t>Describe how the typical classroom course is scheduled?</t>
  </si>
  <si>
    <t xml:space="preserve">How many days is the classroom instruction completed in? </t>
  </si>
  <si>
    <t>2.1.4.c</t>
  </si>
  <si>
    <t xml:space="preserve">How long is a classroom instructional period per day? </t>
  </si>
  <si>
    <t>2.1.4.d</t>
  </si>
  <si>
    <t xml:space="preserve">How many students are allowed in the vehicle at once? </t>
  </si>
  <si>
    <t>How long does each driver drive?</t>
  </si>
  <si>
    <t>Is behind-the-wheel instruction integrated with laboratory driving simulation and/or driving range instruction?</t>
  </si>
  <si>
    <t>2.1.5</t>
  </si>
  <si>
    <t xml:space="preserve">Do you require a driver education textbook? </t>
  </si>
  <si>
    <t xml:space="preserve">If yes, which textbook(s) are approved? </t>
  </si>
  <si>
    <t>2.1.6 States shall require successful completion of an approved end-of-course knowledge and skill assessment examination based on the stated goals and objectives to graduate from the driver education program.</t>
  </si>
  <si>
    <t>Do you require successful completion of an end-of-course knowledge and skill assessment exam?</t>
  </si>
  <si>
    <t xml:space="preserve">Who developed the end-of-course knowledge and skill assessment exam? </t>
  </si>
  <si>
    <t xml:space="preserve">How often is the exam reviewed and updated? </t>
  </si>
  <si>
    <t>Is the exam only paper or is it electronic?</t>
  </si>
  <si>
    <t>How are the exam scores recorded?</t>
  </si>
  <si>
    <t>How many times may a student take the test?</t>
  </si>
  <si>
    <t>Is the test always the same test questions?</t>
  </si>
  <si>
    <t>Can the end of course test requirement be waived?</t>
  </si>
  <si>
    <t>Is there any re-teaching required between testing attempts?</t>
  </si>
  <si>
    <t>2.1.7</t>
  </si>
  <si>
    <t xml:space="preserve">Do you require post-course evaluations of driver education programs? If yes, what does the evaluation consist of? </t>
  </si>
  <si>
    <t>Who created the post-course evaluations?</t>
  </si>
  <si>
    <t>Who reviews the post-course evaluations?</t>
  </si>
  <si>
    <t xml:space="preserve">What areas of the evaluation are being measured or evaluated? </t>
  </si>
  <si>
    <t>Student Evaluation</t>
  </si>
  <si>
    <t>2.2.1</t>
  </si>
  <si>
    <t xml:space="preserve">How do you ensure that providers and instructors deliver timely and ongoing feedback to students? </t>
  </si>
  <si>
    <t>2.2.1.a</t>
  </si>
  <si>
    <t xml:space="preserve">Are there consistent evaluation areas and specific requirements? </t>
  </si>
  <si>
    <t xml:space="preserve">How is the evaluation and assessment of the student consistent with the concepts, lessons and course objectives? </t>
  </si>
  <si>
    <t>2.2.1.b</t>
  </si>
  <si>
    <t xml:space="preserve">How is the evaluation and assessment of the student conducted? </t>
  </si>
  <si>
    <t>Is it on an ongoing and varied basis following the teaching of major concepts and at the end of the unit or driving session?</t>
  </si>
  <si>
    <t>2.2.1.c</t>
  </si>
  <si>
    <t>Is the evaluation and assessment of the student constructive, informative, and frequently provided? How would this be evaluated?</t>
  </si>
  <si>
    <t>2.2.1.d</t>
  </si>
  <si>
    <t>Is the evaluation and assessment of the student graded and tracked by the program and/or the instructor? If yes, what records should be kept and for how long?</t>
  </si>
  <si>
    <t>Where are the records kept?</t>
  </si>
  <si>
    <t>How are the records used?</t>
  </si>
  <si>
    <t>2.2.2</t>
  </si>
  <si>
    <t xml:space="preserve">Are on-going classroom and behind-the-wheel evaluations required? </t>
  </si>
  <si>
    <t xml:space="preserve">If yes, how do you require these evaluations? </t>
  </si>
  <si>
    <t>2.2.2.a</t>
  </si>
  <si>
    <t>2.2.2.b</t>
  </si>
  <si>
    <t>2.2.2.c</t>
  </si>
  <si>
    <t>2.2.2.d</t>
  </si>
  <si>
    <t>2.2.2.e</t>
  </si>
  <si>
    <t>2.2.2.f</t>
  </si>
  <si>
    <t>Delivery Methods</t>
  </si>
  <si>
    <t>2.3.1</t>
  </si>
  <si>
    <t xml:space="preserve">What is your state’s student/teacher ratio for the classroom phase of driver education?  </t>
  </si>
  <si>
    <t>Does the state limit the number of students per class?</t>
  </si>
  <si>
    <t>2.3.2</t>
  </si>
  <si>
    <t xml:space="preserve">Are seating and writing space for each student made available? </t>
  </si>
  <si>
    <t xml:space="preserve">What is made available? </t>
  </si>
  <si>
    <t>2.3.3</t>
  </si>
  <si>
    <t xml:space="preserve">Is it stipulated that an instructor can only teach one classroom at a time? </t>
  </si>
  <si>
    <t>Where and what is the policy prohibiting instructors from teaching more than one classroom at a time?</t>
  </si>
  <si>
    <t>2.3.4</t>
  </si>
  <si>
    <t xml:space="preserve">Do you have standards for training vehicles for driver education? </t>
  </si>
  <si>
    <t>If yes, what standards do you have?</t>
  </si>
  <si>
    <t>2.3.4.a</t>
  </si>
  <si>
    <t xml:space="preserve">Do you have standards for training vehicles that they shall be in safe mechanical condition, equipped with the above, and meet all FMVSS? </t>
  </si>
  <si>
    <t>2.3.4.b</t>
  </si>
  <si>
    <t xml:space="preserve">Do you have standards or requirements for training vehicles that does not allow the driver education vehicle to be operated by a student without instructor supervision?
</t>
  </si>
  <si>
    <t>2.3.4.c</t>
  </si>
  <si>
    <t>Do you have standards for training vehicles to be inspected annually by an approved facility or mechanic?</t>
  </si>
  <si>
    <t>If yes, what are your standards/</t>
  </si>
  <si>
    <t>2.3.4.d</t>
  </si>
  <si>
    <t xml:space="preserve">Is a log on each training vehicle, covering issues, such as safety and maintenance kept? </t>
  </si>
  <si>
    <t>What does the log cover?</t>
  </si>
  <si>
    <t>2.3.4.e</t>
  </si>
  <si>
    <t>Is additional equipment for behind-the-wheel and driving range instruction, such as those listed above required? What equipment do you require?</t>
  </si>
  <si>
    <t>2.3.5</t>
  </si>
  <si>
    <t>2.3.5.a</t>
  </si>
  <si>
    <t xml:space="preserve">Is driving simulation allowed? </t>
  </si>
  <si>
    <t>If so, how many?</t>
  </si>
  <si>
    <t>At what ratio?</t>
  </si>
  <si>
    <t xml:space="preserve">Are instructors required to be trained in simulation? </t>
  </si>
  <si>
    <t xml:space="preserve">How are they trained? </t>
  </si>
  <si>
    <t xml:space="preserve">Do you require the simulation to support the classroom and BTW content and follow an approved curriculum? </t>
  </si>
  <si>
    <t>If yes, how do you do this and what approved curriculum does it follow?</t>
  </si>
  <si>
    <t>2.3.5.b</t>
  </si>
  <si>
    <t xml:space="preserve">Are driving ranges allowed? </t>
  </si>
  <si>
    <t>If yes, do you substitute hours of range for behind-the-wheel?</t>
  </si>
  <si>
    <t xml:space="preserve">Are instructors required to be trained in driving ranges? How are they trained? </t>
  </si>
  <si>
    <t xml:space="preserve">Do you require the range instruction to support the classroom and BTW content and follow an approved curriculum? </t>
  </si>
  <si>
    <t>2.3.6</t>
  </si>
  <si>
    <t xml:space="preserve">Is computer-based independent student learning allowed? If yes, do you substitute hours of computer-based student learning for classroom? If so, how many? </t>
  </si>
  <si>
    <t>2.3.6.a</t>
  </si>
  <si>
    <t xml:space="preserve">Are instructors required to be trained in computer-based student learning? </t>
  </si>
  <si>
    <t>How are they trained?</t>
  </si>
  <si>
    <t>2.3.6.b</t>
  </si>
  <si>
    <t xml:space="preserve">Is the computer-based program required to proceed from simple to complex and support the goals and objectives of the driver education program? </t>
  </si>
  <si>
    <t xml:space="preserve">If yes, how do you do this? 
</t>
  </si>
  <si>
    <t>Do you require the computer-based program to be counted towards BTW? Please explain.</t>
  </si>
  <si>
    <t xml:space="preserve">Is it required the computer-based program is user-friendly and accessible to all students? </t>
  </si>
  <si>
    <t>How have you accomplished this?</t>
  </si>
  <si>
    <t>Is it required the computer-based program includes consequences for making incorrect skill, knowledge or attitudinal decisions or actions? How is that done?</t>
  </si>
  <si>
    <t>Is it required for the computer-based program to provide remedial practice? How is that done?</t>
  </si>
  <si>
    <t>How is that done?</t>
  </si>
  <si>
    <t>2.3.6.c</t>
  </si>
  <si>
    <t xml:space="preserve">Do you ensure the computer-based program is classified as classroom instruction and does not exceed the 120 minute per day maximum? </t>
  </si>
  <si>
    <t xml:space="preserve">How long is the program? </t>
  </si>
  <si>
    <t>Online Delivery Methods</t>
  </si>
  <si>
    <t>2.4.1</t>
  </si>
  <si>
    <t xml:space="preserve">Is online driver education allowed? </t>
  </si>
  <si>
    <t>2.4.1.a</t>
  </si>
  <si>
    <t xml:space="preserve">What does your online course syllabus provide? </t>
  </si>
  <si>
    <t xml:space="preserve">Is contact information included? </t>
  </si>
  <si>
    <t>If yes, what contact information do you require be provided?</t>
  </si>
  <si>
    <t>2.4.1.b</t>
  </si>
  <si>
    <t xml:space="preserve">Is a course timeline, important dates, and deadlines provided? </t>
  </si>
  <si>
    <t xml:space="preserve">If yes, what do you provide? </t>
  </si>
  <si>
    <t>2.4.1.c</t>
  </si>
  <si>
    <t>Does the syllabus and curriculum both outline any required parent participation and monitoring?</t>
  </si>
  <si>
    <t xml:space="preserve">If yes, what kind of parent participation and monitoring? Please explain. </t>
  </si>
  <si>
    <t>2.4.1.d</t>
  </si>
  <si>
    <t xml:space="preserve">For parent-taught driver education, does the course curriculum have a specific component requiring regular parent participation, in addition to conducting the behind-the-wheel portion of the course? </t>
  </si>
  <si>
    <t xml:space="preserve">If yes, what is the parent participation? Please explain. </t>
  </si>
  <si>
    <t>2.4.1.e</t>
  </si>
  <si>
    <t xml:space="preserve">Is the online course organized into units and lessons? </t>
  </si>
  <si>
    <t>How is it organized? What are the units and lessons?</t>
  </si>
  <si>
    <t xml:space="preserve">Do the lessons follow a knowledge map that builds upon previous units and/or concepts? If yes, please explain. </t>
  </si>
  <si>
    <t>2.4.1.f</t>
  </si>
  <si>
    <t>How do you ensure the curriculum is up-to-date? What is the process?</t>
  </si>
  <si>
    <t>2.4.1.g</t>
  </si>
  <si>
    <t xml:space="preserve">How does the curriculum use active learning and incorporate higher-order/critical thinking skills? </t>
  </si>
  <si>
    <t>2.4.1.h</t>
  </si>
  <si>
    <t xml:space="preserve">Does the instructional design include review pages or questions that help the learner reflect upon what was taught? </t>
  </si>
  <si>
    <t xml:space="preserve">How else is the learner given an opportunity to reflect upon what they have learned? </t>
  </si>
  <si>
    <t>2.4.1.i</t>
  </si>
  <si>
    <t>How is the online curriculum culturally competent and accommodates the multicultural educational needs of learners?</t>
  </si>
  <si>
    <t>2.4.1.j</t>
  </si>
  <si>
    <t>How are readability levels measured for appropriateness?</t>
  </si>
  <si>
    <t>2.4.1.k</t>
  </si>
  <si>
    <t xml:space="preserve">Do the content and learning materials respect copyright laws?  </t>
  </si>
  <si>
    <t>How are providers required to prove their course is compliant with all copyright laws?</t>
  </si>
  <si>
    <t>2.4.1.l</t>
  </si>
  <si>
    <t xml:space="preserve">Is there any commercial marketing or advertising within the course? </t>
  </si>
  <si>
    <t xml:space="preserve">If yes, what kind of advertising or marketing? </t>
  </si>
  <si>
    <t>2.4.1.m</t>
  </si>
  <si>
    <t>Is there a glossary of relevant terms provided?</t>
  </si>
  <si>
    <t>2.4.1.n</t>
  </si>
  <si>
    <t xml:space="preserve">Are supplemental resources and materials clearly indicated and supplied in an easily accessible way? </t>
  </si>
  <si>
    <t>How are the materials supplied?</t>
  </si>
  <si>
    <t>2.4.1.o</t>
  </si>
  <si>
    <t xml:space="preserve">Who are the courses facilitated by? </t>
  </si>
  <si>
    <t xml:space="preserve">Do they meet instructor training standards and requirements in in Section 3.0 and 3.5? </t>
  </si>
  <si>
    <t>2.4.1.p</t>
  </si>
  <si>
    <t>What model does the online course use? (i.e instructor-led or instructor-monitored/supported model)</t>
  </si>
  <si>
    <t>2.4.1.q</t>
  </si>
  <si>
    <t>Are your online instructors trained in online-based learning?</t>
  </si>
  <si>
    <t>If yes how are they trained?</t>
  </si>
  <si>
    <t>2.4.2</t>
  </si>
  <si>
    <t xml:space="preserve">What requirements do you have for the structural design of online driver education? </t>
  </si>
  <si>
    <t>2.4.2.a</t>
  </si>
  <si>
    <t xml:space="preserve">Does the online course use a variety of multimedia? If yes, what types of multimedia? </t>
  </si>
  <si>
    <t>How is the level of variety of media determined?</t>
  </si>
  <si>
    <t>2.4.2.b</t>
  </si>
  <si>
    <t xml:space="preserve">Does the course structure of the online course employ one of the three models above? If yes, which one? </t>
  </si>
  <si>
    <t>2.4.2.c</t>
  </si>
  <si>
    <t xml:space="preserve">What is the requirement for the maximum number of classes per day and learners per session enrolled at a given time? </t>
  </si>
  <si>
    <t>2.4.2.d</t>
  </si>
  <si>
    <t xml:space="preserve">Does the structure of the course facilitate learner-learner interaction? </t>
  </si>
  <si>
    <t xml:space="preserve">If yes, how? Is it synchronous or asynchronous? </t>
  </si>
  <si>
    <t>2.4.2.e</t>
  </si>
  <si>
    <t>Does the curriculum provide at least the minimum number of hours of instruction?</t>
  </si>
  <si>
    <t>2.4.2.f</t>
  </si>
  <si>
    <t>What are the minimum time limits for the online course?</t>
  </si>
  <si>
    <t>2.4.2.g</t>
  </si>
  <si>
    <t>What various formats and supplemental resources are used for the online course?</t>
  </si>
  <si>
    <t>How is the sufficiency of the variety of formats assessed?</t>
  </si>
  <si>
    <t>2.4.2.h</t>
  </si>
  <si>
    <t xml:space="preserve">When is the behind-the-wheel portion of the training begun relative to the start of the online training? </t>
  </si>
  <si>
    <t>2.4.3</t>
  </si>
  <si>
    <t xml:space="preserve">What requirements do you have for the evaluation/testing/assessment of online delivery of driver education? </t>
  </si>
  <si>
    <t>2.4.3.a</t>
  </si>
  <si>
    <t>What are the methods for evaluations and assessments?</t>
  </si>
  <si>
    <t>How are they consistent with the concepts, lessons and course objectives?</t>
  </si>
  <si>
    <t>2.4.3.b</t>
  </si>
  <si>
    <t>In what formats are evaluations and assessments conducted?</t>
  </si>
  <si>
    <t>2.4.3.c</t>
  </si>
  <si>
    <t>How are the quiz questions selected and distributed in order to prevent learners from copying or sharing information?</t>
  </si>
  <si>
    <t>2.4.3.d</t>
  </si>
  <si>
    <t xml:space="preserve">When are evaluations conducted? </t>
  </si>
  <si>
    <t>2.4.3.e</t>
  </si>
  <si>
    <t>When and how is feedback on evaluations or assessments provided?</t>
  </si>
  <si>
    <t>2.4.3.f</t>
  </si>
  <si>
    <t>How are the quizzes, activities and assessments graded and tracked?</t>
  </si>
  <si>
    <t>2.4.3.g</t>
  </si>
  <si>
    <t>How do learner’s see their grades as they progress through the course?</t>
  </si>
  <si>
    <t>2.4.3.h</t>
  </si>
  <si>
    <t>How is the learner’s progress and performance communicated to parents/guardians?</t>
  </si>
  <si>
    <t>2.4.3.1</t>
  </si>
  <si>
    <t>How is the identity of each learner verified for  the final test?</t>
  </si>
  <si>
    <t>2.4.3.j</t>
  </si>
  <si>
    <t>How is the delivery of the course and the curriculum assessed by students?</t>
  </si>
  <si>
    <t>2.4.4</t>
  </si>
  <si>
    <t>What requirements do you have for the technological design and capabilities of online delivery of driver education?</t>
  </si>
  <si>
    <t>2.4.4.a</t>
  </si>
  <si>
    <t xml:space="preserve">How and where are the technological requirements described on the website? </t>
  </si>
  <si>
    <t>2.4.4.b</t>
  </si>
  <si>
    <t xml:space="preserve">How are the web pages and components organized? </t>
  </si>
  <si>
    <t>Is there a site map, contact page and orientation section that explains how to use the course?</t>
  </si>
  <si>
    <t>2.4.4.c</t>
  </si>
  <si>
    <t xml:space="preserve">Is the course and the website user-friendly, easy to navigate, and accessible to learners?  </t>
  </si>
  <si>
    <t>2.4.4.d</t>
  </si>
  <si>
    <t>Are learners required to complete all elements prior to completing the course?</t>
  </si>
  <si>
    <t>2.4.4.e</t>
  </si>
  <si>
    <t xml:space="preserve">How is learner time in the course tracked? </t>
  </si>
  <si>
    <t>To what degree is a student’s “idle time” counted as active learning?</t>
  </si>
  <si>
    <t>2.4.4.f</t>
  </si>
  <si>
    <t>Are learners required to use a username and password to enroll in and to access the course at all times?</t>
  </si>
  <si>
    <t>2.4.4.g</t>
  </si>
  <si>
    <t>Is the learner logged out of the course after a specified amount of inactivity? After how long?</t>
  </si>
  <si>
    <t>2.4.4.h</t>
  </si>
  <si>
    <t>How is the identity of the learner verified throughout the course? How frequently?</t>
  </si>
  <si>
    <t>2.4.4.i</t>
  </si>
  <si>
    <t xml:space="preserve">Are learner’s able to resume from their last verified activity when they log back into the course? </t>
  </si>
  <si>
    <t>2.4.5</t>
  </si>
  <si>
    <t>What legal requirements do you have for the delivery of online driver education, regarding privacy, verification of learner participation and test taking?</t>
  </si>
  <si>
    <t>How are state/federal requirements met?</t>
  </si>
  <si>
    <t>2.4.5.a</t>
  </si>
  <si>
    <t>Are online providers formally authorized by the state?</t>
  </si>
  <si>
    <t>2.4.5.b</t>
  </si>
  <si>
    <t>Do online providers clearly indicate on their website if they are approved by the state?</t>
  </si>
  <si>
    <t>2.4.5.c</t>
  </si>
  <si>
    <t xml:space="preserve">Are the approved online providers and those that are no longer approved listed on the State website? </t>
  </si>
  <si>
    <t>2.4.5.d</t>
  </si>
  <si>
    <t>How do online provider’s websites and courses provide alternative options for users with special needs?</t>
  </si>
  <si>
    <t>2.4.5.e</t>
  </si>
  <si>
    <t>How is learner information kept confidential, protected and securely stored?</t>
  </si>
  <si>
    <t>2.4.5.f</t>
  </si>
  <si>
    <t xml:space="preserve">Do online providers follow state and/or federal legal requirements for the transmission of personal and/or confidential information? </t>
  </si>
  <si>
    <t xml:space="preserve">If yes, how do they do this? </t>
  </si>
  <si>
    <t>2.4.5.g</t>
  </si>
  <si>
    <t>Is the online provider’s privacy policy clearly stated on the website?</t>
  </si>
  <si>
    <t>2.4.5.h</t>
  </si>
  <si>
    <t xml:space="preserve">Do individuals who have access to personal identification information within learner files meet state and/or federal legal requirements for working with youth? </t>
  </si>
  <si>
    <t>If yes, what are the requirements for access by those individuals?</t>
  </si>
  <si>
    <t>2.4.5.i</t>
  </si>
  <si>
    <t>Do online instructors meet professional and legal requirements as set in Section 3.0?</t>
  </si>
  <si>
    <t>2.4.5.j</t>
  </si>
  <si>
    <t xml:space="preserve">How is identification of learner’s verified through the online course and for the final test? How frequently? </t>
  </si>
  <si>
    <t>2.4.5.k</t>
  </si>
  <si>
    <t>How are completion of the course and results of learners recorded?</t>
  </si>
  <si>
    <t>2.4.5.l</t>
  </si>
  <si>
    <t>When are results of performance of the course reported to learners?</t>
  </si>
  <si>
    <t>2.4.5.m</t>
  </si>
  <si>
    <t xml:space="preserve">How are completion certificates issued? </t>
  </si>
  <si>
    <t>2.4.5.n</t>
  </si>
  <si>
    <t>Do technological hardware and software meet State and/or federal requirements?</t>
  </si>
  <si>
    <t>2.4.5.o</t>
  </si>
  <si>
    <t>How is parental/guardian authorization acquired?</t>
  </si>
  <si>
    <t>Prerequisites</t>
  </si>
  <si>
    <t>How many instructors are currently involved in the driver education program?  V</t>
  </si>
  <si>
    <t>Instructor Training</t>
  </si>
  <si>
    <t>Is there a formal system of communication between the entities that deliver driver education and the licensing agency?  If so, what information is exchanged?v</t>
  </si>
  <si>
    <t>GDL System</t>
  </si>
  <si>
    <t xml:space="preserve">1.2.3 Establish standardized monitoring, evaluation/ auditing, and oversight procedures, through CCRI for its providers and the RIDMV for its approved schools, to ensure compliance with the NTDETAS and State standards. </t>
  </si>
  <si>
    <t>1.3.1 Require driver education providers to collect and report student identification, performance and other data to CCRI by its providers and RIDMV by its approved schools so evaluations of the State's driver education program can be conducted and made available to the public.</t>
  </si>
  <si>
    <t xml:space="preserve">1.3.4 Track and utilize data for the improvement of CCRI's driver education providers and RIDMV's driver education approved 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</si>
</sst>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d/yy;@"/>
    <numFmt numFmtId="165" formatCode="mm/dd/yy;@"/>
    <numFmt numFmtId="166" formatCode="mm/dd/yy"/>
    <numFmt numFmtId="167" formatCode="[$-409]mmmm\ d\,\ yyyy;@"/>
  </numFmts>
  <fonts count="44" x14ac:knownFonts="1">
    <font>
      <sz val="11"/>
      <color theme="1"/>
      <name val="Calibri"/>
      <family val="2"/>
      <scheme val="minor"/>
    </font>
    <font>
      <sz val="11"/>
      <color theme="1"/>
      <name val="Calibri"/>
      <family val="2"/>
      <scheme val="minor"/>
    </font>
    <font>
      <sz val="10"/>
      <name val="Arial"/>
      <family val="2"/>
    </font>
    <font>
      <b/>
      <sz val="11"/>
      <color rgb="FFFFFFFF"/>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0"/>
      <name val="Arial"/>
      <family val="2"/>
    </font>
    <font>
      <b/>
      <sz val="11"/>
      <color theme="0"/>
      <name val="Calibri"/>
      <family val="2"/>
      <scheme val="minor"/>
    </font>
    <font>
      <b/>
      <sz val="11"/>
      <color theme="1"/>
      <name val="Calibri"/>
      <family val="2"/>
      <scheme val="minor"/>
    </font>
    <font>
      <sz val="10"/>
      <color theme="0" tint="-0.249977111117893"/>
      <name val="Wingdings 3"/>
      <family val="1"/>
      <charset val="2"/>
    </font>
    <font>
      <b/>
      <i/>
      <sz val="11"/>
      <color theme="1"/>
      <name val="Calibri"/>
      <family val="2"/>
      <scheme val="minor"/>
    </font>
    <font>
      <sz val="10"/>
      <name val="Book Antiqua"/>
      <family val="1"/>
    </font>
    <font>
      <b/>
      <sz val="10"/>
      <name val="Book Antiqua"/>
      <family val="1"/>
    </font>
    <font>
      <u/>
      <sz val="11"/>
      <color theme="10"/>
      <name val="Calibri"/>
      <family val="2"/>
      <scheme val="minor"/>
    </font>
    <font>
      <b/>
      <sz val="12"/>
      <color rgb="FF000000"/>
      <name val="Arial"/>
      <family val="2"/>
    </font>
    <font>
      <sz val="11"/>
      <color theme="0"/>
      <name val="Calibri"/>
      <family val="2"/>
      <scheme val="minor"/>
    </font>
    <font>
      <sz val="11"/>
      <name val="Arial"/>
      <family val="2"/>
    </font>
    <font>
      <sz val="11"/>
      <color rgb="FF000000"/>
      <name val="Arial"/>
      <family val="2"/>
    </font>
    <font>
      <u/>
      <sz val="11"/>
      <color theme="10"/>
      <name val="Arial"/>
      <family val="2"/>
    </font>
    <font>
      <b/>
      <sz val="11"/>
      <name val="Arial"/>
      <family val="2"/>
    </font>
    <font>
      <b/>
      <u/>
      <sz val="11"/>
      <color rgb="FFFF0000"/>
      <name val="Calibri"/>
      <family val="2"/>
      <scheme val="minor"/>
    </font>
    <font>
      <b/>
      <sz val="11"/>
      <color theme="0" tint="-4.9989318521683403E-2"/>
      <name val="Calibri"/>
      <family val="2"/>
      <scheme val="minor"/>
    </font>
    <font>
      <b/>
      <sz val="11"/>
      <color rgb="FFFF0000"/>
      <name val="Calibri"/>
      <family val="2"/>
      <scheme val="minor"/>
    </font>
    <font>
      <b/>
      <u/>
      <sz val="11"/>
      <color theme="0"/>
      <name val="Arial"/>
      <family val="2"/>
    </font>
    <font>
      <sz val="11"/>
      <color rgb="FF000000"/>
      <name val="Calibri"/>
      <family val="2"/>
      <scheme val="minor"/>
    </font>
    <font>
      <sz val="12"/>
      <color rgb="FFFFFFFF"/>
      <name val="Arial"/>
      <family val="2"/>
    </font>
    <font>
      <sz val="11"/>
      <color rgb="FF3F3F76"/>
      <name val="Calibri"/>
      <family val="2"/>
      <scheme val="minor"/>
    </font>
    <font>
      <u/>
      <sz val="11"/>
      <color theme="0"/>
      <name val="Arial"/>
      <family val="2"/>
    </font>
    <font>
      <sz val="11"/>
      <color rgb="FF3F3F76"/>
      <name val="Arial"/>
      <family val="2"/>
    </font>
    <font>
      <b/>
      <sz val="11"/>
      <color rgb="FF3F3F76"/>
      <name val="Arial"/>
      <family val="2"/>
    </font>
    <font>
      <sz val="11"/>
      <color rgb="FF3F3F76"/>
      <name val="Calibri"/>
      <family val="2"/>
    </font>
    <font>
      <sz val="11"/>
      <color rgb="FFFFFFFF"/>
      <name val="Arial"/>
      <family val="2"/>
    </font>
    <font>
      <u/>
      <sz val="11"/>
      <color rgb="FFFFFFFF"/>
      <name val="Arial"/>
      <family val="2"/>
    </font>
    <font>
      <b/>
      <sz val="7"/>
      <color rgb="FFFFFFFF"/>
      <name val="Arial"/>
      <family val="2"/>
    </font>
    <font>
      <sz val="7"/>
      <color rgb="FF000000"/>
      <name val="Arial"/>
      <family val="2"/>
    </font>
    <font>
      <b/>
      <sz val="7"/>
      <color rgb="FF000000"/>
      <name val="Arial"/>
      <family val="2"/>
    </font>
    <font>
      <b/>
      <sz val="11"/>
      <name val="Calibri"/>
      <family val="2"/>
      <scheme val="minor"/>
    </font>
    <font>
      <sz val="11"/>
      <color rgb="FF201F1E"/>
      <name val="Calibri"/>
      <family val="2"/>
      <scheme val="minor"/>
    </font>
    <font>
      <sz val="11"/>
      <name val="Calibri"/>
      <family val="2"/>
      <scheme val="minor"/>
    </font>
    <font>
      <sz val="11"/>
      <color rgb="FFFFFFFF"/>
      <name val="Calibri"/>
      <family val="2"/>
      <scheme val="minor"/>
    </font>
    <font>
      <sz val="8"/>
      <name val="Calibri"/>
      <family val="2"/>
      <scheme val="minor"/>
    </font>
    <font>
      <i/>
      <sz val="11"/>
      <color theme="1"/>
      <name val="Calibri"/>
      <family val="2"/>
      <scheme val="minor"/>
    </font>
  </fonts>
  <fills count="17">
    <fill>
      <patternFill patternType="none"/>
    </fill>
    <fill>
      <patternFill patternType="gray125"/>
    </fill>
    <fill>
      <patternFill patternType="solid">
        <fgColor rgb="FF293845"/>
        <bgColor indexed="64"/>
      </patternFill>
    </fill>
    <fill>
      <patternFill patternType="solid">
        <fgColor rgb="FFEEEEEE"/>
        <bgColor indexed="64"/>
      </patternFill>
    </fill>
    <fill>
      <patternFill patternType="solid">
        <fgColor rgb="FFDDDDDD"/>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83BF"/>
        <bgColor indexed="64"/>
      </patternFill>
    </fill>
    <fill>
      <patternFill patternType="solid">
        <fgColor rgb="FFFFCC99"/>
      </patternFill>
    </fill>
    <fill>
      <patternFill patternType="solid">
        <fgColor rgb="FFFFFFCC"/>
      </patternFill>
    </fill>
    <fill>
      <patternFill patternType="solid">
        <fgColor rgb="FF293845"/>
        <bgColor rgb="FF293845"/>
      </patternFill>
    </fill>
    <fill>
      <patternFill patternType="solid">
        <fgColor rgb="FFFFCC99"/>
        <bgColor rgb="FFFFCC99"/>
      </patternFill>
    </fill>
    <fill>
      <patternFill patternType="solid">
        <fgColor theme="2"/>
        <bgColor indexed="64"/>
      </patternFill>
    </fill>
    <fill>
      <patternFill patternType="solid">
        <fgColor rgb="FFFFFFCC"/>
        <bgColor indexed="64"/>
      </patternFill>
    </fill>
    <fill>
      <patternFill patternType="solid">
        <fgColor rgb="FFBFBFBF"/>
        <bgColor indexed="64"/>
      </patternFill>
    </fill>
  </fills>
  <borders count="8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B2B2B2"/>
      </left>
      <right style="thin">
        <color rgb="FFB2B2B2"/>
      </right>
      <top style="thin">
        <color rgb="FFB2B2B2"/>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rgb="FF000000"/>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thin">
        <color rgb="FF000000"/>
      </right>
      <top style="thin">
        <color rgb="FF000000"/>
      </top>
      <bottom style="medium">
        <color rgb="FF000000"/>
      </bottom>
      <diagonal/>
    </border>
    <border>
      <left style="thin">
        <color indexed="64"/>
      </left>
      <right style="thin">
        <color rgb="FF000000"/>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29">
    <xf numFmtId="0" fontId="0" fillId="0" borderId="0"/>
    <xf numFmtId="0" fontId="2" fillId="0" borderId="0"/>
    <xf numFmtId="43" fontId="2"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0" fontId="15" fillId="0" borderId="0" applyNumberFormat="0" applyFill="0" applyBorder="0" applyAlignment="0" applyProtection="0"/>
    <xf numFmtId="0" fontId="28" fillId="10" borderId="42" applyNumberFormat="0" applyAlignment="0" applyProtection="0"/>
    <xf numFmtId="0" fontId="1" fillId="11" borderId="43" applyNumberFormat="0" applyFont="0" applyAlignment="0" applyProtection="0"/>
    <xf numFmtId="0" fontId="4" fillId="0" borderId="0"/>
    <xf numFmtId="0" fontId="4" fillId="0" borderId="0"/>
    <xf numFmtId="43"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5" fillId="0" borderId="0" applyNumberFormat="0" applyFill="0" applyBorder="0" applyAlignment="0" applyProtection="0"/>
    <xf numFmtId="0" fontId="4" fillId="0" borderId="0"/>
    <xf numFmtId="0" fontId="8" fillId="0" borderId="0"/>
    <xf numFmtId="43" fontId="8" fillId="0" borderId="0" applyFont="0" applyFill="0" applyBorder="0" applyAlignment="0" applyProtection="0"/>
    <xf numFmtId="0" fontId="20" fillId="0" borderId="0" applyNumberFormat="0" applyFill="0" applyBorder="0" applyAlignment="0" applyProtection="0"/>
    <xf numFmtId="0" fontId="1" fillId="0" borderId="0"/>
    <xf numFmtId="0" fontId="15"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4" fillId="0" borderId="0"/>
    <xf numFmtId="0" fontId="8" fillId="0" borderId="0"/>
    <xf numFmtId="43" fontId="8" fillId="0" borderId="0" applyFont="0" applyFill="0" applyBorder="0" applyAlignment="0" applyProtection="0"/>
  </cellStyleXfs>
  <cellXfs count="439">
    <xf numFmtId="0" fontId="0" fillId="0" borderId="0" xfId="0"/>
    <xf numFmtId="0" fontId="3" fillId="2" borderId="1" xfId="3" applyFont="1" applyFill="1" applyBorder="1" applyAlignment="1">
      <alignment horizontal="center" vertical="center" wrapText="1"/>
    </xf>
    <xf numFmtId="0" fontId="4" fillId="4" borderId="1" xfId="3" applyFont="1" applyFill="1" applyBorder="1" applyAlignment="1">
      <alignment vertical="center" wrapText="1"/>
    </xf>
    <xf numFmtId="0" fontId="4" fillId="4" borderId="1" xfId="3" applyFont="1" applyFill="1" applyBorder="1" applyAlignment="1">
      <alignment horizontal="center" vertical="center" wrapText="1"/>
    </xf>
    <xf numFmtId="0" fontId="4" fillId="3" borderId="1" xfId="3" applyFont="1" applyFill="1" applyBorder="1" applyAlignment="1">
      <alignment vertical="center" wrapText="1"/>
    </xf>
    <xf numFmtId="0" fontId="4" fillId="3" borderId="1" xfId="3" applyFont="1" applyFill="1" applyBorder="1" applyAlignment="1">
      <alignment horizontal="center" vertical="center" wrapText="1"/>
    </xf>
    <xf numFmtId="0" fontId="6" fillId="2" borderId="0" xfId="1" applyFont="1" applyFill="1"/>
    <xf numFmtId="0" fontId="0" fillId="0" borderId="0" xfId="0" applyAlignment="1">
      <alignment horizontal="center" vertical="center"/>
    </xf>
    <xf numFmtId="0" fontId="6" fillId="2" borderId="0" xfId="0" applyFont="1" applyFill="1" applyAlignment="1">
      <alignment horizontal="center" vertical="center"/>
    </xf>
    <xf numFmtId="0" fontId="0" fillId="5" borderId="0" xfId="0" applyFill="1"/>
    <xf numFmtId="0" fontId="0" fillId="0" borderId="5" xfId="0" applyBorder="1"/>
    <xf numFmtId="0" fontId="0" fillId="0" borderId="6" xfId="0" applyBorder="1"/>
    <xf numFmtId="0" fontId="0" fillId="0" borderId="7" xfId="0" applyBorder="1"/>
    <xf numFmtId="0" fontId="0" fillId="0" borderId="8" xfId="0" applyBorder="1"/>
    <xf numFmtId="0" fontId="0" fillId="5" borderId="7"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10" fillId="0" borderId="0" xfId="0" applyFont="1" applyAlignment="1">
      <alignment horizontal="right"/>
    </xf>
    <xf numFmtId="0" fontId="0" fillId="0" borderId="5" xfId="0" applyBorder="1" applyAlignment="1">
      <alignment horizontal="left"/>
    </xf>
    <xf numFmtId="0" fontId="0" fillId="0" borderId="6" xfId="0" applyBorder="1" applyAlignment="1">
      <alignment horizontal="left" vertical="top" wrapText="1"/>
    </xf>
    <xf numFmtId="0" fontId="11" fillId="5" borderId="0" xfId="0" applyFont="1" applyFill="1"/>
    <xf numFmtId="0" fontId="11" fillId="5" borderId="5" xfId="0" applyFont="1" applyFill="1" applyBorder="1"/>
    <xf numFmtId="0" fontId="0" fillId="5" borderId="5" xfId="0" applyFill="1" applyBorder="1" applyAlignment="1">
      <alignment horizontal="left" vertical="center"/>
    </xf>
    <xf numFmtId="0" fontId="0" fillId="5" borderId="7" xfId="0" applyFill="1" applyBorder="1" applyAlignment="1">
      <alignment horizontal="left" vertical="center"/>
    </xf>
    <xf numFmtId="0" fontId="10" fillId="0" borderId="0" xfId="0" applyFont="1"/>
    <xf numFmtId="0" fontId="10" fillId="6" borderId="8" xfId="0" applyFont="1" applyFill="1" applyBorder="1"/>
    <xf numFmtId="0" fontId="11" fillId="5" borderId="7" xfId="0" applyFont="1" applyFill="1" applyBorder="1" applyAlignment="1">
      <alignment vertical="center"/>
    </xf>
    <xf numFmtId="0" fontId="11" fillId="5" borderId="6" xfId="0" applyFont="1" applyFill="1" applyBorder="1" applyAlignment="1">
      <alignment vertical="center"/>
    </xf>
    <xf numFmtId="0" fontId="12" fillId="0" borderId="0" xfId="0" applyFont="1"/>
    <xf numFmtId="0" fontId="0" fillId="0" borderId="0" xfId="0" applyAlignment="1">
      <alignment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10" fillId="0" borderId="0" xfId="0" applyFont="1" applyAlignment="1">
      <alignment horizontal="right" vertical="top"/>
    </xf>
    <xf numFmtId="0" fontId="11" fillId="5" borderId="7" xfId="0" applyFont="1" applyFill="1" applyBorder="1"/>
    <xf numFmtId="0" fontId="0" fillId="5" borderId="6" xfId="0" applyFill="1" applyBorder="1" applyAlignment="1">
      <alignment horizontal="left" vertical="center"/>
    </xf>
    <xf numFmtId="0" fontId="0" fillId="0" borderId="0" xfId="0" applyAlignment="1">
      <alignment horizontal="center"/>
    </xf>
    <xf numFmtId="0" fontId="10" fillId="6" borderId="0" xfId="0" applyFont="1" applyFill="1" applyAlignment="1">
      <alignment horizontal="center"/>
    </xf>
    <xf numFmtId="0" fontId="0" fillId="6" borderId="11" xfId="0" applyFill="1" applyBorder="1"/>
    <xf numFmtId="0" fontId="14" fillId="6" borderId="12" xfId="0" applyFont="1" applyFill="1" applyBorder="1" applyAlignment="1">
      <alignment horizontal="center" wrapText="1"/>
    </xf>
    <xf numFmtId="0" fontId="10" fillId="0" borderId="13"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0" fillId="0" borderId="15" xfId="0" applyBorder="1"/>
    <xf numFmtId="0" fontId="10" fillId="0" borderId="16" xfId="0" applyFont="1" applyBorder="1" applyAlignment="1">
      <alignment horizontal="center"/>
    </xf>
    <xf numFmtId="0" fontId="10" fillId="0" borderId="17" xfId="0" applyFont="1" applyBorder="1" applyAlignment="1">
      <alignment horizontal="center"/>
    </xf>
    <xf numFmtId="0" fontId="10" fillId="6" borderId="10" xfId="0" applyFont="1" applyFill="1" applyBorder="1" applyAlignment="1">
      <alignment horizontal="center" textRotation="45"/>
    </xf>
    <xf numFmtId="0" fontId="10" fillId="6" borderId="9" xfId="0" applyFont="1" applyFill="1" applyBorder="1" applyAlignment="1">
      <alignment horizontal="center" textRotation="45"/>
    </xf>
    <xf numFmtId="0" fontId="0" fillId="0" borderId="5" xfId="0" applyBorder="1" applyAlignment="1">
      <alignment horizontal="left" vertical="top"/>
    </xf>
    <xf numFmtId="0" fontId="0" fillId="5" borderId="18" xfId="0" applyFill="1" applyBorder="1" applyAlignment="1">
      <alignment horizontal="left" vertical="center"/>
    </xf>
    <xf numFmtId="0" fontId="11" fillId="5" borderId="18" xfId="0" applyFont="1" applyFill="1" applyBorder="1" applyAlignment="1">
      <alignment vertical="center"/>
    </xf>
    <xf numFmtId="0" fontId="0" fillId="0" borderId="18" xfId="0" applyBorder="1"/>
    <xf numFmtId="0" fontId="11" fillId="5" borderId="9" xfId="0" applyFont="1" applyFill="1" applyBorder="1" applyAlignment="1">
      <alignment vertical="center"/>
    </xf>
    <xf numFmtId="0" fontId="15" fillId="0" borderId="0" xfId="6"/>
    <xf numFmtId="0" fontId="6" fillId="2" borderId="0" xfId="0" applyFont="1" applyFill="1" applyAlignment="1">
      <alignment horizontal="center" vertical="top"/>
    </xf>
    <xf numFmtId="0" fontId="6" fillId="2" borderId="0" xfId="1" applyFont="1" applyFill="1" applyAlignment="1">
      <alignment horizontal="left" vertical="top" wrapText="1"/>
    </xf>
    <xf numFmtId="0" fontId="4" fillId="0" borderId="0" xfId="0" applyFont="1" applyAlignment="1">
      <alignment horizontal="left" vertical="top" wrapText="1"/>
    </xf>
    <xf numFmtId="0" fontId="4" fillId="3" borderId="2" xfId="3" applyFont="1" applyFill="1" applyBorder="1" applyAlignment="1">
      <alignment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0" borderId="0" xfId="0" applyFont="1" applyAlignment="1">
      <alignment vertical="top"/>
    </xf>
    <xf numFmtId="0" fontId="4" fillId="4" borderId="2" xfId="3" applyFont="1" applyFill="1" applyBorder="1" applyAlignment="1">
      <alignment vertical="center" wrapText="1"/>
    </xf>
    <xf numFmtId="0" fontId="4" fillId="4" borderId="3" xfId="3" applyFont="1" applyFill="1" applyBorder="1" applyAlignment="1">
      <alignment horizontal="center" vertical="center" wrapText="1"/>
    </xf>
    <xf numFmtId="0" fontId="4" fillId="4" borderId="4" xfId="3" applyFont="1" applyFill="1" applyBorder="1" applyAlignment="1">
      <alignment horizontal="center" vertical="center" wrapText="1"/>
    </xf>
    <xf numFmtId="0" fontId="15" fillId="0" borderId="0" xfId="6" applyAlignment="1">
      <alignment vertical="top"/>
    </xf>
    <xf numFmtId="0" fontId="15" fillId="6" borderId="0" xfId="6" applyFill="1" applyAlignment="1">
      <alignment horizontal="center" wrapText="1"/>
    </xf>
    <xf numFmtId="0" fontId="6" fillId="2" borderId="0" xfId="1" applyFont="1" applyFill="1" applyAlignment="1">
      <alignment vertical="center"/>
    </xf>
    <xf numFmtId="0" fontId="3" fillId="2" borderId="23" xfId="3" applyFont="1" applyFill="1" applyBorder="1" applyAlignment="1">
      <alignment horizontal="center" vertical="center" wrapText="1"/>
    </xf>
    <xf numFmtId="0" fontId="15" fillId="0" borderId="7" xfId="6" applyBorder="1" applyAlignment="1">
      <alignment horizontal="left" wrapText="1"/>
    </xf>
    <xf numFmtId="0" fontId="15" fillId="0" borderId="5" xfId="6" applyBorder="1" applyAlignment="1">
      <alignment horizontal="left" wrapText="1"/>
    </xf>
    <xf numFmtId="0" fontId="15" fillId="0" borderId="6" xfId="6" applyBorder="1" applyAlignment="1">
      <alignment horizontal="left" vertical="top" wrapText="1"/>
    </xf>
    <xf numFmtId="0" fontId="15" fillId="0" borderId="7" xfId="6" applyBorder="1" applyAlignment="1">
      <alignment horizontal="left" vertical="top" wrapText="1"/>
    </xf>
    <xf numFmtId="0" fontId="15" fillId="0" borderId="5" xfId="6" applyBorder="1" applyAlignment="1">
      <alignment horizontal="left" vertical="top" wrapText="1"/>
    </xf>
    <xf numFmtId="0" fontId="15" fillId="0" borderId="18" xfId="6" applyBorder="1" applyAlignment="1">
      <alignment horizontal="left" vertical="top" wrapText="1"/>
    </xf>
    <xf numFmtId="0" fontId="15" fillId="6" borderId="8" xfId="6" applyFill="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center" wrapText="1"/>
    </xf>
    <xf numFmtId="0" fontId="0" fillId="0" borderId="20" xfId="0" applyBorder="1"/>
    <xf numFmtId="0" fontId="15" fillId="0" borderId="0" xfId="6" quotePrefix="1"/>
    <xf numFmtId="0" fontId="15" fillId="0" borderId="0" xfId="6" applyAlignment="1">
      <alignment horizontal="left"/>
    </xf>
    <xf numFmtId="0" fontId="17" fillId="2" borderId="0" xfId="0" applyFont="1" applyFill="1"/>
    <xf numFmtId="0" fontId="4" fillId="0" borderId="0" xfId="0" applyFont="1"/>
    <xf numFmtId="0" fontId="6" fillId="2" borderId="0" xfId="0" applyFont="1" applyFill="1" applyAlignment="1">
      <alignment vertical="top"/>
    </xf>
    <xf numFmtId="0" fontId="4" fillId="0" borderId="0" xfId="0" applyFont="1" applyAlignment="1">
      <alignment horizontal="center" vertical="center"/>
    </xf>
    <xf numFmtId="0" fontId="18" fillId="2" borderId="0" xfId="1" applyFont="1" applyFill="1"/>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4" fillId="0" borderId="0" xfId="0" applyFont="1" applyAlignment="1">
      <alignment horizontal="left" vertical="top"/>
    </xf>
    <xf numFmtId="0" fontId="6" fillId="2" borderId="0" xfId="1" applyFont="1" applyFill="1" applyAlignment="1">
      <alignment horizontal="left" wrapText="1"/>
    </xf>
    <xf numFmtId="0" fontId="4" fillId="4" borderId="0" xfId="3" applyFont="1" applyFill="1" applyAlignment="1">
      <alignment vertical="center" wrapText="1"/>
    </xf>
    <xf numFmtId="0" fontId="4" fillId="4" borderId="0" xfId="3" applyFont="1" applyFill="1" applyAlignment="1">
      <alignment horizontal="center"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8" fillId="0" borderId="0" xfId="1" applyFont="1" applyAlignment="1">
      <alignment horizontal="center" vertical="center"/>
    </xf>
    <xf numFmtId="0" fontId="22" fillId="0" borderId="0" xfId="6" applyFont="1" applyFill="1" applyAlignment="1">
      <alignment horizontal="left" vertical="center"/>
    </xf>
    <xf numFmtId="0" fontId="18" fillId="0" borderId="0" xfId="1" applyFont="1"/>
    <xf numFmtId="0" fontId="0" fillId="0" borderId="0" xfId="0" applyAlignment="1">
      <alignment vertical="top" wrapText="1"/>
    </xf>
    <xf numFmtId="0" fontId="22" fillId="0" borderId="0" xfId="6" applyFont="1" applyFill="1"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6" fillId="2" borderId="20" xfId="1" applyFont="1" applyFill="1" applyBorder="1" applyAlignment="1">
      <alignment horizontal="left" vertical="top"/>
    </xf>
    <xf numFmtId="0" fontId="6" fillId="0" borderId="21" xfId="1" applyFont="1" applyBorder="1" applyAlignment="1">
      <alignment horizontal="left" vertical="top"/>
    </xf>
    <xf numFmtId="0" fontId="9"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top"/>
    </xf>
    <xf numFmtId="0" fontId="22" fillId="0" borderId="5" xfId="6" applyFont="1" applyFill="1" applyBorder="1" applyAlignment="1">
      <alignment horizontal="left" vertical="top"/>
    </xf>
    <xf numFmtId="0" fontId="6" fillId="0" borderId="5" xfId="1" applyFont="1" applyBorder="1" applyAlignment="1">
      <alignment horizontal="left" vertical="top"/>
    </xf>
    <xf numFmtId="0" fontId="6" fillId="2" borderId="5"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9" fillId="0" borderId="0" xfId="0" applyFont="1" applyAlignment="1">
      <alignment horizontal="left" vertical="top" wrapText="1"/>
    </xf>
    <xf numFmtId="0" fontId="21" fillId="6" borderId="2" xfId="3" applyFont="1" applyFill="1" applyBorder="1" applyAlignment="1">
      <alignment horizontal="left" vertical="top" wrapText="1"/>
    </xf>
    <xf numFmtId="0" fontId="4" fillId="3" borderId="0" xfId="0" applyFont="1" applyFill="1" applyAlignment="1">
      <alignment horizontal="left" vertical="top" wrapText="1"/>
    </xf>
    <xf numFmtId="0" fontId="6" fillId="2" borderId="0" xfId="1" applyFont="1" applyFill="1" applyAlignment="1">
      <alignment horizontal="left"/>
    </xf>
    <xf numFmtId="0" fontId="0" fillId="0" borderId="0" xfId="0" applyAlignment="1">
      <alignment horizontal="left" vertical="top"/>
    </xf>
    <xf numFmtId="0" fontId="0" fillId="0" borderId="0" xfId="0" applyAlignment="1">
      <alignment horizontal="left" vertical="center"/>
    </xf>
    <xf numFmtId="0" fontId="23" fillId="2" borderId="5" xfId="0" applyFont="1" applyFill="1" applyBorder="1" applyAlignment="1">
      <alignment horizontal="center" vertical="center"/>
    </xf>
    <xf numFmtId="164" fontId="3" fillId="2" borderId="29" xfId="3" applyNumberFormat="1" applyFont="1" applyFill="1" applyBorder="1" applyAlignment="1">
      <alignment horizontal="center" wrapText="1"/>
    </xf>
    <xf numFmtId="0" fontId="3" fillId="2" borderId="29" xfId="3" applyFont="1" applyFill="1" applyBorder="1" applyAlignment="1">
      <alignment horizontal="center" wrapText="1"/>
    </xf>
    <xf numFmtId="0" fontId="3" fillId="2" borderId="0" xfId="3" applyFont="1" applyFill="1" applyAlignment="1">
      <alignment horizontal="center" wrapText="1"/>
    </xf>
    <xf numFmtId="0" fontId="3" fillId="2" borderId="1" xfId="3" applyFont="1" applyFill="1" applyBorder="1" applyAlignment="1">
      <alignment horizontal="center" wrapText="1"/>
    </xf>
    <xf numFmtId="164" fontId="3" fillId="2" borderId="1" xfId="3" applyNumberFormat="1" applyFont="1" applyFill="1" applyBorder="1" applyAlignment="1">
      <alignment horizontal="center" wrapText="1"/>
    </xf>
    <xf numFmtId="0" fontId="9" fillId="2" borderId="5" xfId="0" applyFont="1" applyFill="1" applyBorder="1" applyAlignment="1">
      <alignment horizontal="left" wrapText="1"/>
    </xf>
    <xf numFmtId="0" fontId="9" fillId="2" borderId="5" xfId="0" applyFont="1" applyFill="1" applyBorder="1" applyAlignment="1">
      <alignment horizontal="center"/>
    </xf>
    <xf numFmtId="0" fontId="9" fillId="2" borderId="5" xfId="0" applyFont="1" applyFill="1" applyBorder="1" applyAlignment="1">
      <alignment horizontal="center" wrapText="1"/>
    </xf>
    <xf numFmtId="14" fontId="0" fillId="0" borderId="0" xfId="0" applyNumberFormat="1"/>
    <xf numFmtId="14" fontId="17" fillId="0" borderId="0" xfId="0" applyNumberFormat="1" applyFont="1"/>
    <xf numFmtId="0" fontId="0" fillId="0" borderId="0" xfId="0" applyAlignment="1">
      <alignment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6" fillId="2" borderId="25" xfId="0" applyFont="1" applyFill="1" applyBorder="1" applyAlignment="1">
      <alignment horizontal="center" vertical="center"/>
    </xf>
    <xf numFmtId="0" fontId="7" fillId="2" borderId="25" xfId="0" applyFont="1" applyFill="1" applyBorder="1" applyAlignment="1">
      <alignment horizontal="center" vertical="center"/>
    </xf>
    <xf numFmtId="0" fontId="5" fillId="0" borderId="0" xfId="0" applyFont="1" applyAlignment="1">
      <alignment vertical="center" wrapText="1"/>
    </xf>
    <xf numFmtId="0" fontId="5" fillId="4" borderId="30"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0" borderId="0" xfId="0" applyFont="1" applyAlignment="1">
      <alignment vertical="center" wrapText="1"/>
    </xf>
    <xf numFmtId="0" fontId="5" fillId="4" borderId="30" xfId="3" applyFont="1" applyFill="1" applyBorder="1" applyAlignment="1">
      <alignment horizontal="left" vertical="top" wrapText="1"/>
    </xf>
    <xf numFmtId="0" fontId="21" fillId="0" borderId="0" xfId="3" applyFont="1" applyAlignment="1">
      <alignment vertical="center" wrapText="1"/>
    </xf>
    <xf numFmtId="0" fontId="4" fillId="3" borderId="29" xfId="0" applyFont="1" applyFill="1" applyBorder="1" applyAlignment="1">
      <alignment horizontal="left" vertical="top" wrapText="1"/>
    </xf>
    <xf numFmtId="0" fontId="4" fillId="3" borderId="32" xfId="0" applyFont="1" applyFill="1" applyBorder="1" applyAlignment="1">
      <alignment horizontal="left" vertical="top" wrapText="1"/>
    </xf>
    <xf numFmtId="0" fontId="21" fillId="4" borderId="30" xfId="3" applyFont="1" applyFill="1" applyBorder="1" applyAlignment="1">
      <alignment horizontal="left" vertical="top" wrapText="1"/>
    </xf>
    <xf numFmtId="0" fontId="4" fillId="4" borderId="1" xfId="3" applyFont="1" applyFill="1" applyBorder="1" applyAlignment="1">
      <alignment vertical="top" wrapText="1"/>
    </xf>
    <xf numFmtId="0" fontId="6" fillId="2" borderId="20" xfId="1" applyFont="1" applyFill="1" applyBorder="1" applyAlignment="1">
      <alignment vertical="top" wrapText="1"/>
    </xf>
    <xf numFmtId="0" fontId="18" fillId="0" borderId="0" xfId="0" applyFont="1" applyAlignment="1">
      <alignment vertical="top" wrapText="1"/>
    </xf>
    <xf numFmtId="0" fontId="6" fillId="2" borderId="5" xfId="1" applyFont="1" applyFill="1" applyBorder="1" applyAlignment="1">
      <alignment wrapText="1"/>
    </xf>
    <xf numFmtId="0" fontId="6" fillId="2" borderId="5" xfId="0" applyFont="1" applyFill="1" applyBorder="1" applyAlignment="1">
      <alignment wrapText="1"/>
    </xf>
    <xf numFmtId="0" fontId="6" fillId="2" borderId="33"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33" xfId="0" applyFont="1" applyFill="1" applyBorder="1" applyAlignment="1">
      <alignment horizontal="center" vertical="center"/>
    </xf>
    <xf numFmtId="0" fontId="9" fillId="2" borderId="0" xfId="6" applyFont="1" applyFill="1" applyAlignment="1">
      <alignment horizontal="left" vertical="top" wrapText="1"/>
    </xf>
    <xf numFmtId="0" fontId="9" fillId="2" borderId="34" xfId="6" applyFont="1" applyFill="1" applyBorder="1" applyAlignment="1">
      <alignment vertical="top" wrapText="1"/>
    </xf>
    <xf numFmtId="165" fontId="17" fillId="2" borderId="0" xfId="0" applyNumberFormat="1" applyFont="1" applyFill="1"/>
    <xf numFmtId="165" fontId="17" fillId="2" borderId="0" xfId="0" applyNumberFormat="1" applyFont="1" applyFill="1" applyAlignment="1">
      <alignment wrapText="1"/>
    </xf>
    <xf numFmtId="165" fontId="0" fillId="0" borderId="0" xfId="0" applyNumberFormat="1"/>
    <xf numFmtId="165" fontId="18" fillId="2" borderId="0" xfId="1" applyNumberFormat="1" applyFont="1" applyFill="1" applyAlignment="1">
      <alignment horizontal="left" vertical="top"/>
    </xf>
    <xf numFmtId="165" fontId="4" fillId="0" borderId="0" xfId="0" applyNumberFormat="1" applyFont="1"/>
    <xf numFmtId="0" fontId="4" fillId="8" borderId="0" xfId="0" applyFont="1" applyFill="1"/>
    <xf numFmtId="0" fontId="7" fillId="2" borderId="0" xfId="0" applyFont="1" applyFill="1" applyAlignment="1">
      <alignment horizontal="center" wrapText="1"/>
    </xf>
    <xf numFmtId="0" fontId="18" fillId="2" borderId="0" xfId="1" applyFont="1" applyFill="1" applyAlignment="1">
      <alignment horizontal="left" vertical="top" wrapText="1"/>
    </xf>
    <xf numFmtId="0" fontId="4" fillId="0" borderId="0" xfId="0" applyFont="1" applyAlignment="1">
      <alignment wrapText="1"/>
    </xf>
    <xf numFmtId="0" fontId="10" fillId="0" borderId="37" xfId="0" applyFont="1" applyBorder="1" applyAlignment="1">
      <alignment horizontal="center" wrapText="1"/>
    </xf>
    <xf numFmtId="0" fontId="24" fillId="0" borderId="0" xfId="6" applyFont="1" applyAlignment="1">
      <alignment horizontal="left" vertical="top" wrapText="1"/>
    </xf>
    <xf numFmtId="0" fontId="24" fillId="0" borderId="0" xfId="6" applyFont="1" applyAlignment="1">
      <alignment horizontal="left" vertical="top"/>
    </xf>
    <xf numFmtId="0" fontId="24" fillId="0" borderId="0" xfId="6" applyFont="1" applyFill="1" applyAlignment="1">
      <alignment horizontal="left" vertical="top"/>
    </xf>
    <xf numFmtId="0" fontId="25" fillId="0" borderId="21" xfId="1" applyFont="1" applyBorder="1" applyAlignment="1">
      <alignment horizontal="left" vertical="top"/>
    </xf>
    <xf numFmtId="0" fontId="24" fillId="0" borderId="0" xfId="6" applyFont="1" applyAlignment="1">
      <alignment horizontal="left" vertical="center" wrapText="1"/>
    </xf>
    <xf numFmtId="0" fontId="22" fillId="0" borderId="0" xfId="6" applyFont="1"/>
    <xf numFmtId="0" fontId="10" fillId="0" borderId="20" xfId="0" applyFont="1" applyBorder="1" applyAlignment="1">
      <alignment horizontal="center" wrapText="1"/>
    </xf>
    <xf numFmtId="0" fontId="10" fillId="0" borderId="21" xfId="0" applyFont="1" applyBorder="1" applyAlignment="1">
      <alignment horizontal="center" wrapText="1"/>
    </xf>
    <xf numFmtId="0" fontId="16" fillId="0" borderId="19" xfId="0" applyFont="1" applyBorder="1" applyAlignment="1">
      <alignment vertical="center"/>
    </xf>
    <xf numFmtId="0" fontId="26" fillId="0" borderId="0" xfId="0" applyFont="1" applyAlignment="1">
      <alignment vertical="center" readingOrder="1"/>
    </xf>
    <xf numFmtId="0" fontId="27" fillId="9" borderId="39" xfId="0" applyFont="1" applyFill="1" applyBorder="1" applyAlignment="1">
      <alignment horizontal="center" vertical="center" readingOrder="1"/>
    </xf>
    <xf numFmtId="0" fontId="27" fillId="9" borderId="36" xfId="0" applyFont="1" applyFill="1" applyBorder="1" applyAlignment="1">
      <alignment horizontal="center" vertical="center" readingOrder="1"/>
    </xf>
    <xf numFmtId="0" fontId="0" fillId="0" borderId="22" xfId="0" applyBorder="1"/>
    <xf numFmtId="0" fontId="0" fillId="0" borderId="40" xfId="0" applyBorder="1"/>
    <xf numFmtId="0" fontId="0" fillId="0" borderId="24" xfId="0" applyBorder="1"/>
    <xf numFmtId="0" fontId="0" fillId="0" borderId="41" xfId="0" applyBorder="1"/>
    <xf numFmtId="0" fontId="27" fillId="9" borderId="19" xfId="0" applyFont="1" applyFill="1" applyBorder="1" applyAlignment="1">
      <alignment horizontal="center" vertical="center" wrapText="1" readingOrder="1"/>
    </xf>
    <xf numFmtId="0" fontId="27" fillId="9" borderId="20" xfId="0" applyFont="1" applyFill="1" applyBorder="1" applyAlignment="1">
      <alignment horizontal="center" vertical="center" wrapText="1" readingOrder="1"/>
    </xf>
    <xf numFmtId="0" fontId="27" fillId="9" borderId="21" xfId="0" applyFont="1" applyFill="1" applyBorder="1" applyAlignment="1">
      <alignment horizontal="center" vertical="center" wrapText="1" readingOrder="1"/>
    </xf>
    <xf numFmtId="0" fontId="9" fillId="2" borderId="5" xfId="0" applyFont="1" applyFill="1" applyBorder="1"/>
    <xf numFmtId="0" fontId="29" fillId="2" borderId="26" xfId="6" applyFont="1" applyFill="1" applyBorder="1" applyAlignment="1" applyProtection="1">
      <alignment vertical="center" wrapText="1"/>
    </xf>
    <xf numFmtId="0" fontId="6" fillId="2" borderId="26" xfId="0" applyFont="1" applyFill="1" applyBorder="1" applyAlignment="1">
      <alignment vertical="center" wrapText="1"/>
    </xf>
    <xf numFmtId="166" fontId="7" fillId="12" borderId="0" xfId="9" applyNumberFormat="1" applyFont="1" applyFill="1" applyAlignment="1">
      <alignment horizontal="left" vertical="center"/>
    </xf>
    <xf numFmtId="0" fontId="7" fillId="12" borderId="0" xfId="9" applyFont="1" applyFill="1" applyAlignment="1">
      <alignment vertical="center"/>
    </xf>
    <xf numFmtId="0" fontId="7" fillId="12" borderId="0" xfId="9" applyFont="1" applyFill="1" applyAlignment="1">
      <alignment vertical="top" wrapText="1"/>
    </xf>
    <xf numFmtId="166" fontId="30" fillId="13" borderId="44" xfId="9" applyNumberFormat="1" applyFont="1" applyFill="1" applyBorder="1" applyAlignment="1">
      <alignment horizontal="left" vertical="center"/>
    </xf>
    <xf numFmtId="0" fontId="30" fillId="13" borderId="42" xfId="9" applyFont="1" applyFill="1" applyBorder="1" applyAlignment="1">
      <alignment vertical="center"/>
    </xf>
    <xf numFmtId="0" fontId="31" fillId="13" borderId="42" xfId="9" applyFont="1" applyFill="1" applyBorder="1" applyAlignment="1">
      <alignment vertical="top" wrapText="1"/>
    </xf>
    <xf numFmtId="0" fontId="30" fillId="13" borderId="42" xfId="9" applyFont="1" applyFill="1" applyBorder="1" applyAlignment="1">
      <alignment vertical="top" wrapText="1"/>
    </xf>
    <xf numFmtId="166" fontId="6" fillId="12" borderId="0" xfId="9" applyNumberFormat="1" applyFont="1" applyFill="1" applyAlignment="1">
      <alignment horizontal="left" vertical="center" wrapText="1"/>
    </xf>
    <xf numFmtId="0" fontId="6" fillId="12" borderId="0" xfId="9" applyFont="1" applyFill="1" applyAlignment="1">
      <alignment vertical="center" wrapText="1"/>
    </xf>
    <xf numFmtId="0" fontId="6" fillId="12" borderId="0" xfId="9" applyFont="1" applyFill="1" applyAlignment="1">
      <alignment vertical="top" wrapText="1"/>
    </xf>
    <xf numFmtId="166" fontId="30" fillId="13" borderId="45" xfId="9" applyNumberFormat="1" applyFont="1" applyFill="1" applyBorder="1" applyAlignment="1">
      <alignment horizontal="left" vertical="center"/>
    </xf>
    <xf numFmtId="0" fontId="30" fillId="13" borderId="46" xfId="9" applyFont="1" applyFill="1" applyBorder="1" applyAlignment="1">
      <alignment vertical="top" wrapText="1"/>
    </xf>
    <xf numFmtId="166" fontId="29" fillId="12" borderId="0" xfId="9" applyNumberFormat="1" applyFont="1" applyFill="1" applyAlignment="1">
      <alignment horizontal="left" vertical="center" wrapText="1"/>
    </xf>
    <xf numFmtId="0" fontId="29" fillId="12" borderId="0" xfId="9" applyFont="1" applyFill="1" applyAlignment="1">
      <alignment vertical="center" wrapText="1"/>
    </xf>
    <xf numFmtId="0" fontId="29" fillId="12" borderId="0" xfId="9" applyFont="1" applyFill="1" applyAlignment="1">
      <alignment vertical="top" wrapText="1"/>
    </xf>
    <xf numFmtId="0" fontId="32" fillId="13" borderId="42" xfId="9" applyFont="1" applyFill="1" applyBorder="1" applyAlignment="1">
      <alignment vertical="top" wrapText="1"/>
    </xf>
    <xf numFmtId="0" fontId="7" fillId="2" borderId="0" xfId="0" applyFont="1" applyFill="1" applyAlignment="1">
      <alignment wrapText="1"/>
    </xf>
    <xf numFmtId="0" fontId="30" fillId="13" borderId="5" xfId="9" applyFont="1" applyFill="1" applyBorder="1" applyAlignment="1">
      <alignment vertical="top" wrapText="1"/>
    </xf>
    <xf numFmtId="0" fontId="30" fillId="13" borderId="47" xfId="10" applyFont="1" applyFill="1" applyBorder="1" applyAlignment="1">
      <alignment horizontal="left" vertical="top" wrapText="1"/>
    </xf>
    <xf numFmtId="0" fontId="30" fillId="13" borderId="47" xfId="0" applyFont="1" applyFill="1" applyBorder="1" applyAlignment="1">
      <alignment horizontal="left" vertical="top" wrapText="1"/>
    </xf>
    <xf numFmtId="166" fontId="33" fillId="12" borderId="0" xfId="9" applyNumberFormat="1" applyFont="1" applyFill="1" applyAlignment="1">
      <alignment horizontal="left" vertical="top" wrapText="1"/>
    </xf>
    <xf numFmtId="0" fontId="33" fillId="12" borderId="0" xfId="9" applyFont="1" applyFill="1" applyAlignment="1">
      <alignment vertical="top" wrapText="1"/>
    </xf>
    <xf numFmtId="166" fontId="3" fillId="12" borderId="0" xfId="9" applyNumberFormat="1" applyFont="1" applyFill="1" applyAlignment="1">
      <alignment horizontal="left" vertical="top" wrapText="1"/>
    </xf>
    <xf numFmtId="0" fontId="3" fillId="12" borderId="0" xfId="9" applyFont="1" applyFill="1" applyAlignment="1">
      <alignment vertical="top" wrapText="1"/>
    </xf>
    <xf numFmtId="0" fontId="6" fillId="2" borderId="0" xfId="3" applyFont="1" applyFill="1" applyAlignment="1">
      <alignment vertical="center" wrapText="1"/>
    </xf>
    <xf numFmtId="0" fontId="6" fillId="2" borderId="0" xfId="0" applyFont="1" applyFill="1" applyAlignment="1">
      <alignment wrapText="1"/>
    </xf>
    <xf numFmtId="0" fontId="30" fillId="13" borderId="0" xfId="9" applyFont="1" applyFill="1" applyAlignment="1">
      <alignment vertical="top" wrapText="1"/>
    </xf>
    <xf numFmtId="0" fontId="30" fillId="10" borderId="42" xfId="7" applyFont="1" applyAlignment="1" applyProtection="1">
      <alignment wrapText="1"/>
      <protection locked="0"/>
    </xf>
    <xf numFmtId="0" fontId="30" fillId="10" borderId="44" xfId="7" applyFont="1" applyBorder="1" applyAlignment="1" applyProtection="1">
      <alignment wrapText="1"/>
      <protection locked="0"/>
    </xf>
    <xf numFmtId="166" fontId="34" fillId="12" borderId="48" xfId="9" applyNumberFormat="1" applyFont="1" applyFill="1" applyBorder="1" applyAlignment="1">
      <alignment horizontal="left" vertical="top" wrapText="1"/>
    </xf>
    <xf numFmtId="0" fontId="34" fillId="12" borderId="49" xfId="9" applyFont="1" applyFill="1" applyBorder="1" applyAlignment="1">
      <alignment vertical="top" wrapText="1"/>
    </xf>
    <xf numFmtId="0" fontId="34" fillId="12" borderId="0" xfId="9" applyFont="1" applyFill="1" applyAlignment="1">
      <alignment vertical="top" wrapText="1"/>
    </xf>
    <xf numFmtId="0" fontId="29" fillId="2" borderId="0" xfId="6" applyFont="1" applyFill="1" applyBorder="1" applyAlignment="1" applyProtection="1">
      <alignment vertical="center" wrapText="1"/>
    </xf>
    <xf numFmtId="0" fontId="4" fillId="2" borderId="0" xfId="0" applyFont="1" applyFill="1"/>
    <xf numFmtId="0" fontId="6" fillId="2" borderId="27" xfId="0" applyFont="1" applyFill="1" applyBorder="1" applyAlignment="1">
      <alignment vertical="top" wrapText="1"/>
    </xf>
    <xf numFmtId="166" fontId="30" fillId="11" borderId="43" xfId="8" applyNumberFormat="1" applyFont="1" applyAlignment="1">
      <alignment horizontal="left" vertical="top" wrapText="1"/>
    </xf>
    <xf numFmtId="0" fontId="30" fillId="11" borderId="43" xfId="8" applyFont="1" applyAlignment="1">
      <alignment vertical="top" wrapText="1"/>
    </xf>
    <xf numFmtId="166" fontId="18" fillId="2" borderId="0" xfId="1" applyNumberFormat="1" applyFont="1" applyFill="1" applyAlignment="1">
      <alignment horizontal="left" vertical="top"/>
    </xf>
    <xf numFmtId="166" fontId="30" fillId="11" borderId="43" xfId="8" applyNumberFormat="1" applyFont="1" applyAlignment="1">
      <alignment vertical="top" wrapText="1"/>
    </xf>
    <xf numFmtId="166" fontId="4" fillId="0" borderId="0" xfId="0" applyNumberFormat="1" applyFont="1"/>
    <xf numFmtId="166" fontId="29" fillId="2" borderId="26" xfId="6" applyNumberFormat="1" applyFont="1" applyFill="1" applyBorder="1" applyAlignment="1" applyProtection="1">
      <alignment horizontal="left" vertical="center" wrapText="1"/>
    </xf>
    <xf numFmtId="166" fontId="7" fillId="12" borderId="28" xfId="9" applyNumberFormat="1" applyFont="1" applyFill="1" applyBorder="1" applyAlignment="1">
      <alignment horizontal="left" vertical="center"/>
    </xf>
    <xf numFmtId="166" fontId="3" fillId="2" borderId="51" xfId="3" applyNumberFormat="1" applyFont="1" applyFill="1" applyBorder="1" applyAlignment="1">
      <alignment horizontal="center" wrapText="1"/>
    </xf>
    <xf numFmtId="0" fontId="7" fillId="2" borderId="50" xfId="0" applyFont="1" applyFill="1" applyBorder="1" applyAlignment="1">
      <alignment horizontal="center" wrapText="1"/>
    </xf>
    <xf numFmtId="0" fontId="4" fillId="2" borderId="28" xfId="0" applyFont="1" applyFill="1" applyBorder="1"/>
    <xf numFmtId="0" fontId="22" fillId="4" borderId="1" xfId="6" applyFont="1" applyFill="1" applyBorder="1" applyAlignment="1">
      <alignment horizontal="left" vertical="top" wrapText="1"/>
    </xf>
    <xf numFmtId="0" fontId="22" fillId="4" borderId="2" xfId="6" applyFont="1" applyFill="1" applyBorder="1" applyAlignment="1">
      <alignment vertical="center" wrapText="1"/>
    </xf>
    <xf numFmtId="166" fontId="3" fillId="2" borderId="29" xfId="3" applyNumberFormat="1" applyFont="1" applyFill="1" applyBorder="1" applyAlignment="1">
      <alignment horizontal="center" wrapText="1"/>
    </xf>
    <xf numFmtId="0" fontId="24" fillId="0" borderId="0" xfId="6" applyFont="1" applyAlignment="1">
      <alignment horizontal="left" vertical="center"/>
    </xf>
    <xf numFmtId="0" fontId="4" fillId="0" borderId="2" xfId="3" applyFont="1" applyBorder="1" applyAlignment="1">
      <alignment vertical="center" wrapText="1"/>
    </xf>
    <xf numFmtId="0" fontId="4" fillId="0" borderId="2" xfId="3" applyFont="1" applyBorder="1" applyAlignment="1">
      <alignment horizontal="center" vertical="center" wrapText="1"/>
    </xf>
    <xf numFmtId="0" fontId="4" fillId="0" borderId="23" xfId="3" applyFont="1" applyBorder="1" applyAlignment="1">
      <alignment horizontal="center" vertical="center" wrapText="1"/>
    </xf>
    <xf numFmtId="0" fontId="9" fillId="0" borderId="5" xfId="0" applyFont="1" applyBorder="1" applyAlignment="1">
      <alignment horizontal="center"/>
    </xf>
    <xf numFmtId="0" fontId="9" fillId="0" borderId="5" xfId="0" applyFont="1" applyBorder="1" applyAlignment="1">
      <alignment horizontal="center" wrapText="1"/>
    </xf>
    <xf numFmtId="0" fontId="20" fillId="0" borderId="2" xfId="6" applyFont="1" applyFill="1" applyBorder="1" applyAlignment="1">
      <alignment vertical="center" wrapText="1"/>
    </xf>
    <xf numFmtId="0" fontId="4" fillId="0" borderId="1" xfId="3" applyFont="1" applyBorder="1" applyAlignment="1">
      <alignment vertical="center" wrapText="1"/>
    </xf>
    <xf numFmtId="0" fontId="4" fillId="0" borderId="1" xfId="3" applyFont="1" applyBorder="1" applyAlignment="1">
      <alignment horizontal="center" vertical="center" wrapText="1"/>
    </xf>
    <xf numFmtId="0" fontId="20" fillId="0" borderId="2" xfId="6" applyFont="1" applyFill="1" applyBorder="1" applyAlignment="1">
      <alignment horizontal="left" vertical="top" wrapText="1"/>
    </xf>
    <xf numFmtId="0" fontId="20" fillId="0" borderId="1" xfId="6" applyFont="1" applyFill="1" applyBorder="1" applyAlignment="1">
      <alignment vertical="center" wrapText="1"/>
    </xf>
    <xf numFmtId="0" fontId="22" fillId="4" borderId="29" xfId="6" applyFont="1" applyFill="1" applyBorder="1" applyAlignment="1">
      <alignment horizontal="left" vertical="top" wrapText="1"/>
    </xf>
    <xf numFmtId="0" fontId="4" fillId="0" borderId="26" xfId="0" applyFont="1" applyBorder="1" applyAlignment="1">
      <alignment horizontal="left" vertical="top" wrapText="1"/>
    </xf>
    <xf numFmtId="166" fontId="30" fillId="13" borderId="52" xfId="9" applyNumberFormat="1" applyFont="1" applyFill="1" applyBorder="1" applyAlignment="1">
      <alignment horizontal="left" vertical="center"/>
    </xf>
    <xf numFmtId="0" fontId="30" fillId="13" borderId="53" xfId="9" applyFont="1" applyFill="1" applyBorder="1" applyAlignment="1">
      <alignment vertical="center"/>
    </xf>
    <xf numFmtId="0" fontId="31" fillId="13" borderId="53" xfId="9" applyFont="1" applyFill="1" applyBorder="1" applyAlignment="1">
      <alignment vertical="top" wrapText="1"/>
    </xf>
    <xf numFmtId="0" fontId="30" fillId="13" borderId="53" xfId="9" applyFont="1" applyFill="1" applyBorder="1" applyAlignment="1">
      <alignment vertical="top" wrapText="1"/>
    </xf>
    <xf numFmtId="166" fontId="30" fillId="11" borderId="54" xfId="8" applyNumberFormat="1" applyFont="1" applyBorder="1" applyAlignment="1">
      <alignment horizontal="left" vertical="top" wrapText="1"/>
    </xf>
    <xf numFmtId="0" fontId="30" fillId="11" borderId="54" xfId="8" applyFont="1" applyBorder="1" applyAlignment="1">
      <alignment vertical="top" wrapText="1"/>
    </xf>
    <xf numFmtId="0" fontId="30" fillId="13" borderId="55" xfId="9" applyFont="1" applyFill="1" applyBorder="1" applyAlignment="1">
      <alignment vertical="top" wrapText="1"/>
    </xf>
    <xf numFmtId="0" fontId="30" fillId="13" borderId="56" xfId="10" applyFont="1" applyFill="1" applyBorder="1" applyAlignment="1">
      <alignment horizontal="left" vertical="top" wrapText="1"/>
    </xf>
    <xf numFmtId="0" fontId="30" fillId="13" borderId="56" xfId="0" applyFont="1" applyFill="1" applyBorder="1" applyAlignment="1">
      <alignment horizontal="left" vertical="top" wrapText="1"/>
    </xf>
    <xf numFmtId="0" fontId="30" fillId="11" borderId="57" xfId="8" applyFont="1" applyBorder="1" applyAlignment="1">
      <alignment vertical="top" wrapText="1"/>
    </xf>
    <xf numFmtId="0" fontId="6" fillId="2" borderId="28" xfId="0" applyFont="1" applyFill="1" applyBorder="1" applyAlignment="1">
      <alignment vertical="top"/>
    </xf>
    <xf numFmtId="0" fontId="4" fillId="0" borderId="28" xfId="0" applyFont="1" applyBorder="1" applyAlignment="1">
      <alignment horizontal="left" vertical="top" wrapText="1"/>
    </xf>
    <xf numFmtId="166" fontId="30" fillId="13" borderId="58" xfId="9" applyNumberFormat="1" applyFont="1" applyFill="1" applyBorder="1" applyAlignment="1">
      <alignment horizontal="left" vertical="center"/>
    </xf>
    <xf numFmtId="0" fontId="30" fillId="13" borderId="59" xfId="9" applyFont="1" applyFill="1" applyBorder="1" applyAlignment="1">
      <alignment vertical="center"/>
    </xf>
    <xf numFmtId="0" fontId="31" fillId="13" borderId="59" xfId="9" applyFont="1" applyFill="1" applyBorder="1" applyAlignment="1">
      <alignment vertical="top" wrapText="1"/>
    </xf>
    <xf numFmtId="0" fontId="30" fillId="13" borderId="59" xfId="9" applyFont="1" applyFill="1" applyBorder="1" applyAlignment="1">
      <alignment vertical="top" wrapText="1"/>
    </xf>
    <xf numFmtId="166" fontId="30" fillId="11" borderId="60" xfId="8" applyNumberFormat="1" applyFont="1" applyBorder="1" applyAlignment="1">
      <alignment horizontal="left" vertical="top" wrapText="1"/>
    </xf>
    <xf numFmtId="0" fontId="30" fillId="11" borderId="60" xfId="8" applyFont="1" applyBorder="1" applyAlignment="1">
      <alignment vertical="top" wrapText="1"/>
    </xf>
    <xf numFmtId="0" fontId="30" fillId="13" borderId="61" xfId="9" applyFont="1" applyFill="1" applyBorder="1" applyAlignment="1">
      <alignment vertical="top" wrapText="1"/>
    </xf>
    <xf numFmtId="0" fontId="30" fillId="13" borderId="62" xfId="10" applyFont="1" applyFill="1" applyBorder="1" applyAlignment="1">
      <alignment horizontal="left" vertical="top" wrapText="1"/>
    </xf>
    <xf numFmtId="0" fontId="30" fillId="13" borderId="62" xfId="0" applyFont="1" applyFill="1" applyBorder="1" applyAlignment="1">
      <alignment horizontal="left" vertical="top" wrapText="1"/>
    </xf>
    <xf numFmtId="9" fontId="17" fillId="0" borderId="0" xfId="0" applyNumberFormat="1" applyFont="1"/>
    <xf numFmtId="0" fontId="17" fillId="0" borderId="0" xfId="0" applyFont="1"/>
    <xf numFmtId="0" fontId="17" fillId="0" borderId="0" xfId="0" applyFont="1" applyAlignment="1">
      <alignment horizontal="right"/>
    </xf>
    <xf numFmtId="0" fontId="27" fillId="9" borderId="21" xfId="0" applyFont="1" applyFill="1" applyBorder="1" applyAlignment="1">
      <alignment horizontal="center" vertical="center" readingOrder="1"/>
    </xf>
    <xf numFmtId="0" fontId="27" fillId="9" borderId="63" xfId="0" applyFont="1" applyFill="1" applyBorder="1" applyAlignment="1">
      <alignment horizontal="center" vertical="center" readingOrder="1"/>
    </xf>
    <xf numFmtId="0" fontId="10" fillId="0" borderId="64" xfId="0" applyFont="1" applyBorder="1" applyAlignment="1">
      <alignment horizontal="center" wrapText="1"/>
    </xf>
    <xf numFmtId="0" fontId="0" fillId="0" borderId="65" xfId="0" applyBorder="1" applyAlignment="1">
      <alignment horizontal="center"/>
    </xf>
    <xf numFmtId="0" fontId="0" fillId="0" borderId="66" xfId="0" applyBorder="1" applyAlignment="1">
      <alignment horizontal="center"/>
    </xf>
    <xf numFmtId="43" fontId="0" fillId="0" borderId="0" xfId="11" applyFont="1"/>
    <xf numFmtId="0" fontId="16" fillId="0" borderId="25" xfId="0" applyFont="1" applyBorder="1" applyAlignment="1">
      <alignment vertical="center"/>
    </xf>
    <xf numFmtId="0" fontId="0" fillId="0" borderId="26" xfId="0" applyBorder="1"/>
    <xf numFmtId="0" fontId="10" fillId="0" borderId="36" xfId="0" applyFont="1" applyBorder="1" applyAlignment="1">
      <alignment horizontal="center" wrapText="1"/>
    </xf>
    <xf numFmtId="0" fontId="0" fillId="0" borderId="5" xfId="0" applyBorder="1" applyAlignment="1">
      <alignment horizontal="center"/>
    </xf>
    <xf numFmtId="0" fontId="0" fillId="0" borderId="26" xfId="0" applyBorder="1" applyAlignment="1">
      <alignment horizontal="left" vertical="top" wrapText="1"/>
    </xf>
    <xf numFmtId="0" fontId="35" fillId="2" borderId="1" xfId="0" applyFont="1" applyFill="1" applyBorder="1" applyAlignment="1">
      <alignment horizontal="center" vertical="center" wrapText="1"/>
    </xf>
    <xf numFmtId="0" fontId="36" fillId="4" borderId="1" xfId="0" applyFont="1" applyFill="1" applyBorder="1" applyAlignment="1">
      <alignment vertical="center" wrapText="1"/>
    </xf>
    <xf numFmtId="0" fontId="36" fillId="4" borderId="1" xfId="0" applyFont="1" applyFill="1" applyBorder="1" applyAlignment="1">
      <alignment horizontal="center" vertical="center" wrapText="1"/>
    </xf>
    <xf numFmtId="0" fontId="36" fillId="3" borderId="1" xfId="0" applyFont="1" applyFill="1" applyBorder="1" applyAlignment="1">
      <alignment vertical="center" wrapText="1"/>
    </xf>
    <xf numFmtId="0" fontId="36" fillId="3" borderId="1" xfId="0" applyFont="1" applyFill="1" applyBorder="1" applyAlignment="1">
      <alignment horizontal="center" vertical="center" wrapText="1"/>
    </xf>
    <xf numFmtId="0" fontId="38" fillId="14" borderId="5" xfId="0" applyFont="1" applyFill="1" applyBorder="1" applyAlignment="1">
      <alignment horizontal="center"/>
    </xf>
    <xf numFmtId="0" fontId="38" fillId="14" borderId="5" xfId="0" applyFont="1" applyFill="1" applyBorder="1" applyAlignment="1">
      <alignment horizontal="center" wrapText="1"/>
    </xf>
    <xf numFmtId="0" fontId="39" fillId="0" borderId="0" xfId="0" applyFont="1" applyAlignment="1">
      <alignment vertical="center"/>
    </xf>
    <xf numFmtId="167" fontId="39" fillId="0" borderId="0" xfId="0" applyNumberFormat="1" applyFont="1" applyAlignment="1">
      <alignment vertical="center"/>
    </xf>
    <xf numFmtId="0" fontId="39" fillId="0" borderId="0" xfId="0" applyFont="1" applyAlignment="1">
      <alignment vertical="top"/>
    </xf>
    <xf numFmtId="0" fontId="26" fillId="0" borderId="0" xfId="0" applyFont="1"/>
    <xf numFmtId="0" fontId="0" fillId="0" borderId="0" xfId="0" applyAlignment="1">
      <alignment vertical="center"/>
    </xf>
    <xf numFmtId="0" fontId="40" fillId="0" borderId="22" xfId="0" applyFont="1" applyBorder="1"/>
    <xf numFmtId="0" fontId="40" fillId="0" borderId="0" xfId="0" applyFont="1"/>
    <xf numFmtId="0" fontId="40" fillId="0" borderId="0" xfId="0" applyFont="1" applyAlignment="1">
      <alignment vertical="center"/>
    </xf>
    <xf numFmtId="0" fontId="40" fillId="0" borderId="24" xfId="0" applyFont="1" applyBorder="1"/>
    <xf numFmtId="0" fontId="40" fillId="0" borderId="28" xfId="0" applyFont="1" applyBorder="1"/>
    <xf numFmtId="0" fontId="40" fillId="0" borderId="0" xfId="6" applyFont="1" applyAlignment="1">
      <alignment vertical="center"/>
    </xf>
    <xf numFmtId="0" fontId="40" fillId="0" borderId="0" xfId="6" applyFont="1"/>
    <xf numFmtId="0" fontId="41" fillId="9" borderId="67" xfId="0" applyFont="1" applyFill="1" applyBorder="1" applyAlignment="1">
      <alignment horizontal="center" vertical="top" wrapText="1" readingOrder="1"/>
    </xf>
    <xf numFmtId="0" fontId="41" fillId="9" borderId="68" xfId="0" applyFont="1" applyFill="1" applyBorder="1" applyAlignment="1">
      <alignment horizontal="center" vertical="top" wrapText="1" readingOrder="1"/>
    </xf>
    <xf numFmtId="0" fontId="27" fillId="9" borderId="21" xfId="0" applyFont="1" applyFill="1" applyBorder="1" applyAlignment="1">
      <alignment horizontal="center" vertical="top" wrapText="1" readingOrder="1"/>
    </xf>
    <xf numFmtId="0" fontId="26" fillId="0" borderId="22" xfId="0" applyFont="1" applyBorder="1" applyAlignment="1">
      <alignment horizontal="left" vertical="top" wrapText="1" readingOrder="1"/>
    </xf>
    <xf numFmtId="0" fontId="26" fillId="0" borderId="24" xfId="0" applyFont="1" applyBorder="1" applyAlignment="1">
      <alignment horizontal="left" vertical="top" wrapText="1" readingOrder="1"/>
    </xf>
    <xf numFmtId="0" fontId="26" fillId="0" borderId="0" xfId="0" applyFont="1" applyAlignment="1">
      <alignment horizontal="left" vertical="top" wrapText="1" readingOrder="1"/>
    </xf>
    <xf numFmtId="0" fontId="26" fillId="0" borderId="28" xfId="0" applyFont="1" applyBorder="1" applyAlignment="1">
      <alignment horizontal="left" vertical="top" wrapText="1" readingOrder="1"/>
    </xf>
    <xf numFmtId="0" fontId="22" fillId="4" borderId="2" xfId="6" applyFont="1" applyFill="1" applyBorder="1" applyAlignment="1">
      <alignment horizontal="left" vertical="top" wrapText="1"/>
    </xf>
    <xf numFmtId="0" fontId="9" fillId="2" borderId="34" xfId="0" applyFont="1" applyFill="1" applyBorder="1" applyAlignment="1">
      <alignment horizontal="center"/>
    </xf>
    <xf numFmtId="0" fontId="9" fillId="2" borderId="34" xfId="0" applyFont="1" applyFill="1" applyBorder="1" applyAlignment="1">
      <alignment horizontal="center" wrapText="1"/>
    </xf>
    <xf numFmtId="0" fontId="4" fillId="4" borderId="5" xfId="3" applyFont="1" applyFill="1" applyBorder="1" applyAlignment="1">
      <alignment horizontal="center" vertical="center" wrapText="1"/>
    </xf>
    <xf numFmtId="0" fontId="4" fillId="0" borderId="5" xfId="3" applyFont="1" applyBorder="1" applyAlignment="1">
      <alignment horizontal="center" vertical="center" wrapText="1"/>
    </xf>
    <xf numFmtId="0" fontId="4" fillId="3" borderId="5" xfId="3" applyFont="1" applyFill="1" applyBorder="1" applyAlignment="1">
      <alignment horizontal="center" vertical="center" wrapText="1"/>
    </xf>
    <xf numFmtId="0" fontId="4" fillId="0" borderId="5" xfId="3" applyFont="1" applyBorder="1" applyAlignment="1">
      <alignment vertical="center" wrapText="1"/>
    </xf>
    <xf numFmtId="0" fontId="40" fillId="0" borderId="40" xfId="0" applyFont="1" applyBorder="1" applyAlignment="1">
      <alignment horizontal="left" vertical="top"/>
    </xf>
    <xf numFmtId="0" fontId="40" fillId="0" borderId="41" xfId="6" applyFont="1" applyBorder="1" applyAlignment="1">
      <alignment horizontal="left" vertical="top"/>
    </xf>
    <xf numFmtId="49" fontId="0" fillId="0" borderId="0" xfId="0" applyNumberFormat="1"/>
    <xf numFmtId="14" fontId="10" fillId="0" borderId="0" xfId="0" applyNumberFormat="1" applyFont="1"/>
    <xf numFmtId="14" fontId="26" fillId="0" borderId="0" xfId="0" applyNumberFormat="1" applyFont="1" applyAlignment="1">
      <alignment vertical="center" readingOrder="1"/>
    </xf>
    <xf numFmtId="14" fontId="9" fillId="2" borderId="5" xfId="0" applyNumberFormat="1" applyFont="1" applyFill="1" applyBorder="1"/>
    <xf numFmtId="0" fontId="0" fillId="0" borderId="0" xfId="0" applyAlignment="1">
      <alignment horizontal="left"/>
    </xf>
    <xf numFmtId="1" fontId="0" fillId="0" borderId="0" xfId="0" applyNumberFormat="1"/>
    <xf numFmtId="0" fontId="15" fillId="0" borderId="0" xfId="6" applyFill="1" applyBorder="1"/>
    <xf numFmtId="0" fontId="30" fillId="13" borderId="42" xfId="9" applyFont="1" applyFill="1" applyBorder="1" applyAlignment="1">
      <alignment vertical="center" wrapText="1"/>
    </xf>
    <xf numFmtId="0" fontId="30" fillId="13" borderId="46" xfId="9" applyFont="1" applyFill="1" applyBorder="1" applyAlignment="1">
      <alignment vertical="center" wrapText="1"/>
    </xf>
    <xf numFmtId="165" fontId="18" fillId="2" borderId="0" xfId="1" applyNumberFormat="1" applyFont="1" applyFill="1" applyAlignment="1">
      <alignment horizontal="left" vertical="center"/>
    </xf>
    <xf numFmtId="0" fontId="3" fillId="2" borderId="0" xfId="3" applyFont="1" applyFill="1" applyAlignment="1">
      <alignment horizontal="center" vertical="center" wrapText="1"/>
    </xf>
    <xf numFmtId="0" fontId="7" fillId="12" borderId="0" xfId="9" applyFont="1" applyFill="1" applyAlignment="1">
      <alignment vertical="center" wrapText="1"/>
    </xf>
    <xf numFmtId="166" fontId="18" fillId="2" borderId="0" xfId="1" applyNumberFormat="1" applyFont="1" applyFill="1" applyAlignment="1">
      <alignment horizontal="left" vertical="center"/>
    </xf>
    <xf numFmtId="166" fontId="3" fillId="2" borderId="29" xfId="3" applyNumberFormat="1" applyFont="1" applyFill="1" applyBorder="1" applyAlignment="1">
      <alignment horizontal="center" vertical="center" wrapText="1"/>
    </xf>
    <xf numFmtId="0" fontId="3" fillId="2" borderId="29" xfId="3" applyFont="1" applyFill="1" applyBorder="1" applyAlignment="1">
      <alignment horizontal="center" vertical="center" wrapText="1"/>
    </xf>
    <xf numFmtId="14" fontId="0" fillId="0" borderId="0" xfId="0" applyNumberFormat="1" applyAlignment="1">
      <alignment vertical="center"/>
    </xf>
    <xf numFmtId="0" fontId="41" fillId="0" borderId="0" xfId="0" applyFont="1"/>
    <xf numFmtId="0" fontId="4" fillId="0" borderId="47" xfId="0" applyFont="1" applyBorder="1" applyAlignment="1">
      <alignment horizontal="left" vertical="top" wrapText="1"/>
    </xf>
    <xf numFmtId="0" fontId="22" fillId="4" borderId="47" xfId="6" applyFont="1" applyFill="1" applyBorder="1" applyAlignment="1">
      <alignment horizontal="left" vertical="top" wrapText="1"/>
    </xf>
    <xf numFmtId="0" fontId="18" fillId="0" borderId="47" xfId="0" applyFont="1" applyBorder="1" applyAlignment="1">
      <alignment horizontal="left" vertical="center" wrapText="1"/>
    </xf>
    <xf numFmtId="0" fontId="0" fillId="0" borderId="47" xfId="0" applyBorder="1" applyAlignment="1">
      <alignment vertical="top" wrapText="1"/>
    </xf>
    <xf numFmtId="0" fontId="4" fillId="0" borderId="47" xfId="0" applyFont="1" applyBorder="1" applyAlignment="1">
      <alignment horizontal="left" vertical="top"/>
    </xf>
    <xf numFmtId="0" fontId="22" fillId="4" borderId="47" xfId="6" applyFont="1" applyFill="1" applyBorder="1" applyAlignment="1">
      <alignment vertical="center" wrapText="1"/>
    </xf>
    <xf numFmtId="166" fontId="30" fillId="11" borderId="43" xfId="8" applyNumberFormat="1" applyFont="1" applyAlignment="1">
      <alignment horizontal="right" vertical="top" wrapText="1"/>
    </xf>
    <xf numFmtId="0" fontId="30" fillId="15" borderId="43" xfId="8" applyFont="1" applyFill="1" applyAlignment="1">
      <alignment vertical="top" wrapText="1"/>
    </xf>
    <xf numFmtId="0" fontId="30" fillId="15" borderId="5" xfId="9" applyFont="1" applyFill="1" applyBorder="1" applyAlignment="1">
      <alignment vertical="top" wrapText="1"/>
    </xf>
    <xf numFmtId="0" fontId="30" fillId="15" borderId="0" xfId="9" applyFont="1" applyFill="1" applyAlignment="1">
      <alignment vertical="top" wrapText="1"/>
    </xf>
    <xf numFmtId="0" fontId="15" fillId="0" borderId="28" xfId="6" applyBorder="1"/>
    <xf numFmtId="0" fontId="15" fillId="0" borderId="40" xfId="6" applyBorder="1"/>
    <xf numFmtId="0" fontId="0" fillId="0" borderId="28" xfId="0" applyBorder="1" applyAlignment="1">
      <alignment wrapText="1"/>
    </xf>
    <xf numFmtId="0" fontId="15" fillId="0" borderId="41" xfId="6" applyFill="1" applyBorder="1"/>
    <xf numFmtId="0" fontId="30" fillId="0" borderId="0" xfId="0" applyFont="1"/>
    <xf numFmtId="166" fontId="30" fillId="13" borderId="44" xfId="9" applyNumberFormat="1" applyFont="1" applyFill="1" applyBorder="1" applyAlignment="1">
      <alignment horizontal="left" vertical="top" wrapText="1"/>
    </xf>
    <xf numFmtId="14" fontId="30" fillId="0" borderId="0" xfId="0" applyNumberFormat="1" applyFont="1"/>
    <xf numFmtId="0" fontId="30" fillId="15" borderId="0" xfId="0" applyFont="1" applyFill="1" applyAlignment="1">
      <alignment wrapText="1"/>
    </xf>
    <xf numFmtId="0" fontId="30" fillId="15" borderId="0" xfId="0" applyFont="1" applyFill="1" applyAlignment="1">
      <alignment horizontal="left" vertical="top" wrapText="1"/>
    </xf>
    <xf numFmtId="0" fontId="30" fillId="15" borderId="0" xfId="0" applyFont="1" applyFill="1" applyAlignment="1">
      <alignment vertical="top" wrapText="1"/>
    </xf>
    <xf numFmtId="0" fontId="0" fillId="0" borderId="69" xfId="0" applyBorder="1"/>
    <xf numFmtId="0" fontId="0" fillId="0" borderId="72" xfId="0" applyBorder="1"/>
    <xf numFmtId="0" fontId="0" fillId="0" borderId="47" xfId="0" applyBorder="1"/>
    <xf numFmtId="0" fontId="0" fillId="0" borderId="73" xfId="0" applyBorder="1"/>
    <xf numFmtId="0" fontId="0" fillId="0" borderId="74" xfId="0" applyBorder="1"/>
    <xf numFmtId="0" fontId="0" fillId="0" borderId="49" xfId="0" applyBorder="1"/>
    <xf numFmtId="0" fontId="10" fillId="0" borderId="3" xfId="0" applyFont="1" applyBorder="1" applyAlignment="1">
      <alignment horizontal="center" wrapText="1"/>
    </xf>
    <xf numFmtId="0" fontId="10" fillId="0" borderId="4" xfId="0" applyFont="1" applyBorder="1" applyAlignment="1">
      <alignment horizontal="center" wrapText="1"/>
    </xf>
    <xf numFmtId="0" fontId="0" fillId="0" borderId="75" xfId="0" applyBorder="1"/>
    <xf numFmtId="0" fontId="0" fillId="0" borderId="76" xfId="0" applyBorder="1"/>
    <xf numFmtId="0" fontId="0" fillId="0" borderId="77" xfId="0" applyBorder="1"/>
    <xf numFmtId="0" fontId="16" fillId="0" borderId="70" xfId="0" applyFont="1" applyBorder="1" applyAlignment="1">
      <alignment vertical="center"/>
    </xf>
    <xf numFmtId="0" fontId="0" fillId="0" borderId="71" xfId="0" applyBorder="1"/>
    <xf numFmtId="0" fontId="10" fillId="0" borderId="78" xfId="0" applyFont="1" applyBorder="1" applyAlignment="1">
      <alignment horizontal="center" wrapText="1"/>
    </xf>
    <xf numFmtId="0" fontId="10" fillId="0" borderId="79" xfId="0" applyFont="1" applyBorder="1" applyAlignment="1">
      <alignment horizontal="center" wrapText="1"/>
    </xf>
    <xf numFmtId="0" fontId="0" fillId="0" borderId="80" xfId="0" applyBorder="1"/>
    <xf numFmtId="0" fontId="0" fillId="0" borderId="81" xfId="0" applyBorder="1"/>
    <xf numFmtId="0" fontId="0" fillId="0" borderId="82" xfId="0" applyBorder="1"/>
    <xf numFmtId="0" fontId="0" fillId="16" borderId="0" xfId="0" applyFill="1"/>
    <xf numFmtId="0" fontId="0" fillId="16" borderId="0" xfId="0" applyFill="1" applyAlignment="1">
      <alignment vertical="top"/>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0" fillId="0" borderId="0" xfId="0" applyAlignment="1">
      <alignment horizontal="left" vertical="top" wrapText="1"/>
    </xf>
    <xf numFmtId="0" fontId="0" fillId="7" borderId="22" xfId="0" applyFill="1" applyBorder="1" applyAlignment="1">
      <alignment horizontal="left" vertical="top" wrapText="1"/>
    </xf>
    <xf numFmtId="0" fontId="0" fillId="7" borderId="0" xfId="0" applyFill="1" applyAlignment="1">
      <alignment horizontal="left" vertical="top" wrapText="1"/>
    </xf>
    <xf numFmtId="0" fontId="0" fillId="7" borderId="24" xfId="0" applyFill="1" applyBorder="1" applyAlignment="1">
      <alignment horizontal="left" vertical="top" wrapText="1"/>
    </xf>
    <xf numFmtId="0" fontId="0" fillId="7" borderId="28" xfId="0" applyFill="1" applyBorder="1" applyAlignment="1">
      <alignment horizontal="left" vertical="top" wrapText="1"/>
    </xf>
    <xf numFmtId="0" fontId="0" fillId="7" borderId="5" xfId="0" applyFill="1" applyBorder="1" applyAlignment="1">
      <alignment horizontal="left" vertical="top" wrapText="1"/>
    </xf>
    <xf numFmtId="0" fontId="0" fillId="7" borderId="33" xfId="0" applyFill="1" applyBorder="1" applyAlignment="1">
      <alignment horizontal="left" vertical="top" wrapText="1"/>
    </xf>
    <xf numFmtId="0" fontId="0" fillId="7" borderId="88" xfId="0" applyFill="1" applyBorder="1" applyAlignment="1">
      <alignment horizontal="left" vertical="top" wrapText="1"/>
    </xf>
    <xf numFmtId="0" fontId="0" fillId="7" borderId="69" xfId="0" applyFill="1" applyBorder="1" applyAlignment="1">
      <alignment horizontal="left" vertical="top" wrapText="1"/>
    </xf>
    <xf numFmtId="0" fontId="0" fillId="7" borderId="83" xfId="0" applyFill="1" applyBorder="1" applyAlignment="1">
      <alignment horizontal="left" vertical="top" wrapText="1"/>
    </xf>
    <xf numFmtId="0" fontId="0" fillId="7" borderId="84" xfId="0" applyFill="1" applyBorder="1" applyAlignment="1">
      <alignment horizontal="left" vertical="top" wrapText="1"/>
    </xf>
    <xf numFmtId="0" fontId="0" fillId="7" borderId="85"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35" xfId="0" applyFill="1" applyBorder="1" applyAlignment="1">
      <alignment horizontal="left" vertical="top" wrapText="1"/>
    </xf>
    <xf numFmtId="0" fontId="0" fillId="7" borderId="25" xfId="0" applyFill="1" applyBorder="1" applyAlignment="1">
      <alignment horizontal="left" vertical="top" wrapText="1"/>
    </xf>
    <xf numFmtId="0" fontId="0" fillId="7" borderId="26" xfId="0" applyFill="1" applyBorder="1" applyAlignment="1">
      <alignment horizontal="left" vertical="top" wrapText="1"/>
    </xf>
    <xf numFmtId="0" fontId="0" fillId="7" borderId="38" xfId="0" applyFill="1" applyBorder="1" applyAlignment="1">
      <alignment horizontal="left" vertical="top" wrapText="1"/>
    </xf>
    <xf numFmtId="0" fontId="13" fillId="0" borderId="15" xfId="0" applyFont="1" applyBorder="1" applyAlignment="1">
      <alignment horizontal="left" vertical="top"/>
    </xf>
    <xf numFmtId="0" fontId="13" fillId="0" borderId="0" xfId="0" applyFont="1" applyAlignment="1">
      <alignment horizontal="left" vertical="top"/>
    </xf>
    <xf numFmtId="0" fontId="13" fillId="0" borderId="8" xfId="0" applyFont="1" applyBorder="1" applyAlignment="1">
      <alignment horizontal="left" vertical="top"/>
    </xf>
    <xf numFmtId="0" fontId="0" fillId="7" borderId="86" xfId="0" applyFill="1" applyBorder="1" applyAlignment="1">
      <alignment horizontal="left" vertical="top" wrapText="1"/>
    </xf>
    <xf numFmtId="0" fontId="0" fillId="7" borderId="87" xfId="0" applyFill="1" applyBorder="1" applyAlignment="1">
      <alignment horizontal="left" vertical="top" wrapText="1"/>
    </xf>
    <xf numFmtId="0" fontId="0" fillId="7" borderId="72" xfId="0" applyFill="1" applyBorder="1" applyAlignment="1">
      <alignment horizontal="left" vertical="top" wrapText="1"/>
    </xf>
    <xf numFmtId="43" fontId="0" fillId="7" borderId="25" xfId="11" applyFont="1" applyFill="1" applyBorder="1" applyAlignment="1">
      <alignment horizontal="left" vertical="top" wrapText="1"/>
    </xf>
    <xf numFmtId="43" fontId="0" fillId="7" borderId="26" xfId="11" applyFont="1" applyFill="1" applyBorder="1" applyAlignment="1">
      <alignment horizontal="left" vertical="top" wrapText="1"/>
    </xf>
    <xf numFmtId="43" fontId="0" fillId="7" borderId="38" xfId="11" applyFont="1" applyFill="1" applyBorder="1" applyAlignment="1">
      <alignment horizontal="left" vertical="top" wrapText="1"/>
    </xf>
    <xf numFmtId="0" fontId="37" fillId="3" borderId="2" xfId="0" applyFont="1" applyFill="1" applyBorder="1" applyAlignment="1">
      <alignment vertical="center" wrapText="1"/>
    </xf>
    <xf numFmtId="0" fontId="37" fillId="3" borderId="3" xfId="0" applyFont="1" applyFill="1" applyBorder="1" applyAlignment="1">
      <alignment vertical="center" wrapText="1"/>
    </xf>
    <xf numFmtId="0" fontId="37" fillId="3" borderId="4" xfId="0" applyFont="1" applyFill="1" applyBorder="1" applyAlignment="1">
      <alignment vertical="center" wrapText="1"/>
    </xf>
    <xf numFmtId="0" fontId="37" fillId="4" borderId="2" xfId="0" applyFont="1" applyFill="1" applyBorder="1" applyAlignment="1">
      <alignment vertical="center" wrapText="1"/>
    </xf>
    <xf numFmtId="0" fontId="37" fillId="4" borderId="3" xfId="0" applyFont="1" applyFill="1" applyBorder="1" applyAlignment="1">
      <alignment vertical="center" wrapText="1"/>
    </xf>
    <xf numFmtId="0" fontId="37" fillId="4" borderId="4" xfId="0" applyFont="1" applyFill="1" applyBorder="1" applyAlignment="1">
      <alignment vertical="center" wrapText="1"/>
    </xf>
    <xf numFmtId="0" fontId="5" fillId="4" borderId="25" xfId="0" applyFont="1" applyFill="1" applyBorder="1" applyAlignment="1">
      <alignment vertical="center" wrapText="1"/>
    </xf>
    <xf numFmtId="0" fontId="5" fillId="4" borderId="26" xfId="0" applyFont="1" applyFill="1" applyBorder="1" applyAlignment="1">
      <alignment vertical="center" wrapText="1"/>
    </xf>
    <xf numFmtId="0" fontId="5" fillId="4" borderId="27" xfId="0" applyFont="1" applyFill="1" applyBorder="1" applyAlignment="1">
      <alignment vertical="center" wrapText="1"/>
    </xf>
    <xf numFmtId="0" fontId="5" fillId="3" borderId="2" xfId="3" applyFont="1" applyFill="1" applyBorder="1" applyAlignment="1">
      <alignment vertical="center" wrapText="1"/>
    </xf>
    <xf numFmtId="0" fontId="5" fillId="3" borderId="3" xfId="3" applyFont="1" applyFill="1" applyBorder="1" applyAlignment="1">
      <alignment vertical="center" wrapText="1"/>
    </xf>
    <xf numFmtId="0" fontId="5" fillId="3" borderId="4" xfId="3" applyFont="1" applyFill="1" applyBorder="1" applyAlignment="1">
      <alignment vertical="center" wrapText="1"/>
    </xf>
    <xf numFmtId="0" fontId="21" fillId="6" borderId="2" xfId="3" applyFont="1" applyFill="1" applyBorder="1" applyAlignment="1">
      <alignment vertical="center" wrapText="1"/>
    </xf>
    <xf numFmtId="0" fontId="21" fillId="6" borderId="3" xfId="3" applyFont="1" applyFill="1" applyBorder="1" applyAlignment="1">
      <alignment vertical="center" wrapText="1"/>
    </xf>
    <xf numFmtId="0" fontId="21" fillId="6" borderId="4" xfId="3" applyFont="1" applyFill="1" applyBorder="1" applyAlignment="1">
      <alignment vertical="center" wrapText="1"/>
    </xf>
    <xf numFmtId="0" fontId="5" fillId="4" borderId="2" xfId="3" applyFont="1" applyFill="1" applyBorder="1" applyAlignment="1">
      <alignment vertical="center" wrapText="1"/>
    </xf>
    <xf numFmtId="0" fontId="5" fillId="4" borderId="3" xfId="3" applyFont="1" applyFill="1" applyBorder="1" applyAlignment="1">
      <alignment vertical="center" wrapText="1"/>
    </xf>
    <xf numFmtId="0" fontId="5" fillId="4" borderId="4" xfId="3" applyFont="1" applyFill="1" applyBorder="1" applyAlignment="1">
      <alignment vertical="center" wrapText="1"/>
    </xf>
    <xf numFmtId="0" fontId="21" fillId="4" borderId="25" xfId="3" applyFont="1" applyFill="1" applyBorder="1" applyAlignment="1">
      <alignment vertical="center" wrapText="1"/>
    </xf>
    <xf numFmtId="0" fontId="21" fillId="4" borderId="26" xfId="3" applyFont="1" applyFill="1" applyBorder="1" applyAlignment="1">
      <alignment vertical="center" wrapText="1"/>
    </xf>
    <xf numFmtId="0" fontId="21" fillId="4" borderId="27" xfId="3" applyFont="1" applyFill="1" applyBorder="1" applyAlignment="1">
      <alignment vertical="center" wrapText="1"/>
    </xf>
    <xf numFmtId="0" fontId="5" fillId="4" borderId="25" xfId="3" applyFont="1" applyFill="1" applyBorder="1" applyAlignment="1">
      <alignment vertical="center" wrapText="1"/>
    </xf>
    <xf numFmtId="0" fontId="5" fillId="4" borderId="26" xfId="3" applyFont="1" applyFill="1" applyBorder="1" applyAlignment="1">
      <alignment vertical="center" wrapText="1"/>
    </xf>
    <xf numFmtId="0" fontId="5" fillId="4" borderId="27" xfId="3" applyFont="1" applyFill="1" applyBorder="1" applyAlignment="1">
      <alignment vertical="center" wrapText="1"/>
    </xf>
    <xf numFmtId="0" fontId="5" fillId="3" borderId="2" xfId="3" applyFont="1" applyFill="1" applyBorder="1" applyAlignment="1">
      <alignment horizontal="left" vertical="top" wrapText="1"/>
    </xf>
    <xf numFmtId="0" fontId="5" fillId="3" borderId="3" xfId="3" applyFont="1" applyFill="1" applyBorder="1" applyAlignment="1">
      <alignment horizontal="left" vertical="top" wrapText="1"/>
    </xf>
    <xf numFmtId="0" fontId="5" fillId="3" borderId="4" xfId="3" applyFont="1" applyFill="1" applyBorder="1" applyAlignment="1">
      <alignment horizontal="left" vertical="top"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cellXfs>
  <cellStyles count="29">
    <cellStyle name="Comma" xfId="11" builtinId="3"/>
    <cellStyle name="Comma 2" xfId="2" xr:uid="{00000000-0005-0000-0000-000001000000}"/>
    <cellStyle name="Comma 2 2" xfId="18" xr:uid="{00000000-0005-0000-0000-000002000000}"/>
    <cellStyle name="Comma 2 2 2" xfId="28" xr:uid="{00000000-0005-0000-0000-000003000000}"/>
    <cellStyle name="Comma 2 3" xfId="23" xr:uid="{00000000-0005-0000-0000-000004000000}"/>
    <cellStyle name="Comma 2 4" xfId="13" xr:uid="{00000000-0005-0000-0000-000005000000}"/>
    <cellStyle name="Comma 3" xfId="5" xr:uid="{00000000-0005-0000-0000-000006000000}"/>
    <cellStyle name="Comma 3 2" xfId="25" xr:uid="{00000000-0005-0000-0000-000007000000}"/>
    <cellStyle name="Hyperlink" xfId="6" builtinId="8"/>
    <cellStyle name="Hyperlink 2" xfId="15" xr:uid="{00000000-0005-0000-0000-000009000000}"/>
    <cellStyle name="Hyperlink 3" xfId="21" xr:uid="{00000000-0005-0000-0000-00000A000000}"/>
    <cellStyle name="Hyperlink 4" xfId="19" xr:uid="{00000000-0005-0000-0000-00000B000000}"/>
    <cellStyle name="Input" xfId="7" builtinId="20"/>
    <cellStyle name="Normal" xfId="0" builtinId="0"/>
    <cellStyle name="Normal 2" xfId="3" xr:uid="{00000000-0005-0000-0000-00000E000000}"/>
    <cellStyle name="Normal 3" xfId="1" xr:uid="{00000000-0005-0000-0000-00000F000000}"/>
    <cellStyle name="Normal 3 2" xfId="17" xr:uid="{00000000-0005-0000-0000-000010000000}"/>
    <cellStyle name="Normal 3 2 2" xfId="27" xr:uid="{00000000-0005-0000-0000-000011000000}"/>
    <cellStyle name="Normal 3 3" xfId="22" xr:uid="{00000000-0005-0000-0000-000012000000}"/>
    <cellStyle name="Normal 3 4" xfId="12" xr:uid="{00000000-0005-0000-0000-000013000000}"/>
    <cellStyle name="Normal 4" xfId="4" xr:uid="{00000000-0005-0000-0000-000014000000}"/>
    <cellStyle name="Normal 4 2" xfId="24" xr:uid="{00000000-0005-0000-0000-000015000000}"/>
    <cellStyle name="Normal 5" xfId="14" xr:uid="{00000000-0005-0000-0000-000016000000}"/>
    <cellStyle name="Normal 6" xfId="9" xr:uid="{00000000-0005-0000-0000-000017000000}"/>
    <cellStyle name="Normal 6 2" xfId="10" xr:uid="{00000000-0005-0000-0000-000018000000}"/>
    <cellStyle name="Normal 6 3" xfId="26" xr:uid="{00000000-0005-0000-0000-000019000000}"/>
    <cellStyle name="Normal 7" xfId="16" xr:uid="{00000000-0005-0000-0000-00001A000000}"/>
    <cellStyle name="Normal 8" xfId="20" xr:uid="{00000000-0005-0000-0000-00001B000000}"/>
    <cellStyle name="Note" xfId="8" builtinId="10"/>
  </cellStyles>
  <dxfs count="1027">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ill>
        <patternFill>
          <bgColor rgb="FF00B05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FFCC"/>
      <color rgb="FFFFFF99"/>
      <color rgb="FF293845"/>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4080-4497-AB2B-A5D0E6191ACB}"/>
              </c:ext>
            </c:extLst>
          </c:dPt>
          <c:dPt>
            <c:idx val="1"/>
            <c:bubble3D val="0"/>
            <c:spPr>
              <a:solidFill>
                <a:schemeClr val="bg1"/>
              </a:solidFill>
              <a:ln>
                <a:solidFill>
                  <a:schemeClr val="tx1"/>
                </a:solidFill>
              </a:ln>
            </c:spPr>
            <c:extLst>
              <c:ext xmlns:c16="http://schemas.microsoft.com/office/drawing/2014/chart" uri="{C3380CC4-5D6E-409C-BE32-E72D297353CC}">
                <c16:uniqueId val="{00000003-4080-4497-AB2B-A5D0E6191ACB}"/>
              </c:ext>
            </c:extLst>
          </c:dPt>
          <c:val>
            <c:numRef>
              <c:f>SummaryS1!$I$11:$J$11</c:f>
              <c:numCache>
                <c:formatCode>General</c:formatCode>
                <c:ptCount val="2"/>
                <c:pt idx="0">
                  <c:v>33</c:v>
                </c:pt>
                <c:pt idx="1">
                  <c:v>327</c:v>
                </c:pt>
              </c:numCache>
            </c:numRef>
          </c:val>
          <c:extLst>
            <c:ext xmlns:c16="http://schemas.microsoft.com/office/drawing/2014/chart" uri="{C3380CC4-5D6E-409C-BE32-E72D297353CC}">
              <c16:uniqueId val="{00000004-4080-4497-AB2B-A5D0E6191ACB}"/>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dPt>
            <c:idx val="0"/>
            <c:bubble3D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chemeClr val="tx1"/>
                </a:solidFill>
              </a:ln>
            </c:spPr>
            <c:extLst>
              <c:ext xmlns:c16="http://schemas.microsoft.com/office/drawing/2014/chart" uri="{C3380CC4-5D6E-409C-BE32-E72D297353CC}">
                <c16:uniqueId val="{00000001-BE3D-4032-88FC-FAF6688B9035}"/>
              </c:ext>
            </c:extLst>
          </c:dPt>
          <c:dPt>
            <c:idx val="1"/>
            <c:bubble3D val="0"/>
            <c:spPr>
              <a:solidFill>
                <a:schemeClr val="bg1"/>
              </a:solidFill>
              <a:ln>
                <a:solidFill>
                  <a:schemeClr val="tx1"/>
                </a:solidFill>
              </a:ln>
            </c:spPr>
            <c:extLst>
              <c:ext xmlns:c16="http://schemas.microsoft.com/office/drawing/2014/chart" uri="{C3380CC4-5D6E-409C-BE32-E72D297353CC}">
                <c16:uniqueId val="{00000003-BE3D-4032-88FC-FAF6688B9035}"/>
              </c:ext>
            </c:extLst>
          </c:dPt>
          <c:val>
            <c:numRef>
              <c:f>SummaryS2!$I$11:$J$11</c:f>
              <c:numCache>
                <c:formatCode>General</c:formatCode>
                <c:ptCount val="2"/>
                <c:pt idx="0">
                  <c:v>86</c:v>
                </c:pt>
                <c:pt idx="1">
                  <c:v>274</c:v>
                </c:pt>
              </c:numCache>
            </c:numRef>
          </c:val>
          <c:extLst>
            <c:ext xmlns:c16="http://schemas.microsoft.com/office/drawing/2014/chart" uri="{C3380CC4-5D6E-409C-BE32-E72D297353CC}">
              <c16:uniqueId val="{00000004-BE3D-4032-88FC-FAF6688B9035}"/>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noFill/>
            </a:ln>
          </c:spPr>
          <c:dPt>
            <c:idx val="1"/>
            <c:bubble3D val="0"/>
            <c:spPr>
              <a:solidFill>
                <a:schemeClr val="bg1"/>
              </a:solidFill>
              <a:ln>
                <a:solidFill>
                  <a:sysClr val="windowText" lastClr="000000"/>
                </a:solidFill>
              </a:ln>
            </c:spPr>
            <c:extLst>
              <c:ext xmlns:c16="http://schemas.microsoft.com/office/drawing/2014/chart" uri="{C3380CC4-5D6E-409C-BE32-E72D297353CC}">
                <c16:uniqueId val="{00000003-B6B0-4617-94BB-10F30E6D5310}"/>
              </c:ext>
            </c:extLst>
          </c:dPt>
          <c:val>
            <c:numRef>
              <c:f>SummaryS3!$K$11:$L$11</c:f>
              <c:numCache>
                <c:formatCode>General</c:formatCode>
                <c:ptCount val="2"/>
                <c:pt idx="0">
                  <c:v>77</c:v>
                </c:pt>
                <c:pt idx="1">
                  <c:v>283</c:v>
                </c:pt>
              </c:numCache>
            </c:numRef>
          </c:val>
          <c:extLst>
            <c:ext xmlns:c16="http://schemas.microsoft.com/office/drawing/2014/chart" uri="{C3380CC4-5D6E-409C-BE32-E72D297353CC}">
              <c16:uniqueId val="{00000004-B6B0-4617-94BB-10F30E6D5310}"/>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a:ln>
              <a:solidFill>
                <a:sysClr val="windowText" lastClr="000000"/>
              </a:solidFill>
            </a:ln>
          </c:spPr>
          <c:dPt>
            <c:idx val="1"/>
            <c:bubble3D val="0"/>
            <c:spPr>
              <a:noFill/>
              <a:ln>
                <a:solidFill>
                  <a:sysClr val="windowText" lastClr="000000"/>
                </a:solidFill>
              </a:ln>
            </c:spPr>
            <c:extLst>
              <c:ext xmlns:c16="http://schemas.microsoft.com/office/drawing/2014/chart" uri="{C3380CC4-5D6E-409C-BE32-E72D297353CC}">
                <c16:uniqueId val="{00000002-0362-45C8-AFC7-2E43AE2EB26F}"/>
              </c:ext>
            </c:extLst>
          </c:dPt>
          <c:val>
            <c:numRef>
              <c:f>SummaryS4!$I$11:$J$11</c:f>
              <c:numCache>
                <c:formatCode>General</c:formatCode>
                <c:ptCount val="2"/>
                <c:pt idx="0">
                  <c:v>70</c:v>
                </c:pt>
                <c:pt idx="1">
                  <c:v>290</c:v>
                </c:pt>
              </c:numCache>
            </c:numRef>
          </c:val>
          <c:extLst>
            <c:ext xmlns:c16="http://schemas.microsoft.com/office/drawing/2014/chart" uri="{C3380CC4-5D6E-409C-BE32-E72D297353CC}">
              <c16:uniqueId val="{00000000-0362-45C8-AFC7-2E43AE2EB26F}"/>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2432432432433"/>
          <c:y val="3.2467635411283134E-2"/>
          <c:w val="0.77297297297297296"/>
          <c:h val="0.92857437276269772"/>
        </c:manualLayout>
      </c:layout>
      <c:doughnutChart>
        <c:varyColors val="1"/>
        <c:ser>
          <c:idx val="0"/>
          <c:order val="0"/>
          <c:spPr>
            <a:gradFill>
              <a:gsLst>
                <a:gs pos="45000">
                  <a:srgbClr val="575828"/>
                </a:gs>
                <a:gs pos="0">
                  <a:srgbClr val="00B050"/>
                </a:gs>
                <a:gs pos="74000">
                  <a:srgbClr val="C00000">
                    <a:shade val="67500"/>
                    <a:satMod val="115000"/>
                  </a:srgbClr>
                </a:gs>
                <a:gs pos="100000">
                  <a:srgbClr val="C00000">
                    <a:shade val="100000"/>
                    <a:satMod val="115000"/>
                  </a:srgbClr>
                </a:gs>
              </a:gsLst>
              <a:lin ang="10800000" scaled="1"/>
            </a:gradFill>
          </c:spPr>
          <c:dPt>
            <c:idx val="1"/>
            <c:bubble3D val="0"/>
            <c:spPr>
              <a:noFill/>
              <a:ln>
                <a:solidFill>
                  <a:srgbClr val="293845"/>
                </a:solidFill>
              </a:ln>
            </c:spPr>
            <c:extLst>
              <c:ext xmlns:c16="http://schemas.microsoft.com/office/drawing/2014/chart" uri="{C3380CC4-5D6E-409C-BE32-E72D297353CC}">
                <c16:uniqueId val="{00000002-0E23-4004-945E-BC1535E0C141}"/>
              </c:ext>
            </c:extLst>
          </c:dPt>
          <c:val>
            <c:numRef>
              <c:f>SummaryS5!$I$11:$J$11</c:f>
              <c:numCache>
                <c:formatCode>General</c:formatCode>
                <c:ptCount val="2"/>
                <c:pt idx="0">
                  <c:v>105</c:v>
                </c:pt>
                <c:pt idx="1">
                  <c:v>255</c:v>
                </c:pt>
              </c:numCache>
            </c:numRef>
          </c:val>
          <c:extLst>
            <c:ext xmlns:c16="http://schemas.microsoft.com/office/drawing/2014/chart" uri="{C3380CC4-5D6E-409C-BE32-E72D297353CC}">
              <c16:uniqueId val="{00000000-0E23-4004-945E-BC1535E0C141}"/>
            </c:ext>
          </c:extLst>
        </c:ser>
        <c:dLbls>
          <c:showLegendKey val="0"/>
          <c:showVal val="0"/>
          <c:showCatName val="0"/>
          <c:showSerName val="0"/>
          <c:showPercent val="0"/>
          <c:showBubbleSize val="0"/>
          <c:showLeaderLines val="1"/>
        </c:dLbls>
        <c:firstSliceAng val="270"/>
        <c:holeSize val="30"/>
      </c:doughnutChart>
      <c:spPr>
        <a:noFill/>
        <a:ln w="25400">
          <a:noFill/>
        </a:ln>
      </c:spPr>
    </c:plotArea>
    <c:plotVisOnly val="1"/>
    <c:dispBlanksAs val="zero"/>
    <c:showDLblsOverMax val="0"/>
  </c:chart>
  <c:spPr>
    <a:no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59266</xdr:colOff>
      <xdr:row>11</xdr:row>
      <xdr:rowOff>118215</xdr:rowOff>
    </xdr:from>
    <xdr:to>
      <xdr:col>6</xdr:col>
      <xdr:colOff>272626</xdr:colOff>
      <xdr:row>30</xdr:row>
      <xdr:rowOff>130661</xdr:rowOff>
    </xdr:to>
    <xdr:grpSp>
      <xdr:nvGrpSpPr>
        <xdr:cNvPr id="43" name="Group 42">
          <a:extLst>
            <a:ext uri="{FF2B5EF4-FFF2-40B4-BE49-F238E27FC236}">
              <a16:creationId xmlns:a16="http://schemas.microsoft.com/office/drawing/2014/main" id="{D4798BCE-CA43-4D34-9658-FDBEC813E544}"/>
            </a:ext>
          </a:extLst>
        </xdr:cNvPr>
        <xdr:cNvGrpSpPr/>
      </xdr:nvGrpSpPr>
      <xdr:grpSpPr>
        <a:xfrm>
          <a:off x="55456" y="2676831"/>
          <a:ext cx="5332496" cy="3443351"/>
          <a:chOff x="539750" y="3509116"/>
          <a:chExt cx="4603750" cy="2694835"/>
        </a:xfrm>
      </xdr:grpSpPr>
      <xdr:grpSp>
        <xdr:nvGrpSpPr>
          <xdr:cNvPr id="33" name="Group 17">
            <a:extLst>
              <a:ext uri="{FF2B5EF4-FFF2-40B4-BE49-F238E27FC236}">
                <a16:creationId xmlns:a16="http://schemas.microsoft.com/office/drawing/2014/main" id="{A0F195A6-C26A-4D0D-AD19-9A17F7051D64}"/>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39" name="Chart 18">
              <a:extLst>
                <a:ext uri="{FF2B5EF4-FFF2-40B4-BE49-F238E27FC236}">
                  <a16:creationId xmlns:a16="http://schemas.microsoft.com/office/drawing/2014/main" id="{EDEF0994-78D3-4D90-A551-3E16BAF49DFA}"/>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 name="Text Box 19">
              <a:extLst>
                <a:ext uri="{FF2B5EF4-FFF2-40B4-BE49-F238E27FC236}">
                  <a16:creationId xmlns:a16="http://schemas.microsoft.com/office/drawing/2014/main" id="{3DE80B7C-878D-40D0-A941-73E7ADAC1F7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41" name="Line 20">
              <a:extLst>
                <a:ext uri="{FF2B5EF4-FFF2-40B4-BE49-F238E27FC236}">
                  <a16:creationId xmlns:a16="http://schemas.microsoft.com/office/drawing/2014/main" id="{CB59EA96-5489-47ED-9ADB-B19CCE08D310}"/>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34" name="Text Box 21">
            <a:extLst>
              <a:ext uri="{FF2B5EF4-FFF2-40B4-BE49-F238E27FC236}">
                <a16:creationId xmlns:a16="http://schemas.microsoft.com/office/drawing/2014/main" id="{ADD85BBF-9CE9-4E96-BE7A-7E0ACDAA6B70}"/>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35" name="Text Box 22">
            <a:extLst>
              <a:ext uri="{FF2B5EF4-FFF2-40B4-BE49-F238E27FC236}">
                <a16:creationId xmlns:a16="http://schemas.microsoft.com/office/drawing/2014/main" id="{6C341B3E-0FA2-4494-A3B4-DB85A49A89E3}"/>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36" name="Text Box 23">
            <a:extLst>
              <a:ext uri="{FF2B5EF4-FFF2-40B4-BE49-F238E27FC236}">
                <a16:creationId xmlns:a16="http://schemas.microsoft.com/office/drawing/2014/main" id="{A90B082F-5FC0-4DE3-BE3F-E681D871DF1A}"/>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37" name="Text Box 24">
            <a:extLst>
              <a:ext uri="{FF2B5EF4-FFF2-40B4-BE49-F238E27FC236}">
                <a16:creationId xmlns:a16="http://schemas.microsoft.com/office/drawing/2014/main" id="{BE4D1E9B-2D9C-46DC-A124-FA8FC63527AD}"/>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38" name="Text Box 25">
            <a:extLst>
              <a:ext uri="{FF2B5EF4-FFF2-40B4-BE49-F238E27FC236}">
                <a16:creationId xmlns:a16="http://schemas.microsoft.com/office/drawing/2014/main" id="{D00011C5-A3D8-499F-9721-95361C4F6DC4}"/>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551744</xdr:colOff>
      <xdr:row>11</xdr:row>
      <xdr:rowOff>107700</xdr:rowOff>
    </xdr:from>
    <xdr:to>
      <xdr:col>6</xdr:col>
      <xdr:colOff>765104</xdr:colOff>
      <xdr:row>30</xdr:row>
      <xdr:rowOff>120146</xdr:rowOff>
    </xdr:to>
    <xdr:grpSp>
      <xdr:nvGrpSpPr>
        <xdr:cNvPr id="3" name="Group 2">
          <a:extLst>
            <a:ext uri="{FF2B5EF4-FFF2-40B4-BE49-F238E27FC236}">
              <a16:creationId xmlns:a16="http://schemas.microsoft.com/office/drawing/2014/main" id="{A41930E2-2EC8-425D-A872-144F9A298306}"/>
            </a:ext>
          </a:extLst>
        </xdr:cNvPr>
        <xdr:cNvGrpSpPr/>
      </xdr:nvGrpSpPr>
      <xdr:grpSpPr>
        <a:xfrm>
          <a:off x="555554" y="2668020"/>
          <a:ext cx="5314950" cy="3454781"/>
          <a:chOff x="846667" y="3642465"/>
          <a:chExt cx="3989917" cy="2561486"/>
        </a:xfrm>
      </xdr:grpSpPr>
      <xdr:grpSp>
        <xdr:nvGrpSpPr>
          <xdr:cNvPr id="4" name="Group 17">
            <a:extLst>
              <a:ext uri="{FF2B5EF4-FFF2-40B4-BE49-F238E27FC236}">
                <a16:creationId xmlns:a16="http://schemas.microsoft.com/office/drawing/2014/main" id="{5DA90FE2-84FC-457C-99BA-5F9E96BEA2EE}"/>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6D0F5DA4-5A69-4F19-AB10-80712BB90E01}"/>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801376A6-2552-48BF-8F71-0652C6641203}"/>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C85073E-03BD-4D0B-B90D-531DF8E1DB36}"/>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B91F1458-4709-4636-A482-483548061301}"/>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ECC5F1AD-FE28-42DF-886C-208A02ABA80A}"/>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B04CCD3F-A760-49A2-B46E-EE225A9C3177}"/>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85B96E39-0527-4A35-9522-DC60FACE027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8B27359F-2126-4B36-AB73-362A39E6097C}"/>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11</xdr:row>
      <xdr:rowOff>184149</xdr:rowOff>
    </xdr:from>
    <xdr:to>
      <xdr:col>6</xdr:col>
      <xdr:colOff>822959</xdr:colOff>
      <xdr:row>31</xdr:row>
      <xdr:rowOff>12445</xdr:rowOff>
    </xdr:to>
    <xdr:grpSp>
      <xdr:nvGrpSpPr>
        <xdr:cNvPr id="13" name="Group 12">
          <a:extLst>
            <a:ext uri="{FF2B5EF4-FFF2-40B4-BE49-F238E27FC236}">
              <a16:creationId xmlns:a16="http://schemas.microsoft.com/office/drawing/2014/main" id="{E593825F-9E57-4F80-A07C-264A5CCB62CA}"/>
            </a:ext>
          </a:extLst>
        </xdr:cNvPr>
        <xdr:cNvGrpSpPr/>
      </xdr:nvGrpSpPr>
      <xdr:grpSpPr>
        <a:xfrm>
          <a:off x="609599" y="2744469"/>
          <a:ext cx="5314950" cy="3453511"/>
          <a:chOff x="846667" y="3642465"/>
          <a:chExt cx="3989917" cy="2561486"/>
        </a:xfrm>
      </xdr:grpSpPr>
      <xdr:grpSp>
        <xdr:nvGrpSpPr>
          <xdr:cNvPr id="14" name="Group 17">
            <a:extLst>
              <a:ext uri="{FF2B5EF4-FFF2-40B4-BE49-F238E27FC236}">
                <a16:creationId xmlns:a16="http://schemas.microsoft.com/office/drawing/2014/main" id="{325BA984-5D94-4271-8B8E-2A5DACA749C1}"/>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20" name="Chart 18">
              <a:extLst>
                <a:ext uri="{FF2B5EF4-FFF2-40B4-BE49-F238E27FC236}">
                  <a16:creationId xmlns:a16="http://schemas.microsoft.com/office/drawing/2014/main" id="{52645BD2-FD18-49C7-A82C-617EDE3EE949}"/>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 Box 19">
              <a:extLst>
                <a:ext uri="{FF2B5EF4-FFF2-40B4-BE49-F238E27FC236}">
                  <a16:creationId xmlns:a16="http://schemas.microsoft.com/office/drawing/2014/main" id="{6AFE3865-914D-411A-8AA5-4AE5AF78B298}"/>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22" name="Line 20">
              <a:extLst>
                <a:ext uri="{FF2B5EF4-FFF2-40B4-BE49-F238E27FC236}">
                  <a16:creationId xmlns:a16="http://schemas.microsoft.com/office/drawing/2014/main" id="{A6CA30F9-1889-4575-A608-0D0D192339FF}"/>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15" name="Text Box 21">
            <a:extLst>
              <a:ext uri="{FF2B5EF4-FFF2-40B4-BE49-F238E27FC236}">
                <a16:creationId xmlns:a16="http://schemas.microsoft.com/office/drawing/2014/main" id="{8A529AF3-0FCE-4122-AFE1-C5E8188714CE}"/>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16" name="Text Box 22">
            <a:extLst>
              <a:ext uri="{FF2B5EF4-FFF2-40B4-BE49-F238E27FC236}">
                <a16:creationId xmlns:a16="http://schemas.microsoft.com/office/drawing/2014/main" id="{01A1B2BC-EB0F-48BA-B67C-589F1A0B534E}"/>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17" name="Text Box 23">
            <a:extLst>
              <a:ext uri="{FF2B5EF4-FFF2-40B4-BE49-F238E27FC236}">
                <a16:creationId xmlns:a16="http://schemas.microsoft.com/office/drawing/2014/main" id="{887DE203-F062-4240-B75F-80449381C50E}"/>
              </a:ext>
            </a:extLst>
          </xdr:cNvPr>
          <xdr:cNvSpPr txBox="1">
            <a:spLocks noChangeArrowheads="1"/>
          </xdr:cNvSpPr>
        </xdr:nvSpPr>
        <xdr:spPr bwMode="auto">
          <a:xfrm>
            <a:off x="2590800" y="3642465"/>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18" name="Text Box 24">
            <a:extLst>
              <a:ext uri="{FF2B5EF4-FFF2-40B4-BE49-F238E27FC236}">
                <a16:creationId xmlns:a16="http://schemas.microsoft.com/office/drawing/2014/main" id="{E078A079-DB36-4278-8078-29CC3F78EB7A}"/>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19" name="Text Box 25">
            <a:extLst>
              <a:ext uri="{FF2B5EF4-FFF2-40B4-BE49-F238E27FC236}">
                <a16:creationId xmlns:a16="http://schemas.microsoft.com/office/drawing/2014/main" id="{FDDF4C05-F213-43FF-B79E-F2555E703C08}"/>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171449</xdr:colOff>
      <xdr:row>14</xdr:row>
      <xdr:rowOff>82550</xdr:rowOff>
    </xdr:from>
    <xdr:to>
      <xdr:col>6</xdr:col>
      <xdr:colOff>384809</xdr:colOff>
      <xdr:row>33</xdr:row>
      <xdr:rowOff>94996</xdr:rowOff>
    </xdr:to>
    <xdr:grpSp>
      <xdr:nvGrpSpPr>
        <xdr:cNvPr id="3" name="Group 2">
          <a:extLst>
            <a:ext uri="{FF2B5EF4-FFF2-40B4-BE49-F238E27FC236}">
              <a16:creationId xmlns:a16="http://schemas.microsoft.com/office/drawing/2014/main" id="{AEA30A01-1459-45BB-A104-8F39663AA277}"/>
            </a:ext>
          </a:extLst>
        </xdr:cNvPr>
        <xdr:cNvGrpSpPr/>
      </xdr:nvGrpSpPr>
      <xdr:grpSpPr>
        <a:xfrm>
          <a:off x="175259" y="3951605"/>
          <a:ext cx="5314950" cy="3452876"/>
          <a:chOff x="539750" y="3509116"/>
          <a:chExt cx="4603750" cy="2694835"/>
        </a:xfrm>
      </xdr:grpSpPr>
      <xdr:grpSp>
        <xdr:nvGrpSpPr>
          <xdr:cNvPr id="4" name="Group 17">
            <a:extLst>
              <a:ext uri="{FF2B5EF4-FFF2-40B4-BE49-F238E27FC236}">
                <a16:creationId xmlns:a16="http://schemas.microsoft.com/office/drawing/2014/main" id="{E8AA9D0F-B369-43B5-933C-22A9F2A71C89}"/>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2132194E-EC83-40F0-A433-932A0C3ED66E}"/>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1923A3A5-9AB0-4F10-8AB6-B37ACF0ABDEF}"/>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041E16CB-9977-4264-A2EC-66F2C8355E51}"/>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4F569BB1-624D-4652-8CB7-6A39D5766F68}"/>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F91BD197-8172-4A83-A577-0C18BE538888}"/>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82B49CAE-7A93-40E9-A175-1CB88BDD47E9}"/>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A6BB3E79-CB97-45B0-A964-5FEF9328D580}"/>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02264EE4-45F6-482F-9668-F2C7CFBC34F1}"/>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285749</xdr:colOff>
      <xdr:row>14</xdr:row>
      <xdr:rowOff>63500</xdr:rowOff>
    </xdr:from>
    <xdr:to>
      <xdr:col>6</xdr:col>
      <xdr:colOff>499109</xdr:colOff>
      <xdr:row>33</xdr:row>
      <xdr:rowOff>75946</xdr:rowOff>
    </xdr:to>
    <xdr:grpSp>
      <xdr:nvGrpSpPr>
        <xdr:cNvPr id="3" name="Group 2">
          <a:extLst>
            <a:ext uri="{FF2B5EF4-FFF2-40B4-BE49-F238E27FC236}">
              <a16:creationId xmlns:a16="http://schemas.microsoft.com/office/drawing/2014/main" id="{19219068-C8A6-40BA-874B-ED2DEC098B89}"/>
            </a:ext>
          </a:extLst>
        </xdr:cNvPr>
        <xdr:cNvGrpSpPr/>
      </xdr:nvGrpSpPr>
      <xdr:grpSpPr>
        <a:xfrm>
          <a:off x="289559" y="3164840"/>
          <a:ext cx="5314950" cy="3454781"/>
          <a:chOff x="539750" y="3509116"/>
          <a:chExt cx="4603750" cy="2694835"/>
        </a:xfrm>
      </xdr:grpSpPr>
      <xdr:grpSp>
        <xdr:nvGrpSpPr>
          <xdr:cNvPr id="4" name="Group 17">
            <a:extLst>
              <a:ext uri="{FF2B5EF4-FFF2-40B4-BE49-F238E27FC236}">
                <a16:creationId xmlns:a16="http://schemas.microsoft.com/office/drawing/2014/main" id="{D60EFAFB-A5A4-4A11-9A2E-44A33581A3BD}"/>
              </a:ext>
            </a:extLst>
          </xdr:cNvPr>
          <xdr:cNvGrpSpPr>
            <a:grpSpLocks/>
          </xdr:cNvGrpSpPr>
        </xdr:nvGrpSpPr>
        <xdr:grpSpPr bwMode="auto">
          <a:xfrm>
            <a:off x="846667" y="3698555"/>
            <a:ext cx="3989917" cy="2505396"/>
            <a:chOff x="75" y="504"/>
            <a:chExt cx="195" cy="142"/>
          </a:xfrm>
          <a:solidFill>
            <a:schemeClr val="bg1"/>
          </a:solidFill>
        </xdr:grpSpPr>
        <xdr:graphicFrame macro="">
          <xdr:nvGraphicFramePr>
            <xdr:cNvPr id="10" name="Chart 18">
              <a:extLst>
                <a:ext uri="{FF2B5EF4-FFF2-40B4-BE49-F238E27FC236}">
                  <a16:creationId xmlns:a16="http://schemas.microsoft.com/office/drawing/2014/main" id="{3817F6DC-FB09-46F0-9DF0-E3DDDB5564D2}"/>
                </a:ext>
              </a:extLst>
            </xdr:cNvPr>
            <xdr:cNvGraphicFramePr>
              <a:graphicFrameLocks/>
            </xdr:cNvGraphicFramePr>
          </xdr:nvGraphicFramePr>
          <xdr:xfrm>
            <a:off x="103" y="504"/>
            <a:ext cx="137" cy="1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Text Box 19">
              <a:extLst>
                <a:ext uri="{FF2B5EF4-FFF2-40B4-BE49-F238E27FC236}">
                  <a16:creationId xmlns:a16="http://schemas.microsoft.com/office/drawing/2014/main" id="{464C116D-792D-4F67-8913-2381A5D092EA}"/>
                </a:ext>
              </a:extLst>
            </xdr:cNvPr>
            <xdr:cNvSpPr txBox="1">
              <a:spLocks noChangeArrowheads="1"/>
            </xdr:cNvSpPr>
          </xdr:nvSpPr>
          <xdr:spPr bwMode="auto">
            <a:xfrm>
              <a:off x="75" y="574"/>
              <a:ext cx="195" cy="68"/>
            </a:xfrm>
            <a:prstGeom prst="rect">
              <a:avLst/>
            </a:prstGeom>
            <a:grpFill/>
            <a:ln w="9525" algn="ctr">
              <a:noFill/>
              <a:miter lim="800000"/>
              <a:headEnd/>
              <a:tailEnd/>
            </a:ln>
            <a:effectLst/>
          </xdr:spPr>
          <xdr:txBody>
            <a:bodyPr vertOverflow="clip" wrap="square" lIns="18288" tIns="18288" rIns="18288" bIns="0" anchor="t" upright="1"/>
            <a:lstStyle/>
            <a:p>
              <a:pPr algn="ctr" rtl="0">
                <a:defRPr sz="1000"/>
              </a:pPr>
              <a:endParaRPr lang="en-US" sz="200" b="1" i="0" strike="noStrike">
                <a:solidFill>
                  <a:srgbClr val="000000"/>
                </a:solidFill>
                <a:latin typeface="Book Antiqua"/>
              </a:endParaRPr>
            </a:p>
            <a:p>
              <a:pPr algn="ctr" rtl="0">
                <a:defRPr sz="1000"/>
              </a:pPr>
              <a:r>
                <a:rPr lang="en-US" sz="1500" b="1" i="0" strike="noStrike">
                  <a:solidFill>
                    <a:srgbClr val="000000"/>
                  </a:solidFill>
                  <a:latin typeface="Book Antiqua"/>
                </a:rPr>
                <a:t>Overall Progress</a:t>
              </a:r>
            </a:p>
          </xdr:txBody>
        </xdr:sp>
        <xdr:sp macro="" textlink="">
          <xdr:nvSpPr>
            <xdr:cNvPr id="12" name="Line 20">
              <a:extLst>
                <a:ext uri="{FF2B5EF4-FFF2-40B4-BE49-F238E27FC236}">
                  <a16:creationId xmlns:a16="http://schemas.microsoft.com/office/drawing/2014/main" id="{D6287088-9E3C-4457-9A6A-A72355892C88}"/>
                </a:ext>
              </a:extLst>
            </xdr:cNvPr>
            <xdr:cNvSpPr>
              <a:spLocks noChangeShapeType="1"/>
            </xdr:cNvSpPr>
          </xdr:nvSpPr>
          <xdr:spPr bwMode="auto">
            <a:xfrm>
              <a:off x="111" y="574"/>
              <a:ext cx="123" cy="0"/>
            </a:xfrm>
            <a:prstGeom prst="line">
              <a:avLst/>
            </a:prstGeom>
            <a:grpFill/>
            <a:ln w="9525">
              <a:solidFill>
                <a:srgbClr val="000000"/>
              </a:solidFill>
              <a:round/>
              <a:headEnd/>
              <a:tailEnd/>
            </a:ln>
          </xdr:spPr>
        </xdr:sp>
      </xdr:grpSp>
      <xdr:sp macro="" textlink="">
        <xdr:nvSpPr>
          <xdr:cNvPr id="5" name="Text Box 21">
            <a:extLst>
              <a:ext uri="{FF2B5EF4-FFF2-40B4-BE49-F238E27FC236}">
                <a16:creationId xmlns:a16="http://schemas.microsoft.com/office/drawing/2014/main" id="{77AB6BD7-ECAD-441C-BB98-1CB03C19F039}"/>
              </a:ext>
            </a:extLst>
          </xdr:cNvPr>
          <xdr:cNvSpPr txBox="1">
            <a:spLocks noChangeArrowheads="1"/>
          </xdr:cNvSpPr>
        </xdr:nvSpPr>
        <xdr:spPr bwMode="auto">
          <a:xfrm>
            <a:off x="908050" y="4787900"/>
            <a:ext cx="685800" cy="158751"/>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Not Started</a:t>
            </a:r>
          </a:p>
        </xdr:txBody>
      </xdr:sp>
      <xdr:sp macro="" textlink="">
        <xdr:nvSpPr>
          <xdr:cNvPr id="6" name="Text Box 22">
            <a:extLst>
              <a:ext uri="{FF2B5EF4-FFF2-40B4-BE49-F238E27FC236}">
                <a16:creationId xmlns:a16="http://schemas.microsoft.com/office/drawing/2014/main" id="{71DE59B8-63B8-4F71-BBBE-5061BA57AB8F}"/>
              </a:ext>
            </a:extLst>
          </xdr:cNvPr>
          <xdr:cNvSpPr txBox="1">
            <a:spLocks noChangeArrowheads="1"/>
          </xdr:cNvSpPr>
        </xdr:nvSpPr>
        <xdr:spPr bwMode="auto">
          <a:xfrm>
            <a:off x="1403350" y="4051300"/>
            <a:ext cx="527050" cy="2921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Early </a:t>
            </a:r>
          </a:p>
          <a:p>
            <a:pPr algn="ctr" rtl="0">
              <a:defRPr sz="1000"/>
            </a:pPr>
            <a:r>
              <a:rPr lang="en-US" sz="900" b="1" i="0" strike="noStrike">
                <a:solidFill>
                  <a:srgbClr val="000000"/>
                </a:solidFill>
                <a:latin typeface="Arial"/>
                <a:cs typeface="Arial"/>
              </a:rPr>
              <a:t>Progress</a:t>
            </a:r>
          </a:p>
        </xdr:txBody>
      </xdr:sp>
      <xdr:sp macro="" textlink="">
        <xdr:nvSpPr>
          <xdr:cNvPr id="7" name="Text Box 23">
            <a:extLst>
              <a:ext uri="{FF2B5EF4-FFF2-40B4-BE49-F238E27FC236}">
                <a16:creationId xmlns:a16="http://schemas.microsoft.com/office/drawing/2014/main" id="{37DDE7F1-8615-4E1E-AAA3-04F28D896676}"/>
              </a:ext>
            </a:extLst>
          </xdr:cNvPr>
          <xdr:cNvSpPr txBox="1">
            <a:spLocks noChangeArrowheads="1"/>
          </xdr:cNvSpPr>
        </xdr:nvSpPr>
        <xdr:spPr bwMode="auto">
          <a:xfrm>
            <a:off x="2590800" y="3642466"/>
            <a:ext cx="647700" cy="186584"/>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Underway</a:t>
            </a:r>
          </a:p>
        </xdr:txBody>
      </xdr:sp>
      <xdr:sp macro="" textlink="">
        <xdr:nvSpPr>
          <xdr:cNvPr id="8" name="Text Box 24">
            <a:extLst>
              <a:ext uri="{FF2B5EF4-FFF2-40B4-BE49-F238E27FC236}">
                <a16:creationId xmlns:a16="http://schemas.microsoft.com/office/drawing/2014/main" id="{60C348A0-4685-4D32-9724-38391AB5F7A4}"/>
              </a:ext>
            </a:extLst>
          </xdr:cNvPr>
          <xdr:cNvSpPr txBox="1">
            <a:spLocks noChangeArrowheads="1"/>
          </xdr:cNvSpPr>
        </xdr:nvSpPr>
        <xdr:spPr bwMode="auto">
          <a:xfrm>
            <a:off x="3765549" y="4044950"/>
            <a:ext cx="711201" cy="31115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Substantial</a:t>
            </a:r>
          </a:p>
          <a:p>
            <a:pPr algn="ctr" rtl="0">
              <a:defRPr sz="1000"/>
            </a:pPr>
            <a:r>
              <a:rPr lang="en-US" sz="900" b="1" i="0" strike="noStrike">
                <a:solidFill>
                  <a:srgbClr val="000000"/>
                </a:solidFill>
                <a:latin typeface="Arial"/>
                <a:cs typeface="Arial"/>
              </a:rPr>
              <a:t>Progress</a:t>
            </a:r>
          </a:p>
        </xdr:txBody>
      </xdr:sp>
      <xdr:sp macro="" textlink="">
        <xdr:nvSpPr>
          <xdr:cNvPr id="9" name="Text Box 25">
            <a:extLst>
              <a:ext uri="{FF2B5EF4-FFF2-40B4-BE49-F238E27FC236}">
                <a16:creationId xmlns:a16="http://schemas.microsoft.com/office/drawing/2014/main" id="{AD0D0D40-E2AF-4B55-8B5D-C5458FAF2D97}"/>
              </a:ext>
            </a:extLst>
          </xdr:cNvPr>
          <xdr:cNvSpPr txBox="1">
            <a:spLocks noChangeArrowheads="1"/>
          </xdr:cNvSpPr>
        </xdr:nvSpPr>
        <xdr:spPr bwMode="auto">
          <a:xfrm>
            <a:off x="4121150" y="4768850"/>
            <a:ext cx="654050" cy="177800"/>
          </a:xfrm>
          <a:prstGeom prst="rect">
            <a:avLst/>
          </a:prstGeom>
          <a:solidFill>
            <a:schemeClr val="bg1"/>
          </a:solidFill>
          <a:ln w="9525" algn="ctr">
            <a:noFill/>
            <a:miter lim="800000"/>
            <a:headEnd/>
            <a:tailEnd/>
          </a:ln>
          <a:effectLst/>
        </xdr:spPr>
        <xdr:txBody>
          <a:bodyPr vertOverflow="clip" wrap="square" lIns="27432" tIns="18288" rIns="27432" bIns="0" anchor="t" upright="1"/>
          <a:lstStyle/>
          <a:p>
            <a:pPr algn="ctr" rtl="0">
              <a:defRPr sz="1000"/>
            </a:pPr>
            <a:r>
              <a:rPr lang="en-US" sz="900" b="1" i="0" strike="noStrike">
                <a:solidFill>
                  <a:srgbClr val="000000"/>
                </a:solidFill>
                <a:latin typeface="Arial"/>
                <a:cs typeface="Arial"/>
              </a:rPr>
              <a:t>Completed</a:t>
            </a:r>
          </a:p>
        </xdr:txBody>
      </xdr:sp>
    </xdr:grpSp>
    <xdr:clientData/>
  </xdr:twoCellAnchor>
</xdr:wsDr>
</file>

<file path=xl/persons/person.xml><?xml version="1.0" encoding="utf-8"?>
<personList xmlns="http://schemas.microsoft.com/office/spreadsheetml/2018/threadedcomments" xmlns:x="http://schemas.openxmlformats.org/spreadsheetml/2006/main">
  <person displayName="Courtney Ruiz" id="{15D7527D-BE00-42C4-933F-038B2DA91324}" userId="S::cruiz@vhb.com::44fd8594-827c-4e01-a6af-bb6d640b6d0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6" dT="2022-03-23T21:09:49.81" personId="{15D7527D-BE00-42C4-933F-038B2DA91324}" id="{02C06CD5-F449-482F-9091-28448DAA38E8}">
    <text>This question's text is red like the standards as opposed to black text like the other questions. The remaining columns for the State Respondent cells were also blacked out. I changed the cell color to orange.</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cri.edu/workforce/transportation/DriverEd.html" TargetMode="External"/><Relationship Id="rId13" Type="http://schemas.openxmlformats.org/officeDocument/2006/relationships/hyperlink" Target="http://webserver.rilin.state.ri.us/Statutes/" TargetMode="External"/><Relationship Id="rId3" Type="http://schemas.openxmlformats.org/officeDocument/2006/relationships/hyperlink" Target="https://www.ccri.edu/workforce/transportation/DriverEd.html" TargetMode="External"/><Relationship Id="rId7" Type="http://schemas.openxmlformats.org/officeDocument/2006/relationships/hyperlink" Target="http://webserver.rilegislature.gov/Statutes/TITLE31/31-10/31-10-19_1.htm" TargetMode="External"/><Relationship Id="rId12" Type="http://schemas.openxmlformats.org/officeDocument/2006/relationships/hyperlink" Target="https://dmv.ri.gov/media/971/download?language=en" TargetMode="External"/><Relationship Id="rId2" Type="http://schemas.openxmlformats.org/officeDocument/2006/relationships/hyperlink" Target="http://webserver.rilegislature.gov/Statutes/TITLE31/31-10/31-10-6.htm" TargetMode="External"/><Relationship Id="rId1" Type="http://schemas.openxmlformats.org/officeDocument/2006/relationships/hyperlink" Target="https://dmv.ri.gov/licenses-permits-ids/permits-tests/new-license-permits" TargetMode="External"/><Relationship Id="rId6" Type="http://schemas.openxmlformats.org/officeDocument/2006/relationships/hyperlink" Target="http://webserver.rilegislature.gov/Statutes/TITLE31/31-10/31-10-20.htm" TargetMode="External"/><Relationship Id="rId11" Type="http://schemas.openxmlformats.org/officeDocument/2006/relationships/hyperlink" Target="https://dmv.ri.gov/media/976/download?language=en" TargetMode="External"/><Relationship Id="rId5" Type="http://schemas.openxmlformats.org/officeDocument/2006/relationships/hyperlink" Target="https://www.edrivermanuals.com/wp-content/uploads/2019/10/20RIPSDP_LR.pdf" TargetMode="External"/><Relationship Id="rId10" Type="http://schemas.openxmlformats.org/officeDocument/2006/relationships/hyperlink" Target="https://www.dot.ri.gov/safety/docs/Highway_Safety_Performance_Plan.pdf" TargetMode="External"/><Relationship Id="rId4" Type="http://schemas.openxmlformats.org/officeDocument/2006/relationships/hyperlink" Target="https://dmv.ri.gov/licenses-permits-ids/permits-tests/new-license-permits/parents-supervised-driving-program" TargetMode="External"/><Relationship Id="rId9" Type="http://schemas.openxmlformats.org/officeDocument/2006/relationships/hyperlink" Target="https://www.dot.ri.gov/Safety/reports/docs/Strategic_Highway_Safety_Plan.pdf"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jacqueline.milani@dot.gov" TargetMode="External"/><Relationship Id="rId7" Type="http://schemas.openxmlformats.org/officeDocument/2006/relationships/hyperlink" Target="mailto:Michael.Kinch@dmv.ri.gov" TargetMode="External"/><Relationship Id="rId2" Type="http://schemas.openxmlformats.org/officeDocument/2006/relationships/hyperlink" Target="mailto:Audra.Urie@schools.utah.gov" TargetMode="External"/><Relationship Id="rId1" Type="http://schemas.openxmlformats.org/officeDocument/2006/relationships/hyperlink" Target="mailto:njsaint@hotmail.com" TargetMode="External"/><Relationship Id="rId6" Type="http://schemas.openxmlformats.org/officeDocument/2006/relationships/hyperlink" Target="mailto:clbrehio@ccri.edu" TargetMode="External"/><Relationship Id="rId5" Type="http://schemas.openxmlformats.org/officeDocument/2006/relationships/hyperlink" Target="mailto:clewis@highwaysafetyservices.com" TargetMode="External"/><Relationship Id="rId4" Type="http://schemas.openxmlformats.org/officeDocument/2006/relationships/hyperlink" Target="mailto:richhanson2@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workbookViewId="0">
      <selection activeCell="K19" sqref="K19"/>
    </sheetView>
  </sheetViews>
  <sheetFormatPr defaultRowHeight="14.4" x14ac:dyDescent="0.3"/>
  <cols>
    <col min="5" max="5" width="65.5546875" bestFit="1" customWidth="1"/>
    <col min="6" max="6" width="14.33203125" style="153" customWidth="1"/>
    <col min="7" max="7" width="26.33203125" customWidth="1"/>
  </cols>
  <sheetData>
    <row r="1" spans="1:8" x14ac:dyDescent="0.3">
      <c r="A1" s="79" t="s">
        <v>0</v>
      </c>
      <c r="B1" s="79"/>
      <c r="C1" s="79"/>
      <c r="D1" s="79"/>
      <c r="E1" s="79"/>
      <c r="F1" s="151"/>
      <c r="G1" s="79"/>
      <c r="H1" s="79"/>
    </row>
    <row r="2" spans="1:8" x14ac:dyDescent="0.3">
      <c r="A2" s="79"/>
      <c r="B2" s="79"/>
      <c r="C2" s="79"/>
      <c r="D2" s="79"/>
      <c r="E2" s="79"/>
      <c r="F2" s="151"/>
      <c r="G2" s="79"/>
      <c r="H2" s="79"/>
    </row>
    <row r="3" spans="1:8" ht="43.2" x14ac:dyDescent="0.3">
      <c r="A3" s="79" t="s">
        <v>1</v>
      </c>
      <c r="B3" s="79"/>
      <c r="C3" s="79"/>
      <c r="D3" s="79"/>
      <c r="E3" s="79" t="s">
        <v>2</v>
      </c>
      <c r="F3" s="152" t="s">
        <v>3</v>
      </c>
      <c r="G3" s="79" t="s">
        <v>4</v>
      </c>
      <c r="H3" s="79"/>
    </row>
    <row r="4" spans="1:8" x14ac:dyDescent="0.3">
      <c r="A4" s="52" t="s">
        <v>5</v>
      </c>
      <c r="E4" t="s">
        <v>6</v>
      </c>
    </row>
    <row r="5" spans="1:8" x14ac:dyDescent="0.3">
      <c r="A5" s="52" t="s">
        <v>7</v>
      </c>
      <c r="E5" t="s">
        <v>8</v>
      </c>
    </row>
    <row r="6" spans="1:8" x14ac:dyDescent="0.3">
      <c r="A6" s="52" t="s">
        <v>9</v>
      </c>
      <c r="E6" s="170" t="s">
        <v>10</v>
      </c>
    </row>
    <row r="7" spans="1:8" x14ac:dyDescent="0.3">
      <c r="A7" s="52" t="s">
        <v>11</v>
      </c>
      <c r="E7" t="s">
        <v>12</v>
      </c>
    </row>
    <row r="8" spans="1:8" x14ac:dyDescent="0.3">
      <c r="B8" s="52" t="s">
        <v>13</v>
      </c>
      <c r="E8" t="s">
        <v>14</v>
      </c>
      <c r="G8" t="s">
        <v>15</v>
      </c>
    </row>
    <row r="9" spans="1:8" x14ac:dyDescent="0.3">
      <c r="B9" s="52" t="s">
        <v>16</v>
      </c>
      <c r="E9" t="s">
        <v>17</v>
      </c>
    </row>
    <row r="10" spans="1:8" x14ac:dyDescent="0.3">
      <c r="B10" s="52" t="s">
        <v>18</v>
      </c>
      <c r="E10" t="s">
        <v>19</v>
      </c>
    </row>
    <row r="11" spans="1:8" x14ac:dyDescent="0.3">
      <c r="B11" s="52" t="s">
        <v>20</v>
      </c>
      <c r="E11" t="s">
        <v>21</v>
      </c>
    </row>
    <row r="12" spans="1:8" x14ac:dyDescent="0.3">
      <c r="B12" s="52" t="s">
        <v>22</v>
      </c>
      <c r="E12" t="s">
        <v>23</v>
      </c>
    </row>
    <row r="13" spans="1:8" x14ac:dyDescent="0.3">
      <c r="A13" s="52" t="s">
        <v>24</v>
      </c>
      <c r="E13" t="s">
        <v>25</v>
      </c>
    </row>
    <row r="14" spans="1:8" x14ac:dyDescent="0.3">
      <c r="B14" s="52" t="s">
        <v>26</v>
      </c>
      <c r="E14" t="s">
        <v>27</v>
      </c>
    </row>
    <row r="15" spans="1:8" x14ac:dyDescent="0.3">
      <c r="B15" s="52" t="s">
        <v>28</v>
      </c>
      <c r="E15" t="s">
        <v>29</v>
      </c>
    </row>
    <row r="16" spans="1:8" x14ac:dyDescent="0.3">
      <c r="B16" s="52" t="s">
        <v>30</v>
      </c>
      <c r="E16" t="s">
        <v>31</v>
      </c>
    </row>
    <row r="17" spans="1:5" x14ac:dyDescent="0.3">
      <c r="B17" s="52" t="s">
        <v>32</v>
      </c>
      <c r="E17" t="s">
        <v>33</v>
      </c>
    </row>
    <row r="18" spans="1:5" x14ac:dyDescent="0.3">
      <c r="B18" s="52" t="s">
        <v>34</v>
      </c>
      <c r="E18" t="s">
        <v>35</v>
      </c>
    </row>
    <row r="19" spans="1:5" x14ac:dyDescent="0.3">
      <c r="A19" s="52" t="s">
        <v>36</v>
      </c>
      <c r="E19" t="s">
        <v>37</v>
      </c>
    </row>
    <row r="20" spans="1:5" x14ac:dyDescent="0.3">
      <c r="B20" s="52" t="s">
        <v>38</v>
      </c>
      <c r="E20" t="s">
        <v>39</v>
      </c>
    </row>
    <row r="21" spans="1:5" x14ac:dyDescent="0.3">
      <c r="B21" s="52" t="s">
        <v>40</v>
      </c>
      <c r="E21" t="s">
        <v>41</v>
      </c>
    </row>
    <row r="22" spans="1:5" x14ac:dyDescent="0.3">
      <c r="B22" s="52" t="s">
        <v>42</v>
      </c>
      <c r="E22" t="s">
        <v>43</v>
      </c>
    </row>
    <row r="23" spans="1:5" x14ac:dyDescent="0.3">
      <c r="B23" s="52" t="s">
        <v>44</v>
      </c>
      <c r="E23" t="s">
        <v>45</v>
      </c>
    </row>
    <row r="24" spans="1:5" x14ac:dyDescent="0.3">
      <c r="B24" s="52" t="s">
        <v>46</v>
      </c>
      <c r="E24" t="s">
        <v>47</v>
      </c>
    </row>
    <row r="25" spans="1:5" x14ac:dyDescent="0.3">
      <c r="B25" s="52" t="s">
        <v>48</v>
      </c>
      <c r="E25" t="s">
        <v>49</v>
      </c>
    </row>
    <row r="26" spans="1:5" x14ac:dyDescent="0.3">
      <c r="B26" s="52" t="s">
        <v>50</v>
      </c>
      <c r="E26" t="s">
        <v>51</v>
      </c>
    </row>
    <row r="27" spans="1:5" x14ac:dyDescent="0.3">
      <c r="A27" s="52" t="s">
        <v>52</v>
      </c>
      <c r="E27" t="s">
        <v>53</v>
      </c>
    </row>
    <row r="28" spans="1:5" x14ac:dyDescent="0.3">
      <c r="B28" s="52" t="s">
        <v>54</v>
      </c>
      <c r="E28" t="s">
        <v>55</v>
      </c>
    </row>
    <row r="29" spans="1:5" x14ac:dyDescent="0.3">
      <c r="B29" s="52" t="s">
        <v>56</v>
      </c>
      <c r="E29" t="s">
        <v>57</v>
      </c>
    </row>
    <row r="30" spans="1:5" x14ac:dyDescent="0.3">
      <c r="B30" s="52" t="s">
        <v>58</v>
      </c>
      <c r="E30" t="s">
        <v>59</v>
      </c>
    </row>
    <row r="31" spans="1:5" x14ac:dyDescent="0.3">
      <c r="B31" s="52" t="s">
        <v>60</v>
      </c>
      <c r="E31" t="s">
        <v>61</v>
      </c>
    </row>
    <row r="32" spans="1:5" x14ac:dyDescent="0.3">
      <c r="B32" s="52" t="s">
        <v>62</v>
      </c>
      <c r="E32" t="s">
        <v>63</v>
      </c>
    </row>
    <row r="33" spans="1:6" x14ac:dyDescent="0.3">
      <c r="A33" s="52" t="s">
        <v>64</v>
      </c>
      <c r="E33" t="s">
        <v>65</v>
      </c>
    </row>
    <row r="34" spans="1:6" x14ac:dyDescent="0.3">
      <c r="B34" s="52" t="s">
        <v>66</v>
      </c>
      <c r="E34" t="s">
        <v>67</v>
      </c>
    </row>
    <row r="35" spans="1:6" x14ac:dyDescent="0.3">
      <c r="B35" s="52" t="s">
        <v>68</v>
      </c>
      <c r="E35" t="s">
        <v>69</v>
      </c>
    </row>
    <row r="36" spans="1:6" x14ac:dyDescent="0.3">
      <c r="B36" s="52" t="s">
        <v>70</v>
      </c>
      <c r="E36" t="s">
        <v>71</v>
      </c>
    </row>
    <row r="37" spans="1:6" x14ac:dyDescent="0.3">
      <c r="B37" s="52" t="s">
        <v>72</v>
      </c>
      <c r="E37" t="s">
        <v>73</v>
      </c>
    </row>
    <row r="38" spans="1:6" x14ac:dyDescent="0.3">
      <c r="B38" s="52" t="s">
        <v>74</v>
      </c>
      <c r="E38" t="s">
        <v>75</v>
      </c>
    </row>
    <row r="39" spans="1:6" x14ac:dyDescent="0.3">
      <c r="A39" s="52" t="s">
        <v>76</v>
      </c>
      <c r="E39" t="s">
        <v>77</v>
      </c>
      <c r="F39" s="153" t="s">
        <v>78</v>
      </c>
    </row>
    <row r="40" spans="1:6" x14ac:dyDescent="0.3">
      <c r="A40" s="52" t="s">
        <v>79</v>
      </c>
      <c r="E40" t="s">
        <v>80</v>
      </c>
    </row>
  </sheetData>
  <hyperlinks>
    <hyperlink ref="A39" location="StateSelfAssessment!A1" display="StateSelfAssessment" xr:uid="{00000000-0004-0000-0000-000000000000}"/>
    <hyperlink ref="A40" location="Assessment_DataCollection!A1" display="Assessment_DataCollection" xr:uid="{00000000-0004-0000-0000-000001000000}"/>
    <hyperlink ref="A7" location="'S1'!A1" display="S1_AdministrativeStandards" xr:uid="{00000000-0004-0000-0000-000002000000}"/>
    <hyperlink ref="B8" location="S1S1.1!A1" display="S1S1.1" xr:uid="{00000000-0004-0000-0000-000003000000}"/>
    <hyperlink ref="B9" location="S1S1.2!A1" display="S1S1.2" xr:uid="{00000000-0004-0000-0000-000004000000}"/>
    <hyperlink ref="B10" location="S1S1.3!A1" display="S1S1.3" xr:uid="{00000000-0004-0000-0000-000005000000}"/>
    <hyperlink ref="B11" location="S1S1.4!A1" display="S1S1.4" xr:uid="{00000000-0004-0000-0000-000006000000}"/>
    <hyperlink ref="B12" location="SummaryS1!A1" display="Summary_S1" xr:uid="{00000000-0004-0000-0000-000007000000}"/>
    <hyperlink ref="A13" location="'S2'!A1" display="S2_Education_&amp;_Training" xr:uid="{00000000-0004-0000-0000-000008000000}"/>
    <hyperlink ref="B14" location="S2S2.1!A1" display="S2S2.1" xr:uid="{00000000-0004-0000-0000-000009000000}"/>
    <hyperlink ref="B15" location="S2S2.2!A1" display="S2S2.2" xr:uid="{00000000-0004-0000-0000-00000A000000}"/>
    <hyperlink ref="B16" location="S2S2.3!A1" display="S2S2.3" xr:uid="{00000000-0004-0000-0000-00000B000000}"/>
    <hyperlink ref="B17" location="S2S2.4!A1" display="S2S2.4" xr:uid="{00000000-0004-0000-0000-00000C000000}"/>
    <hyperlink ref="B18" location="SummaryS2!A1" display="SummaryS2" xr:uid="{00000000-0004-0000-0000-00000D000000}"/>
    <hyperlink ref="A19" location="'S3'!A1" display="S3-Instructor Qualifications" xr:uid="{00000000-0004-0000-0000-00000E000000}"/>
    <hyperlink ref="B20" location="S3S3.1!A1" display="S3S3.1" xr:uid="{00000000-0004-0000-0000-00000F000000}"/>
    <hyperlink ref="B21" location="S3S3.2!A1" display="S3S3.2" xr:uid="{00000000-0004-0000-0000-000010000000}"/>
    <hyperlink ref="B22" location="S3S3.3!A1" display="S3S3.3" xr:uid="{00000000-0004-0000-0000-000011000000}"/>
    <hyperlink ref="B23" location="S3S3.4!A1" display="S3S3.4" xr:uid="{00000000-0004-0000-0000-000012000000}"/>
    <hyperlink ref="B24" location="S3S3.5!A1" display="S3S3.5" xr:uid="{00000000-0004-0000-0000-000013000000}"/>
    <hyperlink ref="B25" location="S3S3.6!A1" display="S3S3.6" xr:uid="{00000000-0004-0000-0000-000014000000}"/>
    <hyperlink ref="B26" location="SummaryS3!A1" display="SummaryS3-" xr:uid="{00000000-0004-0000-0000-000015000000}"/>
    <hyperlink ref="A27" location="'S4'!A1" display="S4_Coordination_with_Driver_Licensing" xr:uid="{00000000-0004-0000-0000-000016000000}"/>
    <hyperlink ref="B28" location="S4S4.1!A1" display="S4S4.1" xr:uid="{00000000-0004-0000-0000-000017000000}"/>
    <hyperlink ref="B29" location="S4S4.2!A1" display="S4S4.2" xr:uid="{00000000-0004-0000-0000-000018000000}"/>
    <hyperlink ref="B30" location="S4S4.3!A1" display="S4S4.3" xr:uid="{00000000-0004-0000-0000-000019000000}"/>
    <hyperlink ref="B32" location="SummaryS4!A1" display="SummaryS4" xr:uid="{00000000-0004-0000-0000-00001A000000}"/>
    <hyperlink ref="A33" location="'S5'!A1" display="S5-ParentGuardian_Involvement" xr:uid="{00000000-0004-0000-0000-00001B000000}"/>
    <hyperlink ref="B34" location="S5S5.1!A1" display="S5S5.1" xr:uid="{00000000-0004-0000-0000-00001C000000}"/>
    <hyperlink ref="B35" location="S5S5.2!A1" display="S5S5.2" xr:uid="{00000000-0004-0000-0000-00001D000000}"/>
    <hyperlink ref="B36" location="S5S5.3!A1" display="S5S5.3" xr:uid="{00000000-0004-0000-0000-00001E000000}"/>
    <hyperlink ref="B37" location="S5S5.4!A1" display="S5S5.4" xr:uid="{00000000-0004-0000-0000-00001F000000}"/>
    <hyperlink ref="B38" location="SummaryS5!A1" display="SummaryS5" xr:uid="{00000000-0004-0000-0000-000020000000}"/>
    <hyperlink ref="A4" location="StateObjectives!A1" display="StateObjectives" xr:uid="{00000000-0004-0000-0000-000021000000}"/>
    <hyperlink ref="B31" location="S4S4.4!A1" display="S4S4.4" xr:uid="{00000000-0004-0000-0000-000022000000}"/>
    <hyperlink ref="A5" location="TeamMembers!A1" display="TeamMembers" xr:uid="{00000000-0004-0000-0000-000023000000}"/>
    <hyperlink ref="A6" location="ResourceLibrary!A1" display="ResourceLibrary" xr:uid="{00000000-0004-0000-0000-00002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L86"/>
  <sheetViews>
    <sheetView showGridLines="0" zoomScale="95" zoomScaleNormal="95" workbookViewId="0">
      <selection activeCell="A77" sqref="A77:F77"/>
    </sheetView>
  </sheetViews>
  <sheetFormatPr defaultRowHeight="14.4" x14ac:dyDescent="0.3"/>
  <cols>
    <col min="3" max="8" width="14.109375" customWidth="1"/>
    <col min="9" max="9" width="12.88671875" customWidth="1"/>
    <col min="10" max="10" width="10.44140625" customWidth="1"/>
  </cols>
  <sheetData>
    <row r="1" spans="1:12" x14ac:dyDescent="0.3">
      <c r="A1" s="24" t="str">
        <f>Assessment_DataCollection!A1</f>
        <v>SECTION</v>
      </c>
      <c r="C1" s="166" t="s">
        <v>265</v>
      </c>
      <c r="H1" s="93" t="s">
        <v>81</v>
      </c>
    </row>
    <row r="2" spans="1:12" x14ac:dyDescent="0.3">
      <c r="A2" s="28" t="s">
        <v>705</v>
      </c>
    </row>
    <row r="3" spans="1:12" ht="15" thickBot="1" x14ac:dyDescent="0.35"/>
    <row r="4" spans="1:12" x14ac:dyDescent="0.3">
      <c r="C4" s="37" t="s">
        <v>15</v>
      </c>
      <c r="D4" s="36">
        <f>'S1S1.1'!C2</f>
        <v>1.1000000000000001</v>
      </c>
      <c r="E4" s="36">
        <f>'S1S1.2'!C2</f>
        <v>1.2</v>
      </c>
      <c r="F4" s="36">
        <f>'S1S1.3'!C2</f>
        <v>1.3</v>
      </c>
      <c r="G4" s="36">
        <f>'S1S1.4'!C2</f>
        <v>1.4</v>
      </c>
      <c r="H4" s="266"/>
      <c r="I4" s="266"/>
      <c r="J4" s="266"/>
      <c r="K4" s="266"/>
      <c r="L4" s="266"/>
    </row>
    <row r="5" spans="1:12" ht="56.1" customHeight="1" thickBot="1" x14ac:dyDescent="0.35">
      <c r="A5" s="24" t="s">
        <v>642</v>
      </c>
      <c r="B5" s="13"/>
      <c r="C5" s="38" t="s">
        <v>706</v>
      </c>
      <c r="D5" s="64" t="s">
        <v>643</v>
      </c>
      <c r="E5" s="64" t="s">
        <v>673</v>
      </c>
      <c r="F5" s="64" t="s">
        <v>538</v>
      </c>
      <c r="G5" s="64" t="s">
        <v>623</v>
      </c>
      <c r="H5" s="266"/>
      <c r="I5" s="266" t="s">
        <v>707</v>
      </c>
      <c r="J5" s="266"/>
      <c r="K5" s="266"/>
      <c r="L5" s="266"/>
    </row>
    <row r="6" spans="1:12" ht="15" thickTop="1" x14ac:dyDescent="0.3">
      <c r="A6" s="400" t="s">
        <v>708</v>
      </c>
      <c r="B6" s="400"/>
      <c r="C6" s="43">
        <f>SUM(D6:G6)</f>
        <v>9</v>
      </c>
      <c r="D6">
        <f>'S1S1.1'!E15</f>
        <v>0</v>
      </c>
      <c r="E6">
        <f>'S1S1.2'!E23</f>
        <v>5</v>
      </c>
      <c r="F6">
        <f>'S1S1.3'!E17</f>
        <v>3</v>
      </c>
      <c r="G6">
        <f>'S1S1.4'!E9</f>
        <v>1</v>
      </c>
      <c r="H6" s="266"/>
      <c r="I6" s="266">
        <f>C6*0</f>
        <v>0</v>
      </c>
      <c r="J6" s="266"/>
      <c r="K6" s="265"/>
      <c r="L6" s="266"/>
    </row>
    <row r="7" spans="1:12" x14ac:dyDescent="0.3">
      <c r="A7" s="401" t="s">
        <v>709</v>
      </c>
      <c r="B7" s="401"/>
      <c r="C7" s="39">
        <f>SUM(D7:G7)</f>
        <v>7</v>
      </c>
      <c r="D7">
        <f>'S1S1.1'!F15</f>
        <v>3</v>
      </c>
      <c r="E7">
        <f>'S1S1.2'!F23</f>
        <v>2</v>
      </c>
      <c r="F7">
        <f>'S1S1.3'!F17</f>
        <v>2</v>
      </c>
      <c r="G7">
        <f>'S1S1.4'!F9</f>
        <v>0</v>
      </c>
      <c r="H7" s="266"/>
      <c r="I7" s="266">
        <f>C7*45</f>
        <v>315</v>
      </c>
      <c r="J7" s="266"/>
      <c r="K7" s="265"/>
      <c r="L7" s="266"/>
    </row>
    <row r="8" spans="1:12" x14ac:dyDescent="0.3">
      <c r="A8" s="401" t="s">
        <v>710</v>
      </c>
      <c r="B8" s="401"/>
      <c r="C8" s="39">
        <f>SUM(D8:G8)</f>
        <v>1</v>
      </c>
      <c r="D8">
        <f>'S1S1.1'!G15</f>
        <v>0</v>
      </c>
      <c r="E8">
        <f>'S1S1.2'!G23</f>
        <v>1</v>
      </c>
      <c r="F8">
        <f>'S1S1.3'!G17</f>
        <v>0</v>
      </c>
      <c r="G8">
        <f>'S1S1.4'!G9</f>
        <v>0</v>
      </c>
      <c r="H8" s="266"/>
      <c r="I8" s="266">
        <f>C8*90</f>
        <v>90</v>
      </c>
      <c r="J8" s="266"/>
      <c r="K8" s="265"/>
      <c r="L8" s="266"/>
    </row>
    <row r="9" spans="1:12" x14ac:dyDescent="0.3">
      <c r="A9" s="401" t="s">
        <v>711</v>
      </c>
      <c r="B9" s="401"/>
      <c r="C9" s="39">
        <f>SUM(D9:G9)</f>
        <v>0</v>
      </c>
      <c r="D9">
        <f>'S1S1.1'!H15</f>
        <v>0</v>
      </c>
      <c r="E9">
        <f>'S1S1.2'!H23</f>
        <v>0</v>
      </c>
      <c r="F9">
        <f>'S1S1.3'!H17</f>
        <v>0</v>
      </c>
      <c r="G9">
        <f>'S1S1.4'!H9</f>
        <v>0</v>
      </c>
      <c r="H9" s="266"/>
      <c r="I9" s="266">
        <f>C9*135</f>
        <v>0</v>
      </c>
      <c r="J9" s="266"/>
      <c r="K9" s="265"/>
      <c r="L9" s="266"/>
    </row>
    <row r="10" spans="1:12" ht="15" thickBot="1" x14ac:dyDescent="0.35">
      <c r="A10" s="402" t="s">
        <v>712</v>
      </c>
      <c r="B10" s="402"/>
      <c r="C10" s="40">
        <f>SUM(D10:G10)</f>
        <v>1</v>
      </c>
      <c r="D10" s="13">
        <f>'S1S1.1'!I15</f>
        <v>1</v>
      </c>
      <c r="E10" s="13">
        <f>'S1S1.2'!I23</f>
        <v>0</v>
      </c>
      <c r="F10" s="13">
        <f>'S1S1.3'!I17</f>
        <v>0</v>
      </c>
      <c r="G10" s="13">
        <f>'S1S1.4'!I9</f>
        <v>0</v>
      </c>
      <c r="H10" s="266"/>
      <c r="I10" s="266">
        <f>C10*180</f>
        <v>180</v>
      </c>
      <c r="J10" s="266"/>
      <c r="K10" s="265"/>
      <c r="L10" s="266"/>
    </row>
    <row r="11" spans="1:12" ht="15.6" thickTop="1" thickBot="1" x14ac:dyDescent="0.35">
      <c r="C11" s="44">
        <f>SUM(C6:C10)</f>
        <v>18</v>
      </c>
      <c r="D11" s="42"/>
      <c r="H11" s="266" t="s">
        <v>15</v>
      </c>
      <c r="I11" s="266">
        <f>ROUND((SUM(I6:I10)/C11),0)</f>
        <v>33</v>
      </c>
      <c r="J11" s="266">
        <f>360-I11</f>
        <v>327</v>
      </c>
      <c r="K11" s="265"/>
      <c r="L11" s="266"/>
    </row>
    <row r="23" spans="4:4" x14ac:dyDescent="0.3">
      <c r="D23" t="s">
        <v>15</v>
      </c>
    </row>
    <row r="32" spans="4:4" ht="15" thickBot="1" x14ac:dyDescent="0.35"/>
    <row r="33" spans="1:7" ht="43.8" thickBot="1" x14ac:dyDescent="0.35">
      <c r="A33" s="274" t="s">
        <v>655</v>
      </c>
      <c r="B33" s="275"/>
      <c r="C33" s="275"/>
      <c r="D33" s="275"/>
      <c r="E33" s="275"/>
      <c r="F33" s="275"/>
      <c r="G33" s="160" t="s">
        <v>656</v>
      </c>
    </row>
    <row r="34" spans="1:7" ht="16.2" thickBot="1" x14ac:dyDescent="0.35">
      <c r="A34" s="274" t="s">
        <v>13</v>
      </c>
      <c r="B34" s="275"/>
      <c r="C34" s="275"/>
      <c r="D34" s="275"/>
      <c r="E34" s="275"/>
      <c r="F34" s="275"/>
      <c r="G34" s="270"/>
    </row>
    <row r="35" spans="1:7" ht="30.6" customHeight="1" thickBot="1" x14ac:dyDescent="0.35">
      <c r="A35" s="397" t="str">
        <f>VLOOKUP(G35,'S1S1.1'!$A$18:$I$26,2,FALSE)</f>
        <v>1.1.1 d) CCRI, in partnership with the Rhode Island Department of Transportation Office of Highway Safety, is working on establishing a user-friendly parent portal.</v>
      </c>
      <c r="B35" s="398"/>
      <c r="C35" s="398"/>
      <c r="D35" s="398"/>
      <c r="E35" s="398"/>
      <c r="F35" s="399"/>
      <c r="G35" s="271">
        <v>1</v>
      </c>
    </row>
    <row r="36" spans="1:7" ht="15" thickBot="1" x14ac:dyDescent="0.35">
      <c r="A36" s="397" t="e">
        <f>VLOOKUP(G36,'S1S1.1'!$A$18:$I$26,2,FALSE)</f>
        <v>#N/A</v>
      </c>
      <c r="B36" s="398"/>
      <c r="C36" s="398"/>
      <c r="D36" s="398"/>
      <c r="E36" s="398"/>
      <c r="F36" s="399"/>
      <c r="G36" s="271">
        <v>2</v>
      </c>
    </row>
    <row r="37" spans="1:7" ht="15" customHeight="1" thickBot="1" x14ac:dyDescent="0.35">
      <c r="A37" s="397" t="e">
        <f>VLOOKUP(G37,'S1S1.1'!$A$18:$I$26,2,FALSE)</f>
        <v>#N/A</v>
      </c>
      <c r="B37" s="398"/>
      <c r="C37" s="398"/>
      <c r="D37" s="398"/>
      <c r="E37" s="398"/>
      <c r="F37" s="399"/>
      <c r="G37" s="271">
        <v>3</v>
      </c>
    </row>
    <row r="38" spans="1:7" ht="15" customHeight="1" thickBot="1" x14ac:dyDescent="0.35">
      <c r="A38" s="274" t="s">
        <v>16</v>
      </c>
      <c r="B38" s="278"/>
      <c r="C38" s="278"/>
      <c r="D38" s="278"/>
      <c r="E38" s="278"/>
      <c r="F38" s="278"/>
      <c r="G38" s="271"/>
    </row>
    <row r="39" spans="1:7" ht="15" thickBot="1" x14ac:dyDescent="0.35">
      <c r="A39" s="397" t="e">
        <f>VLOOKUP(G39,'S1S1.2'!$A$27:$I$36,2,FALSE)</f>
        <v>#N/A</v>
      </c>
      <c r="B39" s="398"/>
      <c r="C39" s="398"/>
      <c r="D39" s="398"/>
      <c r="E39" s="398"/>
      <c r="F39" s="399"/>
      <c r="G39" s="271">
        <v>1</v>
      </c>
    </row>
    <row r="40" spans="1:7" ht="15" thickBot="1" x14ac:dyDescent="0.35">
      <c r="A40" s="397" t="e">
        <f>VLOOKUP(G40,'S1S1.2'!$A$27:$I$36,2,FALSE)</f>
        <v>#N/A</v>
      </c>
      <c r="B40" s="398"/>
      <c r="C40" s="398"/>
      <c r="D40" s="398"/>
      <c r="E40" s="398"/>
      <c r="F40" s="399"/>
      <c r="G40" s="271">
        <v>2</v>
      </c>
    </row>
    <row r="41" spans="1:7" ht="15" customHeight="1" thickBot="1" x14ac:dyDescent="0.35">
      <c r="A41" s="397" t="e">
        <f>VLOOKUP(G41,'S1S1.2'!$A$27:$I$36,2,FALSE)</f>
        <v>#N/A</v>
      </c>
      <c r="B41" s="398"/>
      <c r="C41" s="398"/>
      <c r="D41" s="398"/>
      <c r="E41" s="398"/>
      <c r="F41" s="399"/>
      <c r="G41" s="271">
        <v>3</v>
      </c>
    </row>
    <row r="42" spans="1:7" ht="15" customHeight="1" thickBot="1" x14ac:dyDescent="0.35">
      <c r="A42" s="274" t="s">
        <v>18</v>
      </c>
      <c r="B42" s="278"/>
      <c r="C42" s="278"/>
      <c r="D42" s="278"/>
      <c r="E42" s="278"/>
      <c r="F42" s="278"/>
      <c r="G42" s="271"/>
    </row>
    <row r="43" spans="1:7" ht="15" thickBot="1" x14ac:dyDescent="0.35">
      <c r="A43" s="397" t="str">
        <f>VLOOKUP(G43,'S1S1.3'!$A$20:$I$29,2,FALSE)</f>
        <v xml:space="preserve">1.3.3 CCRI plans on implementing an online study / parent survey. </v>
      </c>
      <c r="B43" s="398"/>
      <c r="C43" s="398"/>
      <c r="D43" s="398"/>
      <c r="E43" s="398"/>
      <c r="F43" s="399"/>
      <c r="G43" s="271">
        <v>1</v>
      </c>
    </row>
    <row r="44" spans="1:7" ht="15" thickBot="1" x14ac:dyDescent="0.35">
      <c r="A44" s="397" t="e">
        <f>VLOOKUP(G44,'S1S1.3'!$A$20:$I$29,2,FALSE)</f>
        <v>#N/A</v>
      </c>
      <c r="B44" s="398"/>
      <c r="C44" s="398"/>
      <c r="D44" s="398"/>
      <c r="E44" s="398"/>
      <c r="F44" s="399"/>
      <c r="G44" s="271">
        <v>2</v>
      </c>
    </row>
    <row r="45" spans="1:7" ht="15" customHeight="1" thickBot="1" x14ac:dyDescent="0.35">
      <c r="A45" s="397" t="e">
        <f>VLOOKUP(G45,'S1S1.3'!$A$20:$I$29,2,FALSE)</f>
        <v>#N/A</v>
      </c>
      <c r="B45" s="398"/>
      <c r="C45" s="398"/>
      <c r="D45" s="398"/>
      <c r="E45" s="398"/>
      <c r="F45" s="399"/>
      <c r="G45" s="271">
        <v>3</v>
      </c>
    </row>
    <row r="46" spans="1:7" ht="15" customHeight="1" thickBot="1" x14ac:dyDescent="0.35">
      <c r="A46" s="274" t="s">
        <v>20</v>
      </c>
      <c r="B46" s="278"/>
      <c r="C46" s="278"/>
      <c r="D46" s="278"/>
      <c r="E46" s="278"/>
      <c r="F46" s="278"/>
      <c r="G46" s="271"/>
    </row>
    <row r="47" spans="1:7" ht="15" thickBot="1" x14ac:dyDescent="0.35">
      <c r="A47" s="397" t="e">
        <f>VLOOKUP(G47,'S1S1.4'!$A$13:$I$22,2,FALSE)</f>
        <v>#N/A</v>
      </c>
      <c r="B47" s="398"/>
      <c r="C47" s="398"/>
      <c r="D47" s="398"/>
      <c r="E47" s="398"/>
      <c r="F47" s="399"/>
      <c r="G47" s="271">
        <v>1</v>
      </c>
    </row>
    <row r="48" spans="1:7" ht="15" thickBot="1" x14ac:dyDescent="0.35">
      <c r="A48" s="397" t="e">
        <f>VLOOKUP(G48,'S1S1.4'!$A$13:$I$22,2,FALSE)</f>
        <v>#N/A</v>
      </c>
      <c r="B48" s="398"/>
      <c r="C48" s="398"/>
      <c r="D48" s="398"/>
      <c r="E48" s="398"/>
      <c r="F48" s="399"/>
      <c r="G48" s="271">
        <v>2</v>
      </c>
    </row>
    <row r="49" spans="1:7" ht="15" customHeight="1" thickBot="1" x14ac:dyDescent="0.35">
      <c r="A49" s="397" t="e">
        <f>VLOOKUP(G49,'S1S1.4'!$A$13:$I$22,2,FALSE)</f>
        <v>#N/A</v>
      </c>
      <c r="B49" s="398"/>
      <c r="C49" s="398"/>
      <c r="D49" s="398"/>
      <c r="E49" s="398"/>
      <c r="F49" s="399"/>
      <c r="G49" s="271">
        <v>3</v>
      </c>
    </row>
    <row r="50" spans="1:7" ht="15" thickBot="1" x14ac:dyDescent="0.35">
      <c r="A50" s="173"/>
      <c r="G50" s="174"/>
    </row>
    <row r="51" spans="1:7" ht="43.8" thickBot="1" x14ac:dyDescent="0.35">
      <c r="A51" s="274" t="s">
        <v>659</v>
      </c>
      <c r="B51" s="275"/>
      <c r="C51" s="275"/>
      <c r="D51" s="275"/>
      <c r="E51" s="275"/>
      <c r="F51" s="275"/>
      <c r="G51" s="160" t="s">
        <v>656</v>
      </c>
    </row>
    <row r="52" spans="1:7" ht="16.2" thickBot="1" x14ac:dyDescent="0.35">
      <c r="A52" s="274" t="s">
        <v>13</v>
      </c>
      <c r="B52" s="275"/>
      <c r="C52" s="275"/>
      <c r="D52" s="275"/>
      <c r="E52" s="275"/>
      <c r="F52" s="275"/>
      <c r="G52" s="270"/>
    </row>
    <row r="53" spans="1:7" ht="48" customHeight="1" thickBot="1" x14ac:dyDescent="0.35">
      <c r="A53" s="397" t="str">
        <f>VLOOKUP(G53,'S1S1.1'!$A$30:$I$39,2,FALSE)</f>
        <v>1.1.1 Has two agencies, Rhode Island Office of the Postsecondary Commissioner and the Department of Motor Vehicles that regulate, adminster and oversee all novice driver education programs.</v>
      </c>
      <c r="B53" s="398"/>
      <c r="C53" s="398"/>
      <c r="D53" s="398"/>
      <c r="E53" s="398"/>
      <c r="F53" s="399"/>
      <c r="G53" s="271">
        <v>1</v>
      </c>
    </row>
    <row r="54" spans="1:7" ht="30" customHeight="1" thickBot="1" x14ac:dyDescent="0.35">
      <c r="A54" s="397" t="str">
        <f>VLOOKUP(G54,'S1S1.1'!$A$30:$I$39,2,FALSE)</f>
        <v>1.1.2 Has a full-time, funded State administrator for driver education at CCRI and the RIDMV.</v>
      </c>
      <c r="B54" s="398"/>
      <c r="C54" s="398"/>
      <c r="D54" s="398"/>
      <c r="E54" s="398"/>
      <c r="F54" s="399"/>
      <c r="G54" s="271">
        <v>2</v>
      </c>
    </row>
    <row r="55" spans="1:7" ht="15" customHeight="1" thickBot="1" x14ac:dyDescent="0.35">
      <c r="A55" s="397" t="e">
        <f>VLOOKUP(G55,'S1S1.1'!$A$30:$I$39,2,FALSE)</f>
        <v>#N/A</v>
      </c>
      <c r="B55" s="398"/>
      <c r="C55" s="398"/>
      <c r="D55" s="398"/>
      <c r="E55" s="398"/>
      <c r="F55" s="399"/>
      <c r="G55" s="271">
        <v>3</v>
      </c>
    </row>
    <row r="56" spans="1:7" ht="15" customHeight="1" thickBot="1" x14ac:dyDescent="0.35">
      <c r="A56" s="274" t="s">
        <v>16</v>
      </c>
      <c r="B56" s="278"/>
      <c r="C56" s="278"/>
      <c r="D56" s="278"/>
      <c r="E56" s="278"/>
      <c r="F56" s="278"/>
      <c r="G56" s="271"/>
    </row>
    <row r="57" spans="1:7" ht="32.4" customHeight="1" thickBot="1" x14ac:dyDescent="0.35">
      <c r="A57" s="397" t="str">
        <f>VLOOKUP(G57,'S1S1.2'!$A$40:$I$49,2,FALSE)</f>
        <v>1.2.1 The RIDMV has an application process for commercial providers and classroom instructors.</v>
      </c>
      <c r="B57" s="398"/>
      <c r="C57" s="398"/>
      <c r="D57" s="398"/>
      <c r="E57" s="398"/>
      <c r="F57" s="399"/>
      <c r="G57" s="271">
        <v>1</v>
      </c>
    </row>
    <row r="58" spans="1:7" ht="31.95" customHeight="1" thickBot="1" x14ac:dyDescent="0.35">
      <c r="A58" s="397" t="str">
        <f>VLOOKUP(G58,'S1S1.2'!$A$40:$I$49,2,FALSE)</f>
        <v>1.2.1 d) RIDMV lists the approved driver education providers under its oversight on its website</v>
      </c>
      <c r="B58" s="398"/>
      <c r="C58" s="398"/>
      <c r="D58" s="398"/>
      <c r="E58" s="398"/>
      <c r="F58" s="399"/>
      <c r="G58" s="271">
        <v>2</v>
      </c>
    </row>
    <row r="59" spans="1:7" ht="15" customHeight="1" thickBot="1" x14ac:dyDescent="0.35">
      <c r="A59" s="397" t="e">
        <f>VLOOKUP(G59,'S1S1.2'!$A$40:$I$49,2,FALSE)</f>
        <v>#N/A</v>
      </c>
      <c r="B59" s="398"/>
      <c r="C59" s="398"/>
      <c r="D59" s="398"/>
      <c r="E59" s="398"/>
      <c r="F59" s="399"/>
      <c r="G59" s="271">
        <v>3</v>
      </c>
    </row>
    <row r="60" spans="1:7" ht="15" customHeight="1" thickBot="1" x14ac:dyDescent="0.35">
      <c r="A60" s="274" t="s">
        <v>18</v>
      </c>
      <c r="B60" s="278"/>
      <c r="C60" s="278"/>
      <c r="D60" s="278"/>
      <c r="E60" s="278"/>
      <c r="F60" s="278"/>
      <c r="G60" s="271"/>
    </row>
    <row r="61" spans="1:7" ht="29.4" customHeight="1" thickBot="1" x14ac:dyDescent="0.35">
      <c r="A61" s="397" t="str">
        <f>VLOOKUP(G61,'S1S1.3'!$A$33:$I$42,2,FALSE)</f>
        <v>1.3.3 CCRI randomly surveys students to evaluate the quality of its driver education program.</v>
      </c>
      <c r="B61" s="398"/>
      <c r="C61" s="398"/>
      <c r="D61" s="398"/>
      <c r="E61" s="398"/>
      <c r="F61" s="399"/>
      <c r="G61" s="271">
        <v>1</v>
      </c>
    </row>
    <row r="62" spans="1:7" ht="15" thickBot="1" x14ac:dyDescent="0.35">
      <c r="A62" s="397" t="e">
        <f>VLOOKUP(G62,'S1S1.3'!$A$33:$I$42,2,FALSE)</f>
        <v>#N/A</v>
      </c>
      <c r="B62" s="398"/>
      <c r="C62" s="398"/>
      <c r="D62" s="398"/>
      <c r="E62" s="398"/>
      <c r="F62" s="399"/>
      <c r="G62" s="271">
        <v>2</v>
      </c>
    </row>
    <row r="63" spans="1:7" ht="15" customHeight="1" thickBot="1" x14ac:dyDescent="0.35">
      <c r="A63" s="397" t="e">
        <f>VLOOKUP(G63,'S1S1.3'!$A$33:$I$42,2,FALSE)</f>
        <v>#N/A</v>
      </c>
      <c r="B63" s="398"/>
      <c r="C63" s="398"/>
      <c r="D63" s="398"/>
      <c r="E63" s="398"/>
      <c r="F63" s="399"/>
      <c r="G63" s="271">
        <v>3</v>
      </c>
    </row>
    <row r="64" spans="1:7" ht="15" customHeight="1" thickBot="1" x14ac:dyDescent="0.35">
      <c r="A64" s="274" t="s">
        <v>20</v>
      </c>
      <c r="B64" s="278"/>
      <c r="C64" s="278"/>
      <c r="D64" s="278"/>
      <c r="E64" s="278"/>
      <c r="F64" s="278"/>
      <c r="G64" s="271"/>
    </row>
    <row r="65" spans="1:7" ht="30.6" customHeight="1" thickBot="1" x14ac:dyDescent="0.35">
      <c r="A65" s="397" t="str">
        <f>VLOOKUP(G65,'S1S1.4'!$A$26:$I$35,2,FALSE)</f>
        <v xml:space="preserve">1.4.1 Allows for delivery of classroom instruction in a virtual classroom setting during the COVID-19 pandemic. </v>
      </c>
      <c r="B65" s="398"/>
      <c r="C65" s="398"/>
      <c r="D65" s="398"/>
      <c r="E65" s="398"/>
      <c r="F65" s="399"/>
      <c r="G65" s="271">
        <v>1</v>
      </c>
    </row>
    <row r="66" spans="1:7" ht="15" thickBot="1" x14ac:dyDescent="0.35">
      <c r="A66" s="397" t="e">
        <f>VLOOKUP(G66,'S1S1.4'!$A$26:$I$35,2,FALSE)</f>
        <v>#N/A</v>
      </c>
      <c r="B66" s="398"/>
      <c r="C66" s="398"/>
      <c r="D66" s="398"/>
      <c r="E66" s="398"/>
      <c r="F66" s="399"/>
      <c r="G66" s="271">
        <v>2</v>
      </c>
    </row>
    <row r="67" spans="1:7" ht="15" customHeight="1" thickBot="1" x14ac:dyDescent="0.35">
      <c r="A67" s="397" t="e">
        <f>VLOOKUP(G67,'S1S1.4'!$A$26:$I$35,2,FALSE)</f>
        <v>#N/A</v>
      </c>
      <c r="B67" s="398"/>
      <c r="C67" s="398"/>
      <c r="D67" s="398"/>
      <c r="E67" s="398"/>
      <c r="F67" s="399"/>
      <c r="G67" s="271">
        <v>3</v>
      </c>
    </row>
    <row r="68" spans="1:7" x14ac:dyDescent="0.3">
      <c r="A68" s="173"/>
      <c r="G68" s="174"/>
    </row>
    <row r="69" spans="1:7" ht="15" thickBot="1" x14ac:dyDescent="0.35">
      <c r="A69" s="173"/>
      <c r="G69" s="174"/>
    </row>
    <row r="70" spans="1:7" ht="43.8" thickBot="1" x14ac:dyDescent="0.35">
      <c r="A70" s="274" t="s">
        <v>662</v>
      </c>
      <c r="B70" s="275"/>
      <c r="C70" s="275"/>
      <c r="D70" s="275"/>
      <c r="E70" s="275"/>
      <c r="F70" s="275"/>
      <c r="G70" s="160" t="s">
        <v>656</v>
      </c>
    </row>
    <row r="71" spans="1:7" ht="16.2" thickBot="1" x14ac:dyDescent="0.35">
      <c r="A71" s="274" t="s">
        <v>13</v>
      </c>
      <c r="B71" s="275"/>
      <c r="C71" s="275"/>
      <c r="D71" s="275"/>
      <c r="E71" s="275"/>
      <c r="F71" s="275"/>
      <c r="G71" s="270"/>
    </row>
    <row r="72" spans="1:7" ht="30.6" customHeight="1" thickBot="1" x14ac:dyDescent="0.35">
      <c r="A72" s="397" t="str">
        <f>VLOOKUP(G72,'S1S1.1'!$A$43:$I$61,2,FALSE)</f>
        <v>1.1.1 Establish formal coordination between RIOPC and the RIDMV, the two State agencies that regulate, administer and oversee all novice driver education programs.</v>
      </c>
      <c r="B72" s="398"/>
      <c r="C72" s="398"/>
      <c r="D72" s="398"/>
      <c r="E72" s="398"/>
      <c r="F72" s="399"/>
      <c r="G72" s="271">
        <v>1</v>
      </c>
    </row>
    <row r="73" spans="1:7" ht="30" customHeight="1" thickBot="1" x14ac:dyDescent="0.35">
      <c r="A73" s="397" t="str">
        <f>VLOOKUP(G73,'S1S1.1'!$A$43:$I$61,2,FALSE)</f>
        <v>1.1.1 a) Implement, monitor, evaluate, and enforce the NTDETAS and State standards, per the authority granted in existing State law, through the RIOPC and RIDMV.</v>
      </c>
      <c r="B73" s="398"/>
      <c r="C73" s="398"/>
      <c r="D73" s="398"/>
      <c r="E73" s="398"/>
      <c r="F73" s="399"/>
      <c r="G73" s="271">
        <v>2</v>
      </c>
    </row>
    <row r="74" spans="1:7" ht="30" customHeight="1" thickBot="1" x14ac:dyDescent="0.35">
      <c r="A74" s="397" t="str">
        <f>VLOOKUP(G74,'S1S1.1'!$A$43:$I$61,2,FALSE)</f>
        <v xml:space="preserve">1.1.1 b) Establish and maintain an advisory board of all stakeholders to provide input to its coordinated State agencies. </v>
      </c>
      <c r="B74" s="398"/>
      <c r="C74" s="398"/>
      <c r="D74" s="398"/>
      <c r="E74" s="398"/>
      <c r="F74" s="399"/>
      <c r="G74" s="271">
        <v>3</v>
      </c>
    </row>
    <row r="75" spans="1:7" ht="15" customHeight="1" thickBot="1" x14ac:dyDescent="0.35">
      <c r="A75" s="274" t="s">
        <v>16</v>
      </c>
      <c r="B75" s="278"/>
      <c r="C75" s="278"/>
      <c r="D75" s="278"/>
      <c r="E75" s="278"/>
      <c r="F75" s="278"/>
      <c r="G75" s="271"/>
    </row>
    <row r="76" spans="1:7" ht="32.4" customHeight="1" thickBot="1" x14ac:dyDescent="0.35">
      <c r="A76" s="397" t="str">
        <f>VLOOKUP(G76,'S1S1.2'!$A$53:$I$71,2,FALSE)</f>
        <v xml:space="preserve">1.2.1 Establish an application and review process for providers under the oversight of CCRI and RIDMV. </v>
      </c>
      <c r="B76" s="398"/>
      <c r="C76" s="398"/>
      <c r="D76" s="398"/>
      <c r="E76" s="398"/>
      <c r="F76" s="399"/>
      <c r="G76" s="271">
        <v>1</v>
      </c>
    </row>
    <row r="77" spans="1:7" ht="28.95" customHeight="1" thickBot="1" x14ac:dyDescent="0.35">
      <c r="A77" s="397" t="str">
        <f>VLOOKUP(G77,'S1S1.2'!$A$53:$I$71,2,FALSE)</f>
        <v xml:space="preserve">1.2.3 Establish standardized monitoring, evaluation/ auditing, and oversight procedures, through CCRI for its providers and the RIDMV for its approved schools, to ensure compliance with the NTDETAS and State standards. </v>
      </c>
      <c r="B77" s="398"/>
      <c r="C77" s="398"/>
      <c r="D77" s="398"/>
      <c r="E77" s="398"/>
      <c r="F77" s="399"/>
      <c r="G77" s="271">
        <v>2</v>
      </c>
    </row>
    <row r="78" spans="1:7" ht="56.25" customHeight="1" thickBot="1" x14ac:dyDescent="0.35">
      <c r="A78" s="397" t="str">
        <f>VLOOKUP(G78,'S1S1.2'!$A$53:$I$71,2,FALSE)</f>
        <v xml:space="preserve">1.2.1 c) Administer applications for recertification of driver education instructors, including classroom and behind-the-wheel instructors (see Section 3.0 Instructor Qualifications). </v>
      </c>
      <c r="B78" s="398"/>
      <c r="C78" s="398"/>
      <c r="D78" s="398"/>
      <c r="E78" s="398"/>
      <c r="F78" s="399"/>
      <c r="G78" s="271">
        <v>3</v>
      </c>
    </row>
    <row r="79" spans="1:7" ht="15" customHeight="1" thickBot="1" x14ac:dyDescent="0.35">
      <c r="A79" s="274" t="s">
        <v>18</v>
      </c>
      <c r="B79" s="278"/>
      <c r="C79" s="278"/>
      <c r="D79" s="278"/>
      <c r="E79" s="278"/>
      <c r="F79" s="278"/>
      <c r="G79" s="271"/>
    </row>
    <row r="80" spans="1:7" ht="43.95" customHeight="1" thickBot="1" x14ac:dyDescent="0.35">
      <c r="A80" s="397" t="str">
        <f>VLOOKUP(G80,'S1S1.3'!$A$46:$I$55,2,FALSE)</f>
        <v>1.3.1 Require driver education providers to collect and report student identification, performance and other data to CCRI by its providers and RIDMV by its approved schools so evaluations of the State's driver education program can be conducted and made available to the public.</v>
      </c>
      <c r="B80" s="398"/>
      <c r="C80" s="398"/>
      <c r="D80" s="398"/>
      <c r="E80" s="398"/>
      <c r="F80" s="399"/>
      <c r="G80" s="271">
        <v>1</v>
      </c>
    </row>
    <row r="81" spans="1:7" ht="33" customHeight="1" thickBot="1" x14ac:dyDescent="0.35">
      <c r="A81" s="397" t="str">
        <f>VLOOKUP(G81,'S1S1.3'!$A$46:$I$55,2,FALSE)</f>
        <v xml:space="preserve">1.3.5 Require the responsible agency for driver education to maintain data elements (e.g. driver license number) on students that can be linked to driver record data. </v>
      </c>
      <c r="B81" s="398"/>
      <c r="C81" s="398"/>
      <c r="D81" s="398"/>
      <c r="E81" s="398"/>
      <c r="F81" s="399"/>
      <c r="G81" s="271">
        <v>2</v>
      </c>
    </row>
    <row r="82" spans="1:7" ht="30.6" customHeight="1" thickBot="1" x14ac:dyDescent="0.35">
      <c r="A82" s="397" t="str">
        <f>VLOOKUP(G82,'S1S1.3'!$A$46:$I$55,2,FALSE)</f>
        <v xml:space="preserve">1.3.4 Track and utilize data for the improvement of CCRI's driver education providers and RIDMV's driver education approved schools. </v>
      </c>
      <c r="B82" s="398"/>
      <c r="C82" s="398"/>
      <c r="D82" s="398"/>
      <c r="E82" s="398"/>
      <c r="F82" s="399"/>
      <c r="G82" s="271">
        <v>3</v>
      </c>
    </row>
    <row r="83" spans="1:7" ht="15" customHeight="1" thickBot="1" x14ac:dyDescent="0.35">
      <c r="A83" s="274" t="s">
        <v>20</v>
      </c>
      <c r="B83" s="278"/>
      <c r="C83" s="278"/>
      <c r="D83" s="278"/>
      <c r="E83" s="278"/>
      <c r="F83" s="278"/>
      <c r="G83" s="271"/>
    </row>
    <row r="84" spans="1:7" ht="58.95" customHeight="1" thickBot="1" x14ac:dyDescent="0.35">
      <c r="A84" s="397" t="str">
        <f>VLOOKUP(G84,'S1S1.4'!$A$39:$I$48,2,FALSE)</f>
        <v>1.4.1 Develop and implement communication strategies directed at supporting policy and program elements.  Rhode Island Office of Highway Safety Office, in collaboration and cooperation with driver education and training, driver licensing, and highway safety partners, should consider a statewide communication plan and campaign.</v>
      </c>
      <c r="B84" s="398"/>
      <c r="C84" s="398"/>
      <c r="D84" s="398"/>
      <c r="E84" s="398"/>
      <c r="F84" s="399"/>
      <c r="G84" s="271">
        <v>1</v>
      </c>
    </row>
    <row r="85" spans="1:7" ht="15" thickBot="1" x14ac:dyDescent="0.35">
      <c r="A85" s="397" t="e">
        <f>VLOOKUP(G85,'S1S1.4'!$A$39:$I$48,2,FALSE)</f>
        <v>#N/A</v>
      </c>
      <c r="B85" s="398"/>
      <c r="C85" s="398"/>
      <c r="D85" s="398"/>
      <c r="E85" s="398"/>
      <c r="F85" s="399"/>
      <c r="G85" s="271">
        <v>2</v>
      </c>
    </row>
    <row r="86" spans="1:7" ht="15" customHeight="1" thickBot="1" x14ac:dyDescent="0.35">
      <c r="A86" s="397" t="e">
        <f>VLOOKUP(G86,'S1S1.4'!$A$39:$I$48,2,FALSE)</f>
        <v>#N/A</v>
      </c>
      <c r="B86" s="398"/>
      <c r="C86" s="398"/>
      <c r="D86" s="398"/>
      <c r="E86" s="398"/>
      <c r="F86" s="399"/>
      <c r="G86" s="272">
        <v>3</v>
      </c>
    </row>
  </sheetData>
  <mergeCells count="41">
    <mergeCell ref="A35:F35"/>
    <mergeCell ref="A6:B6"/>
    <mergeCell ref="A7:B7"/>
    <mergeCell ref="A8:B8"/>
    <mergeCell ref="A9:B9"/>
    <mergeCell ref="A10:B10"/>
    <mergeCell ref="A36:F36"/>
    <mergeCell ref="A37:F37"/>
    <mergeCell ref="A39:F39"/>
    <mergeCell ref="A40:F40"/>
    <mergeCell ref="A41:F41"/>
    <mergeCell ref="A43:F43"/>
    <mergeCell ref="A44:F44"/>
    <mergeCell ref="A45:F45"/>
    <mergeCell ref="A47:F47"/>
    <mergeCell ref="A48:F48"/>
    <mergeCell ref="A49:F49"/>
    <mergeCell ref="A54:F54"/>
    <mergeCell ref="A55:F55"/>
    <mergeCell ref="A57:F57"/>
    <mergeCell ref="A58:F58"/>
    <mergeCell ref="A53:F53"/>
    <mergeCell ref="A59:F59"/>
    <mergeCell ref="A61:F61"/>
    <mergeCell ref="A62:F62"/>
    <mergeCell ref="A63:F63"/>
    <mergeCell ref="A65:F65"/>
    <mergeCell ref="A66:F66"/>
    <mergeCell ref="A67:F67"/>
    <mergeCell ref="A72:F72"/>
    <mergeCell ref="A73:F73"/>
    <mergeCell ref="A74:F74"/>
    <mergeCell ref="A85:F85"/>
    <mergeCell ref="A86:F86"/>
    <mergeCell ref="A76:F76"/>
    <mergeCell ref="A77:F77"/>
    <mergeCell ref="A78:F78"/>
    <mergeCell ref="A80:F80"/>
    <mergeCell ref="A81:F81"/>
    <mergeCell ref="A82:F82"/>
    <mergeCell ref="A84:F84"/>
  </mergeCells>
  <conditionalFormatting sqref="H1">
    <cfRule type="containsText" dxfId="119" priority="1" operator="containsText" text="n/a">
      <formula>NOT(ISERROR(SEARCH("n/a",H1)))</formula>
    </cfRule>
    <cfRule type="containsText" dxfId="118" priority="2" operator="containsText" text="no">
      <formula>NOT(ISERROR(SEARCH("no",H1)))</formula>
    </cfRule>
  </conditionalFormatting>
  <hyperlinks>
    <hyperlink ref="D5" location="'S1'!G3" display="Management, Leadership, and Administration" xr:uid="{00000000-0004-0000-0900-000000000000}"/>
    <hyperlink ref="E5" location="'S1'!G42" display="Application, Oversight, &amp; Recordkeeping" xr:uid="{00000000-0004-0000-0900-000001000000}"/>
    <hyperlink ref="F5" location="'S1'!G87" display="Program Evaluation and Data Collection" xr:uid="{00000000-0004-0000-0900-000002000000}"/>
    <hyperlink ref="G5" location="'S1'!G116" display="Communication Program" xr:uid="{00000000-0004-0000-0900-000003000000}"/>
    <hyperlink ref="C1" location="'S1'!B2" display="Program Administration" xr:uid="{00000000-0004-0000-0900-000004000000}"/>
    <hyperlink ref="H1" location="TOC!A1" display="Return to Table of Contents" xr:uid="{00000000-0004-0000-0900-000005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Assessment_DataCollection!$V$2:$V$4</xm:f>
          </x14:formula1>
          <xm:sqref>G85:G86 G44:G46 G36:G38 G54:G56 G40:G42 G48:G49 G73:G75 G77:G79 G58:G60 G66:G67 G62:G64 G81:G83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57"/>
  <sheetViews>
    <sheetView showZeros="0" zoomScale="85" zoomScaleNormal="85" workbookViewId="0">
      <pane ySplit="2" topLeftCell="A3" activePane="bottomLeft" state="frozen"/>
      <selection activeCell="H5" sqref="H5"/>
      <selection pane="bottomLeft" activeCell="A3" sqref="A3:XFD3"/>
    </sheetView>
  </sheetViews>
  <sheetFormatPr defaultRowHeight="14.4" x14ac:dyDescent="0.3"/>
  <cols>
    <col min="1" max="1" width="9.33203125" style="97" hidden="1" customWidth="1"/>
    <col min="2" max="2" width="63.109375" style="98" hidden="1" customWidth="1"/>
    <col min="3" max="4" width="12.44140625" style="7" hidden="1" customWidth="1"/>
    <col min="5" max="5" width="0" hidden="1" customWidth="1"/>
    <col min="7" max="7" width="47.6640625" style="113" customWidth="1"/>
    <col min="8" max="8" width="13.5546875" style="329" customWidth="1"/>
    <col min="9" max="9" width="24" style="290" customWidth="1"/>
    <col min="10" max="10" width="41.5546875" style="290" customWidth="1"/>
    <col min="11" max="11" width="41.5546875" customWidth="1"/>
    <col min="12" max="12" width="13.5546875" customWidth="1"/>
    <col min="13" max="13" width="35.6640625" customWidth="1"/>
    <col min="14" max="14" width="41.5546875" style="113" customWidth="1"/>
    <col min="15" max="15" width="41.5546875" style="124" customWidth="1"/>
    <col min="16" max="16" width="41.5546875" hidden="1" customWidth="1"/>
    <col min="17" max="17" width="41.5546875" customWidth="1"/>
    <col min="18" max="18" width="9.109375" customWidth="1"/>
    <col min="19" max="19" width="12.5546875" customWidth="1"/>
  </cols>
  <sheetData>
    <row r="1" spans="1:19" s="86" customFormat="1" ht="15" thickBot="1" x14ac:dyDescent="0.3">
      <c r="A1" s="53" t="s">
        <v>713</v>
      </c>
      <c r="B1" s="99" t="s">
        <v>714</v>
      </c>
      <c r="C1" s="163" t="s">
        <v>81</v>
      </c>
      <c r="D1" s="100"/>
      <c r="F1" s="53" t="s">
        <v>262</v>
      </c>
      <c r="G1" s="54" t="s">
        <v>263</v>
      </c>
      <c r="H1" s="326"/>
      <c r="I1" s="323"/>
      <c r="J1" s="323"/>
      <c r="K1" s="163" t="s">
        <v>81</v>
      </c>
      <c r="L1" s="158"/>
      <c r="M1" s="165" t="s">
        <v>264</v>
      </c>
      <c r="N1" s="158"/>
      <c r="O1" s="158"/>
      <c r="P1" s="158"/>
      <c r="Q1" s="161" t="s">
        <v>264</v>
      </c>
      <c r="R1" s="199"/>
      <c r="S1" s="199"/>
    </row>
    <row r="2" spans="1:19" ht="84" thickBot="1" x14ac:dyDescent="0.35">
      <c r="A2" s="101">
        <f>Assessment_DataCollection!A129:G129</f>
        <v>2</v>
      </c>
      <c r="B2" s="121" t="str">
        <f>Assessment_DataCollection!B129</f>
        <v>Education / Training</v>
      </c>
      <c r="C2" s="306" t="str">
        <f>Assessment_DataCollection!C129</f>
        <v>Public</v>
      </c>
      <c r="D2" s="307" t="str">
        <f>Assessment_DataCollection!D129</f>
        <v>Private/ Commercial</v>
      </c>
      <c r="F2" s="8">
        <f>Assessment_DataCollection!F129</f>
        <v>2</v>
      </c>
      <c r="G2" s="129" t="str">
        <f>Assessment_DataCollection!G129</f>
        <v>Education / Training</v>
      </c>
      <c r="H2" s="327" t="s">
        <v>266</v>
      </c>
      <c r="I2" s="328" t="s">
        <v>267</v>
      </c>
      <c r="J2" s="324" t="s">
        <v>268</v>
      </c>
      <c r="K2" s="118" t="s">
        <v>269</v>
      </c>
      <c r="L2" s="225" t="s">
        <v>270</v>
      </c>
      <c r="M2" s="119" t="s">
        <v>271</v>
      </c>
      <c r="N2" s="157" t="s">
        <v>272</v>
      </c>
      <c r="O2" s="119" t="s">
        <v>273</v>
      </c>
      <c r="P2" s="118" t="s">
        <v>274</v>
      </c>
      <c r="Q2" s="118" t="s">
        <v>269</v>
      </c>
      <c r="R2" s="226" t="s">
        <v>275</v>
      </c>
      <c r="S2" s="226" t="s">
        <v>276</v>
      </c>
    </row>
    <row r="3" spans="1:19" ht="15" thickBot="1" x14ac:dyDescent="0.35">
      <c r="A3" s="101">
        <f>Assessment_DataCollection!A130:G130</f>
        <v>2.1</v>
      </c>
      <c r="B3" s="305" t="str">
        <f>Assessment_DataCollection!B130</f>
        <v>2.1 Driver Education Curricula</v>
      </c>
      <c r="C3" s="308" t="s">
        <v>15</v>
      </c>
      <c r="D3" s="308" t="s">
        <v>15</v>
      </c>
      <c r="F3" s="8">
        <f>Assessment_DataCollection!F130</f>
        <v>2.1</v>
      </c>
      <c r="G3" s="228" t="str">
        <f>Assessment_DataCollection!G130</f>
        <v>2.1 Driver Education Curricula</v>
      </c>
      <c r="H3" s="223"/>
      <c r="I3" s="181"/>
      <c r="J3" s="181"/>
      <c r="K3" s="217"/>
      <c r="L3" s="224"/>
      <c r="M3" s="181"/>
      <c r="N3" s="181"/>
      <c r="O3" s="181"/>
      <c r="P3" s="182"/>
      <c r="Q3" s="182"/>
      <c r="R3" s="227"/>
      <c r="S3" s="227"/>
    </row>
    <row r="4" spans="1:19" ht="72.599999999999994" thickBot="1" x14ac:dyDescent="0.35">
      <c r="A4" s="101" t="str">
        <f>Assessment_DataCollection!A131:G131</f>
        <v>2.1.1</v>
      </c>
      <c r="B4" s="305" t="str">
        <f>Assessment_DataCollection!B131</f>
        <v>2.1.1 States shall have driver education that meets or exceeds current nationally recognized content standards such as ADTSEA and DSAA – Attachments A and B. States retains authority in determining what curricula meet its State standards.</v>
      </c>
      <c r="C4" s="308" t="str">
        <f>Assessment_DataCollection!C131</f>
        <v>No</v>
      </c>
      <c r="D4" s="309" t="str">
        <f>Assessment_DataCollection!D131</f>
        <v>-</v>
      </c>
      <c r="F4" s="130" t="str">
        <f>Assessment_DataCollection!F131</f>
        <v>2.1.1</v>
      </c>
      <c r="G4" s="242" t="str">
        <f>Assessment_DataCollection!G131</f>
        <v>2.1.1 States shall have driver education that meets or exceeds current nationally recognized content standards such as ADTSEA and DSAA – Attachments A and B. States retains authority in determining what curricula meet its State standards.</v>
      </c>
      <c r="H4" s="183" t="s">
        <v>15</v>
      </c>
      <c r="I4" s="184"/>
      <c r="J4" s="325"/>
      <c r="K4" s="185"/>
      <c r="L4" s="183"/>
      <c r="M4" s="185"/>
      <c r="N4" s="185"/>
      <c r="O4" s="199"/>
      <c r="P4" s="199"/>
      <c r="Q4" s="199"/>
      <c r="R4" s="216"/>
      <c r="S4" s="216"/>
    </row>
    <row r="5" spans="1:19" ht="138" x14ac:dyDescent="0.3">
      <c r="A5" s="101" t="s">
        <v>15</v>
      </c>
      <c r="B5" s="232"/>
      <c r="C5" s="309" t="s">
        <v>15</v>
      </c>
      <c r="D5" s="309" t="s">
        <v>15</v>
      </c>
      <c r="F5" s="8" t="s">
        <v>15</v>
      </c>
      <c r="G5" s="333" t="str">
        <f>Assessment_DataCollection!G132</f>
        <v xml:space="preserve">Does your state have content standards? If yes, please provide them. </v>
      </c>
      <c r="H5" s="186">
        <v>44643</v>
      </c>
      <c r="I5" s="321" t="s">
        <v>282</v>
      </c>
      <c r="J5" s="322" t="s">
        <v>715</v>
      </c>
      <c r="K5" s="189"/>
      <c r="L5" s="218" t="s">
        <v>716</v>
      </c>
      <c r="M5" s="219" t="s">
        <v>717</v>
      </c>
      <c r="N5" s="200" t="s">
        <v>718</v>
      </c>
      <c r="O5" s="219" t="s">
        <v>719</v>
      </c>
      <c r="P5" s="201"/>
      <c r="Q5" s="202"/>
      <c r="R5" s="219"/>
      <c r="S5" s="219"/>
    </row>
    <row r="6" spans="1:19" ht="151.80000000000001" x14ac:dyDescent="0.3">
      <c r="A6" s="101" t="s">
        <v>15</v>
      </c>
      <c r="B6" s="232" t="s">
        <v>15</v>
      </c>
      <c r="C6" s="309" t="s">
        <v>15</v>
      </c>
      <c r="D6" s="309" t="s">
        <v>15</v>
      </c>
      <c r="F6" s="8" t="s">
        <v>15</v>
      </c>
      <c r="G6" s="333" t="str">
        <f>Assessment_DataCollection!G133</f>
        <v>Does your driver education program meet or exceed current nationally recognized content standards?</v>
      </c>
      <c r="H6" s="186">
        <v>44643</v>
      </c>
      <c r="I6" s="321" t="s">
        <v>282</v>
      </c>
      <c r="J6" s="322" t="s">
        <v>634</v>
      </c>
      <c r="K6" s="189"/>
      <c r="L6" s="218" t="s">
        <v>720</v>
      </c>
      <c r="M6" s="219" t="s">
        <v>721</v>
      </c>
      <c r="N6" s="200" t="s">
        <v>722</v>
      </c>
      <c r="O6" s="219" t="s">
        <v>723</v>
      </c>
      <c r="P6" s="201"/>
      <c r="Q6" s="202"/>
      <c r="R6" s="219"/>
      <c r="S6" s="219"/>
    </row>
    <row r="7" spans="1:19" ht="82.8" x14ac:dyDescent="0.3">
      <c r="A7" s="101" t="s">
        <v>15</v>
      </c>
      <c r="B7" s="232" t="s">
        <v>15</v>
      </c>
      <c r="C7" s="309" t="s">
        <v>15</v>
      </c>
      <c r="D7" s="309" t="s">
        <v>15</v>
      </c>
      <c r="E7" t="s">
        <v>15</v>
      </c>
      <c r="F7" s="8" t="s">
        <v>15</v>
      </c>
      <c r="G7" s="333" t="str">
        <f>Assessment_DataCollection!G134</f>
        <v>If so, does your State meet ADTSEA or DSAA content standards? (Attachments A and B of the Standards)</v>
      </c>
      <c r="H7" s="186">
        <v>44642</v>
      </c>
      <c r="I7" s="321" t="s">
        <v>282</v>
      </c>
      <c r="J7" s="322" t="s">
        <v>577</v>
      </c>
      <c r="K7" s="189"/>
      <c r="L7" s="218" t="s">
        <v>724</v>
      </c>
      <c r="M7" s="219" t="s">
        <v>725</v>
      </c>
      <c r="N7" s="200" t="s">
        <v>726</v>
      </c>
      <c r="O7" s="219" t="s">
        <v>727</v>
      </c>
      <c r="P7" s="201"/>
      <c r="Q7" s="202"/>
      <c r="R7" s="219"/>
      <c r="S7" s="219"/>
    </row>
    <row r="8" spans="1:19" ht="15" thickBot="1" x14ac:dyDescent="0.35">
      <c r="A8" s="101" t="s">
        <v>15</v>
      </c>
      <c r="B8" s="232" t="str">
        <f>Assessment_DataCollection!B135</f>
        <v>Do you meet:</v>
      </c>
      <c r="C8" s="309" t="s">
        <v>15</v>
      </c>
      <c r="D8" s="309" t="s">
        <v>15</v>
      </c>
      <c r="F8" s="8" t="s">
        <v>15</v>
      </c>
      <c r="G8" s="333" t="s">
        <v>15</v>
      </c>
      <c r="H8" s="186"/>
      <c r="I8" s="187"/>
      <c r="J8" s="321"/>
      <c r="K8" s="189"/>
      <c r="L8" s="218"/>
      <c r="M8" s="219"/>
      <c r="N8" s="200"/>
      <c r="O8" s="219"/>
      <c r="P8" s="201"/>
      <c r="Q8" s="202"/>
      <c r="R8" s="219"/>
      <c r="S8" s="219"/>
    </row>
    <row r="9" spans="1:19" ht="15" thickBot="1" x14ac:dyDescent="0.35">
      <c r="A9" s="101" t="s">
        <v>15</v>
      </c>
      <c r="B9" s="232" t="str">
        <f>Assessment_DataCollection!B136</f>
        <v>Attachment A - ADTSEA Content Standards</v>
      </c>
      <c r="C9" s="309" t="str">
        <f>Assessment_DataCollection!C136</f>
        <v>No</v>
      </c>
      <c r="D9" s="309" t="str">
        <f>Assessment_DataCollection!D136</f>
        <v>-</v>
      </c>
      <c r="F9" s="8" t="s">
        <v>15</v>
      </c>
      <c r="G9" s="333" t="s">
        <v>15</v>
      </c>
      <c r="H9" s="186"/>
      <c r="I9" s="187"/>
      <c r="J9" s="321"/>
      <c r="K9" s="189"/>
      <c r="L9" s="218"/>
      <c r="M9" s="219"/>
      <c r="N9" s="200"/>
      <c r="O9" s="219"/>
      <c r="P9" s="201"/>
      <c r="Q9" s="202"/>
      <c r="R9" s="219"/>
      <c r="S9" s="219"/>
    </row>
    <row r="10" spans="1:19" ht="15" thickBot="1" x14ac:dyDescent="0.35">
      <c r="A10" s="101" t="s">
        <v>15</v>
      </c>
      <c r="B10" s="232" t="str">
        <f>Assessment_DataCollection!B137</f>
        <v>Attachment B - DSAA Content Standards</v>
      </c>
      <c r="C10" s="309" t="str">
        <f>Assessment_DataCollection!C137</f>
        <v>No</v>
      </c>
      <c r="D10" s="309" t="str">
        <f>Assessment_DataCollection!D137</f>
        <v>-</v>
      </c>
      <c r="F10" s="8" t="s">
        <v>15</v>
      </c>
      <c r="G10" s="333" t="s">
        <v>15</v>
      </c>
      <c r="H10" s="186"/>
      <c r="I10" s="187"/>
      <c r="J10" s="321"/>
      <c r="K10" s="189"/>
      <c r="L10" s="218"/>
      <c r="M10" s="219"/>
      <c r="N10" s="200"/>
      <c r="O10" s="219"/>
      <c r="P10" s="201"/>
      <c r="Q10" s="202"/>
      <c r="R10" s="219"/>
      <c r="S10" s="219"/>
    </row>
    <row r="11" spans="1:19" ht="29.4" thickBot="1" x14ac:dyDescent="0.35">
      <c r="A11" s="101" t="str">
        <f>Assessment_DataCollection!A138:G138</f>
        <v>2.1.2</v>
      </c>
      <c r="B11" s="305" t="str">
        <f>Assessment_DataCollection!B138</f>
        <v>2.1.2 States shall require driver education providers to use formalized written curricula</v>
      </c>
      <c r="C11" s="308" t="str">
        <f>Assessment_DataCollection!C138</f>
        <v>Yes</v>
      </c>
      <c r="D11" s="308" t="str">
        <f>Assessment_DataCollection!D138</f>
        <v>-</v>
      </c>
      <c r="F11" s="130" t="str">
        <f>Assessment_DataCollection!F138</f>
        <v>2.1.2</v>
      </c>
      <c r="G11" s="332" t="str">
        <f>Assessment_DataCollection!G138</f>
        <v>2.1.2 States shall require driver education providers to use formalized written curricula</v>
      </c>
      <c r="H11" s="183"/>
      <c r="I11" s="183"/>
      <c r="J11" s="183"/>
      <c r="K11" s="183"/>
      <c r="L11" s="183"/>
      <c r="M11" s="183"/>
      <c r="N11" s="183"/>
      <c r="O11" s="183"/>
      <c r="P11" s="183"/>
      <c r="Q11" s="183"/>
      <c r="R11" s="183"/>
      <c r="S11" s="183"/>
    </row>
    <row r="12" spans="1:19" ht="234.6" x14ac:dyDescent="0.3">
      <c r="A12" s="101" t="s">
        <v>15</v>
      </c>
      <c r="B12" s="232" t="s">
        <v>15</v>
      </c>
      <c r="C12" s="309" t="s">
        <v>15</v>
      </c>
      <c r="D12" s="309" t="s">
        <v>15</v>
      </c>
      <c r="F12" s="8" t="s">
        <v>15</v>
      </c>
      <c r="G12" s="333" t="str">
        <f>Assessment_DataCollection!G139</f>
        <v xml:space="preserve">Are driver education providers required to use formalized written curricula? </v>
      </c>
      <c r="H12" s="186">
        <v>44643</v>
      </c>
      <c r="I12" s="321" t="s">
        <v>282</v>
      </c>
      <c r="J12" s="321" t="s">
        <v>728</v>
      </c>
      <c r="K12" s="189"/>
      <c r="L12" s="218" t="s">
        <v>729</v>
      </c>
      <c r="M12" s="219" t="s">
        <v>730</v>
      </c>
      <c r="N12" s="200" t="s">
        <v>731</v>
      </c>
      <c r="O12" s="219" t="s">
        <v>732</v>
      </c>
      <c r="P12" s="201"/>
      <c r="Q12" s="202"/>
      <c r="R12" s="219"/>
      <c r="S12" s="219"/>
    </row>
    <row r="13" spans="1:19" ht="55.2" x14ac:dyDescent="0.3">
      <c r="A13" s="101" t="s">
        <v>15</v>
      </c>
      <c r="B13" s="232" t="s">
        <v>15</v>
      </c>
      <c r="C13" s="309" t="s">
        <v>15</v>
      </c>
      <c r="D13" s="309" t="s">
        <v>15</v>
      </c>
      <c r="F13" s="8" t="s">
        <v>15</v>
      </c>
      <c r="G13" s="333" t="str">
        <f>Assessment_DataCollection!G140</f>
        <v xml:space="preserve">Is there a standardized driver education curriculum? If yes who developed this curriculum? </v>
      </c>
      <c r="H13" s="186">
        <v>44643</v>
      </c>
      <c r="I13" s="321" t="s">
        <v>282</v>
      </c>
      <c r="J13" s="321" t="s">
        <v>733</v>
      </c>
      <c r="K13" s="189"/>
      <c r="L13" s="218">
        <v>44648</v>
      </c>
      <c r="M13" s="219" t="s">
        <v>734</v>
      </c>
      <c r="N13" s="200" t="s">
        <v>735</v>
      </c>
      <c r="O13" s="219" t="s">
        <v>736</v>
      </c>
      <c r="P13" s="201"/>
      <c r="Q13" s="202" t="s">
        <v>155</v>
      </c>
      <c r="R13" s="219"/>
      <c r="S13" s="219"/>
    </row>
    <row r="14" spans="1:19" ht="193.2" x14ac:dyDescent="0.3">
      <c r="A14" s="101" t="s">
        <v>15</v>
      </c>
      <c r="B14" s="232" t="s">
        <v>15</v>
      </c>
      <c r="C14" s="309" t="s">
        <v>15</v>
      </c>
      <c r="D14" s="309" t="s">
        <v>15</v>
      </c>
      <c r="F14" s="8" t="s">
        <v>15</v>
      </c>
      <c r="G14" s="333" t="str">
        <f>Assessment_DataCollection!G141</f>
        <v xml:space="preserve">Are driver education providers given a list of acceptable curricula to use? If yes, list all curricula that you provide? </v>
      </c>
      <c r="H14" s="186">
        <v>44643</v>
      </c>
      <c r="I14" s="321" t="s">
        <v>282</v>
      </c>
      <c r="J14" s="321" t="s">
        <v>737</v>
      </c>
      <c r="K14" s="189"/>
      <c r="L14" s="218">
        <v>44648</v>
      </c>
      <c r="M14" s="219" t="s">
        <v>738</v>
      </c>
      <c r="N14" s="200" t="s">
        <v>739</v>
      </c>
      <c r="O14" s="219" t="s">
        <v>740</v>
      </c>
      <c r="P14" s="201"/>
      <c r="Q14" s="202"/>
      <c r="R14" s="219"/>
      <c r="S14" s="219"/>
    </row>
    <row r="15" spans="1:19" ht="42" thickBot="1" x14ac:dyDescent="0.35">
      <c r="A15" s="101" t="s">
        <v>15</v>
      </c>
      <c r="B15" s="232" t="s">
        <v>15</v>
      </c>
      <c r="C15" s="309" t="s">
        <v>15</v>
      </c>
      <c r="D15" s="309" t="s">
        <v>15</v>
      </c>
      <c r="F15" s="8" t="s">
        <v>15</v>
      </c>
      <c r="G15" s="333" t="str">
        <f>Assessment_DataCollection!G142</f>
        <v>Is there an approval process for curricula? If yes, what is the approval process?</v>
      </c>
      <c r="H15" s="186">
        <v>44643</v>
      </c>
      <c r="I15" s="321" t="s">
        <v>282</v>
      </c>
      <c r="J15" s="321" t="s">
        <v>741</v>
      </c>
      <c r="K15" s="189"/>
      <c r="L15" s="218">
        <v>44648</v>
      </c>
      <c r="M15" s="219" t="s">
        <v>742</v>
      </c>
      <c r="N15" s="200"/>
      <c r="O15" s="219"/>
      <c r="P15" s="201"/>
      <c r="Q15" s="202"/>
      <c r="R15" s="219"/>
      <c r="S15" s="219"/>
    </row>
    <row r="16" spans="1:19" ht="124.2" x14ac:dyDescent="0.3">
      <c r="A16" s="101" t="s">
        <v>15</v>
      </c>
      <c r="B16" s="232" t="s">
        <v>15</v>
      </c>
      <c r="C16" s="309" t="s">
        <v>15</v>
      </c>
      <c r="D16" s="309" t="s">
        <v>15</v>
      </c>
      <c r="F16" s="8" t="s">
        <v>15</v>
      </c>
      <c r="G16" s="333" t="str">
        <f>Assessment_DataCollection!G143</f>
        <v xml:space="preserve">How often is the curriculum reviewed and updated? </v>
      </c>
      <c r="H16" s="186">
        <v>44643</v>
      </c>
      <c r="I16" s="321" t="s">
        <v>282</v>
      </c>
      <c r="J16" s="321" t="s">
        <v>743</v>
      </c>
      <c r="K16" s="189"/>
      <c r="L16" s="218" t="s">
        <v>744</v>
      </c>
      <c r="M16" s="219" t="s">
        <v>745</v>
      </c>
      <c r="N16" s="200" t="s">
        <v>746</v>
      </c>
      <c r="O16" s="219" t="s">
        <v>747</v>
      </c>
      <c r="P16" s="201"/>
      <c r="Q16" s="202"/>
      <c r="R16" s="219"/>
      <c r="S16" s="219"/>
    </row>
    <row r="17" spans="1:19" ht="42" thickBot="1" x14ac:dyDescent="0.35">
      <c r="A17" s="101" t="s">
        <v>15</v>
      </c>
      <c r="B17" s="232" t="s">
        <v>15</v>
      </c>
      <c r="C17" s="309" t="s">
        <v>15</v>
      </c>
      <c r="D17" s="309" t="s">
        <v>15</v>
      </c>
      <c r="F17" s="8" t="s">
        <v>15</v>
      </c>
      <c r="G17" s="333" t="str">
        <f>Assessment_DataCollection!G144</f>
        <v>How is it reviewed and updated? Who reviews and updates the curriculum?</v>
      </c>
      <c r="H17" s="186">
        <v>44642</v>
      </c>
      <c r="I17" s="321" t="s">
        <v>282</v>
      </c>
      <c r="J17" s="321" t="s">
        <v>748</v>
      </c>
      <c r="K17" s="189"/>
      <c r="L17" s="218">
        <v>44648</v>
      </c>
      <c r="M17" s="219" t="s">
        <v>742</v>
      </c>
      <c r="N17" s="200"/>
      <c r="O17" s="219"/>
      <c r="P17" s="201"/>
      <c r="Q17" s="202"/>
      <c r="R17" s="219"/>
      <c r="S17" s="219"/>
    </row>
    <row r="18" spans="1:19" ht="151.80000000000001" x14ac:dyDescent="0.3">
      <c r="A18" s="101" t="s">
        <v>15</v>
      </c>
      <c r="B18" s="232" t="s">
        <v>15</v>
      </c>
      <c r="C18" s="309" t="s">
        <v>15</v>
      </c>
      <c r="D18" s="309" t="s">
        <v>15</v>
      </c>
      <c r="F18" s="8" t="s">
        <v>15</v>
      </c>
      <c r="G18" s="333" t="str">
        <f>Assessment_DataCollection!G145</f>
        <v xml:space="preserve">Is the curriculum based on the State’s crash data and crash causation factors?  </v>
      </c>
      <c r="H18" s="186">
        <v>44642</v>
      </c>
      <c r="I18" s="321" t="s">
        <v>282</v>
      </c>
      <c r="J18" s="321" t="s">
        <v>749</v>
      </c>
      <c r="K18" s="189"/>
      <c r="L18" s="218">
        <v>44648</v>
      </c>
      <c r="M18" s="219" t="s">
        <v>750</v>
      </c>
      <c r="N18" s="200" t="s">
        <v>751</v>
      </c>
      <c r="O18" s="219" t="s">
        <v>752</v>
      </c>
      <c r="P18" s="201"/>
      <c r="Q18" s="202"/>
      <c r="R18" s="219"/>
      <c r="S18" s="219"/>
    </row>
    <row r="19" spans="1:19" ht="96.6" x14ac:dyDescent="0.3">
      <c r="A19" s="101" t="s">
        <v>15</v>
      </c>
      <c r="B19" s="232" t="s">
        <v>15</v>
      </c>
      <c r="C19" s="309" t="s">
        <v>15</v>
      </c>
      <c r="D19" s="309" t="s">
        <v>15</v>
      </c>
      <c r="F19" s="8" t="s">
        <v>15</v>
      </c>
      <c r="G19" s="333" t="str">
        <f>Assessment_DataCollection!G146</f>
        <v>Can any portion of the driver education curriculum be completed through non-traditional classroom teaching and learning experiences?</v>
      </c>
      <c r="H19" s="186">
        <v>44643</v>
      </c>
      <c r="I19" s="321" t="s">
        <v>282</v>
      </c>
      <c r="J19" s="321" t="s">
        <v>753</v>
      </c>
      <c r="K19" s="189"/>
      <c r="L19" s="218">
        <v>44648</v>
      </c>
      <c r="M19" s="219" t="s">
        <v>754</v>
      </c>
      <c r="N19" s="200" t="s">
        <v>755</v>
      </c>
      <c r="O19" s="219" t="s">
        <v>756</v>
      </c>
      <c r="P19" s="201"/>
      <c r="Q19" s="202"/>
      <c r="R19" s="219"/>
      <c r="S19" s="219"/>
    </row>
    <row r="20" spans="1:19" ht="55.8" thickBot="1" x14ac:dyDescent="0.35">
      <c r="A20" s="101" t="str">
        <f>Assessment_DataCollection!A147:G147</f>
        <v>2.1.2.a</v>
      </c>
      <c r="B20" s="232" t="str">
        <f>Assessment_DataCollection!B147</f>
        <v>2.1.2 a. The curricula shall include written lesson plans for classroom, behind-the-wheel, observation time, simulation and driving ranges that include goals, objectives and outcomes for learning</v>
      </c>
      <c r="C20" s="309" t="str">
        <f>Assessment_DataCollection!C147</f>
        <v>No</v>
      </c>
      <c r="D20" s="309" t="str">
        <f>Assessment_DataCollection!D147</f>
        <v>-</v>
      </c>
      <c r="F20" s="8" t="str">
        <f>Assessment_DataCollection!F147</f>
        <v>2.1.2.a</v>
      </c>
      <c r="G20" s="333" t="str">
        <f>Assessment_DataCollection!G147</f>
        <v>Does your state recognize for credit simulation and/or driving range lessons?</v>
      </c>
      <c r="H20" s="186">
        <v>44642</v>
      </c>
      <c r="I20" s="321" t="s">
        <v>282</v>
      </c>
      <c r="J20" s="321" t="s">
        <v>634</v>
      </c>
      <c r="K20" s="189"/>
      <c r="L20" s="218">
        <v>44648</v>
      </c>
      <c r="M20" s="219" t="s">
        <v>742</v>
      </c>
      <c r="N20" s="200"/>
      <c r="O20" s="219"/>
      <c r="P20" s="201"/>
      <c r="Q20" s="202"/>
      <c r="R20" s="219"/>
      <c r="S20" s="219"/>
    </row>
    <row r="21" spans="1:19" ht="262.2" x14ac:dyDescent="0.3">
      <c r="A21" s="101"/>
      <c r="B21" s="232" t="s">
        <v>15</v>
      </c>
      <c r="C21" s="309" t="s">
        <v>15</v>
      </c>
      <c r="D21" s="309" t="s">
        <v>15</v>
      </c>
      <c r="F21" s="8" t="s">
        <v>15</v>
      </c>
      <c r="G21" s="333" t="str">
        <f>Assessment_DataCollection!G148</f>
        <v>Are written lesson plans for classroom, behind-the-wheel, observation time, simulation and driving ranges that include goals, objectives and outcomes for learning provided in your state curricula?</v>
      </c>
      <c r="H21" s="186">
        <v>44642</v>
      </c>
      <c r="I21" s="321" t="s">
        <v>282</v>
      </c>
      <c r="J21" s="321" t="s">
        <v>634</v>
      </c>
      <c r="K21" s="189"/>
      <c r="L21" s="218">
        <v>44648</v>
      </c>
      <c r="M21" s="219" t="s">
        <v>757</v>
      </c>
      <c r="N21" s="200" t="s">
        <v>758</v>
      </c>
      <c r="O21" s="219" t="s">
        <v>759</v>
      </c>
      <c r="P21" s="201"/>
      <c r="Q21" s="202"/>
      <c r="R21" s="219"/>
      <c r="S21" s="219"/>
    </row>
    <row r="22" spans="1:19" ht="69" x14ac:dyDescent="0.3">
      <c r="A22" s="101" t="str">
        <f>Assessment_DataCollection!A149:G149</f>
        <v>2.1.2.b</v>
      </c>
      <c r="B22" s="232" t="str">
        <f>Assessment_DataCollection!B149</f>
        <v>2.1.2 b. The curricula shall use a variety of multimedia in various combinations to deliver the curriculum. These may include, but are not limited to, videos, written materials, activities, testing, animation, interactive media, or simulations</v>
      </c>
      <c r="C22" s="309" t="str">
        <f>Assessment_DataCollection!C149</f>
        <v>Yes</v>
      </c>
      <c r="D22" s="309" t="str">
        <f>Assessment_DataCollection!D149</f>
        <v>-</v>
      </c>
      <c r="F22" s="8" t="str">
        <f>Assessment_DataCollection!F149</f>
        <v>2.1.2.b</v>
      </c>
      <c r="G22" s="333" t="str">
        <f>Assessment_DataCollection!G149</f>
        <v xml:space="preserve"> Is a variety of multimedia in various combinations provided in your state curricula to deliver the curriculum? If yes, what kind of multimedia?</v>
      </c>
      <c r="H22" s="186">
        <v>44643</v>
      </c>
      <c r="I22" s="321" t="s">
        <v>282</v>
      </c>
      <c r="J22" s="321" t="s">
        <v>760</v>
      </c>
      <c r="K22" s="189"/>
      <c r="L22" s="218">
        <v>44648</v>
      </c>
      <c r="M22" s="219" t="s">
        <v>761</v>
      </c>
      <c r="N22" s="200" t="s">
        <v>762</v>
      </c>
      <c r="O22" s="219" t="s">
        <v>763</v>
      </c>
      <c r="P22" s="201"/>
      <c r="Q22" s="202"/>
      <c r="R22" s="219"/>
      <c r="S22" s="219"/>
    </row>
    <row r="23" spans="1:19" ht="82.8" x14ac:dyDescent="0.3">
      <c r="A23" s="101" t="str">
        <f>Assessment_DataCollection!A150:G150</f>
        <v>2.1.2.c</v>
      </c>
      <c r="B23" s="232" t="str">
        <f>Assessment_DataCollection!B150</f>
        <v>2.1.2 c. The curricula shall use active learning and incorporate higher-order/critical thinking skills</v>
      </c>
      <c r="C23" s="309" t="str">
        <f>Assessment_DataCollection!C150</f>
        <v>No</v>
      </c>
      <c r="D23" s="309" t="str">
        <f>Assessment_DataCollection!D150</f>
        <v>-</v>
      </c>
      <c r="F23" s="8" t="str">
        <f>Assessment_DataCollection!F150</f>
        <v>2.1.2.c</v>
      </c>
      <c r="G23" s="333" t="str">
        <f>Assessment_DataCollection!G150</f>
        <v>Are active learning and higher-order/critical thinking skills incorporated in your state curricula?</v>
      </c>
      <c r="H23" s="186">
        <v>44642</v>
      </c>
      <c r="I23" s="321" t="s">
        <v>282</v>
      </c>
      <c r="J23" s="321" t="s">
        <v>764</v>
      </c>
      <c r="K23" s="189"/>
      <c r="L23" s="218">
        <v>44648</v>
      </c>
      <c r="M23" s="219" t="s">
        <v>765</v>
      </c>
      <c r="N23" s="200" t="s">
        <v>766</v>
      </c>
      <c r="O23" s="219" t="s">
        <v>763</v>
      </c>
      <c r="P23" s="201"/>
      <c r="Q23" s="202"/>
      <c r="R23" s="219"/>
      <c r="S23" s="219"/>
    </row>
    <row r="24" spans="1:19" ht="110.4" x14ac:dyDescent="0.3">
      <c r="A24" s="101" t="str">
        <f>Assessment_DataCollection!A151:G151</f>
        <v>2.1.2.d</v>
      </c>
      <c r="B24" s="232" t="str">
        <f>Assessment_DataCollection!B151</f>
        <v>2.1.2 d. The curricula shall encourage learners to reflect upon what they have learned as a means to improve retention of concepts</v>
      </c>
      <c r="C24" s="309" t="str">
        <f>Assessment_DataCollection!C151</f>
        <v>No</v>
      </c>
      <c r="D24" s="309" t="str">
        <f>Assessment_DataCollection!D151</f>
        <v>-</v>
      </c>
      <c r="F24" s="8" t="str">
        <f>Assessment_DataCollection!F151</f>
        <v>2.1.2.d</v>
      </c>
      <c r="G24" s="333" t="str">
        <f>Assessment_DataCollection!G151</f>
        <v>Are learners provided with the opportunity to reflect upon what they have learned as a means to improve retention of concepts in your state curricula?</v>
      </c>
      <c r="H24" s="186">
        <v>44642</v>
      </c>
      <c r="I24" s="321" t="s">
        <v>282</v>
      </c>
      <c r="J24" s="321" t="s">
        <v>764</v>
      </c>
      <c r="K24" s="189"/>
      <c r="L24" s="218">
        <v>44648</v>
      </c>
      <c r="M24" s="219" t="s">
        <v>765</v>
      </c>
      <c r="N24" s="200" t="s">
        <v>767</v>
      </c>
      <c r="O24" s="219" t="s">
        <v>763</v>
      </c>
      <c r="P24" s="201"/>
      <c r="Q24" s="202"/>
      <c r="R24" s="219"/>
      <c r="S24" s="219"/>
    </row>
    <row r="25" spans="1:19" ht="69" x14ac:dyDescent="0.3">
      <c r="A25" s="101" t="str">
        <f>Assessment_DataCollection!A152:G152</f>
        <v>2.1.2.e</v>
      </c>
      <c r="B25" s="232" t="str">
        <f>Assessment_DataCollection!B152</f>
        <v>2.1.2 e. The curricula shall be culturally competent/responsive and accommodate the multicultural educational needs of learners</v>
      </c>
      <c r="C25" s="235" t="str">
        <f>Assessment_DataCollection!C152</f>
        <v>No</v>
      </c>
      <c r="D25" s="236" t="str">
        <f>Assessment_DataCollection!D152</f>
        <v>-</v>
      </c>
      <c r="F25" s="8" t="str">
        <f>Assessment_DataCollection!F152</f>
        <v>2.1.2.e</v>
      </c>
      <c r="G25" s="333" t="str">
        <f>Assessment_DataCollection!G152</f>
        <v xml:space="preserve">Are your state curricula culturally competent and accommodates the multicultural educational needs of learners? </v>
      </c>
      <c r="H25" s="186">
        <v>44642</v>
      </c>
      <c r="I25" s="321" t="s">
        <v>282</v>
      </c>
      <c r="J25" s="321" t="s">
        <v>764</v>
      </c>
      <c r="K25" s="189"/>
      <c r="L25" s="218">
        <v>44648</v>
      </c>
      <c r="M25" s="219" t="s">
        <v>765</v>
      </c>
      <c r="N25" s="200" t="s">
        <v>768</v>
      </c>
      <c r="O25" s="219" t="s">
        <v>769</v>
      </c>
      <c r="P25" s="201"/>
      <c r="Q25" s="202"/>
      <c r="R25" s="219"/>
      <c r="S25" s="219"/>
    </row>
    <row r="26" spans="1:19" ht="58.2" thickBot="1" x14ac:dyDescent="0.35">
      <c r="A26" s="101" t="str">
        <f>Assessment_DataCollection!A153:G153</f>
        <v>2.1.3</v>
      </c>
      <c r="B26" s="305" t="str">
        <f>Assessment_DataCollection!B153</f>
        <v>2.1.3 States shall require core driver instructional hours that focus on the driving task and safe driving practices sufficient to meet the criteria established by the end-of-course examination</v>
      </c>
      <c r="C26" s="308" t="str">
        <f>Assessment_DataCollection!C153</f>
        <v>Yes</v>
      </c>
      <c r="D26" s="308" t="str">
        <f>Assessment_DataCollection!D153</f>
        <v>-</v>
      </c>
      <c r="F26" s="130" t="str">
        <f>Assessment_DataCollection!F153</f>
        <v>2.1.3</v>
      </c>
      <c r="G26" s="332" t="str">
        <f>Assessment_DataCollection!G153</f>
        <v>2.1.3 States shall require core driver instructional hours that focus on the driving task and safe driving practices sufficient to meet the criteria established by the end-of-course examination</v>
      </c>
      <c r="H26" s="183"/>
      <c r="I26" s="183"/>
      <c r="J26" s="183"/>
      <c r="K26" s="183"/>
      <c r="L26" s="183"/>
      <c r="M26" s="183"/>
      <c r="N26" s="183"/>
      <c r="O26" s="183"/>
      <c r="P26" s="183"/>
      <c r="Q26" s="183"/>
      <c r="R26" s="183"/>
      <c r="S26" s="183"/>
    </row>
    <row r="27" spans="1:19" ht="138" x14ac:dyDescent="0.3">
      <c r="A27" s="101" t="str">
        <f>Assessment_DataCollection!A154:G154</f>
        <v>2.1.3.a</v>
      </c>
      <c r="B27" s="232" t="str">
        <f>Assessment_DataCollection!B154</f>
        <v>2.1.3 a. States shall require increased minimum instruction hours consisting of:</v>
      </c>
      <c r="C27" s="309" t="s">
        <v>15</v>
      </c>
      <c r="D27" s="309" t="s">
        <v>15</v>
      </c>
      <c r="F27" s="8" t="str">
        <f>Assessment_DataCollection!F154</f>
        <v>2.1.3.a</v>
      </c>
      <c r="G27" s="333" t="str">
        <f>Assessment_DataCollection!G154</f>
        <v xml:space="preserve">List your current minimum instruction hours? </v>
      </c>
      <c r="H27" s="186">
        <v>44643</v>
      </c>
      <c r="I27" s="321" t="s">
        <v>282</v>
      </c>
      <c r="J27" s="321" t="s">
        <v>770</v>
      </c>
      <c r="K27" s="189"/>
      <c r="L27" s="218">
        <v>44648</v>
      </c>
      <c r="M27" s="219" t="s">
        <v>771</v>
      </c>
      <c r="N27" s="200" t="s">
        <v>772</v>
      </c>
      <c r="O27" s="219" t="s">
        <v>773</v>
      </c>
      <c r="P27" s="201"/>
      <c r="Q27" s="202" t="s">
        <v>111</v>
      </c>
      <c r="R27" s="219"/>
      <c r="S27" s="219"/>
    </row>
    <row r="28" spans="1:19" x14ac:dyDescent="0.3">
      <c r="A28" s="101"/>
      <c r="B28" s="232" t="str">
        <f>Assessment_DataCollection!B155</f>
        <v>45 hours of classroom/ theory</v>
      </c>
      <c r="C28" s="309" t="str">
        <f>Assessment_DataCollection!C155</f>
        <v>No</v>
      </c>
      <c r="D28" s="309" t="str">
        <f>Assessment_DataCollection!D155</f>
        <v>-</v>
      </c>
      <c r="F28" s="8" t="s">
        <v>15</v>
      </c>
      <c r="G28" s="333" t="s">
        <v>15</v>
      </c>
      <c r="H28" s="186"/>
      <c r="I28" s="187"/>
      <c r="J28" s="321"/>
      <c r="K28" s="189"/>
      <c r="L28" s="218"/>
      <c r="M28" s="219"/>
      <c r="N28" s="200"/>
      <c r="O28" s="219"/>
      <c r="P28" s="201"/>
      <c r="Q28" s="202"/>
      <c r="R28" s="219"/>
      <c r="S28" s="219"/>
    </row>
    <row r="29" spans="1:19" ht="15" thickBot="1" x14ac:dyDescent="0.35">
      <c r="A29" s="101"/>
      <c r="B29" s="232" t="str">
        <f>Assessment_DataCollection!B156</f>
        <v>10 hours of behind-the-wheel</v>
      </c>
      <c r="C29" s="309" t="str">
        <f>Assessment_DataCollection!C156</f>
        <v>No</v>
      </c>
      <c r="D29" s="309" t="str">
        <f>Assessment_DataCollection!D156</f>
        <v>-</v>
      </c>
      <c r="F29" s="8" t="s">
        <v>15</v>
      </c>
      <c r="G29" s="333" t="s">
        <v>15</v>
      </c>
      <c r="H29" s="186"/>
      <c r="I29" s="187"/>
      <c r="J29" s="321"/>
      <c r="K29" s="189"/>
      <c r="L29" s="218"/>
      <c r="M29" s="219"/>
      <c r="N29" s="200"/>
      <c r="O29" s="219"/>
      <c r="P29" s="201"/>
      <c r="Q29" s="202"/>
      <c r="R29" s="219"/>
      <c r="S29" s="219"/>
    </row>
    <row r="30" spans="1:19" ht="28.2" thickBot="1" x14ac:dyDescent="0.35">
      <c r="A30" s="101"/>
      <c r="B30" s="232" t="str">
        <f>Assessment_DataCollection!B157</f>
        <v>10 hours of additional flexible, verifiable instruction, consisting of any of the following, as defined in these standards:</v>
      </c>
      <c r="C30" s="309">
        <f>Assessment_DataCollection!C157</f>
        <v>0</v>
      </c>
      <c r="D30" s="309">
        <f>Assessment_DataCollection!D157</f>
        <v>0</v>
      </c>
      <c r="F30" s="8" t="s">
        <v>15</v>
      </c>
      <c r="G30" s="333" t="s">
        <v>15</v>
      </c>
      <c r="H30" s="186"/>
      <c r="I30" s="187"/>
      <c r="J30" s="321"/>
      <c r="K30" s="189"/>
      <c r="L30" s="218"/>
      <c r="M30" s="219"/>
      <c r="N30" s="200"/>
      <c r="O30" s="219"/>
      <c r="P30" s="201"/>
      <c r="Q30" s="202"/>
      <c r="R30" s="219"/>
      <c r="S30" s="219"/>
    </row>
    <row r="31" spans="1:19" ht="15" thickBot="1" x14ac:dyDescent="0.35">
      <c r="A31" s="101"/>
      <c r="B31" s="232" t="str">
        <f>Assessment_DataCollection!B158</f>
        <v>Observation</v>
      </c>
      <c r="C31" s="309" t="str">
        <f>Assessment_DataCollection!C158</f>
        <v>No</v>
      </c>
      <c r="D31" s="309" t="str">
        <f>Assessment_DataCollection!D158</f>
        <v>-</v>
      </c>
      <c r="F31" s="8" t="s">
        <v>15</v>
      </c>
      <c r="G31" s="333" t="s">
        <v>15</v>
      </c>
      <c r="H31" s="186"/>
      <c r="I31" s="187"/>
      <c r="J31" s="321"/>
      <c r="K31" s="189"/>
      <c r="L31" s="218"/>
      <c r="M31" s="219"/>
      <c r="N31" s="200"/>
      <c r="O31" s="219"/>
      <c r="P31" s="201"/>
      <c r="Q31" s="202"/>
      <c r="R31" s="219"/>
      <c r="S31" s="219"/>
    </row>
    <row r="32" spans="1:19" ht="15" thickBot="1" x14ac:dyDescent="0.35">
      <c r="A32" s="101"/>
      <c r="B32" s="232" t="str">
        <f>Assessment_DataCollection!B159</f>
        <v>Additional Behind-the-wheel</v>
      </c>
      <c r="C32" s="309" t="str">
        <f>Assessment_DataCollection!C159</f>
        <v>No</v>
      </c>
      <c r="D32" s="309" t="str">
        <f>Assessment_DataCollection!D159</f>
        <v>-</v>
      </c>
      <c r="F32" s="8" t="s">
        <v>15</v>
      </c>
      <c r="G32" s="333" t="s">
        <v>15</v>
      </c>
      <c r="H32" s="186"/>
      <c r="I32" s="187"/>
      <c r="J32" s="321"/>
      <c r="K32" s="189"/>
      <c r="L32" s="218"/>
      <c r="M32" s="219"/>
      <c r="N32" s="200"/>
      <c r="O32" s="219"/>
      <c r="P32" s="201"/>
      <c r="Q32" s="202"/>
      <c r="R32" s="219"/>
      <c r="S32" s="219"/>
    </row>
    <row r="33" spans="1:19" ht="15" thickBot="1" x14ac:dyDescent="0.35">
      <c r="A33" s="101"/>
      <c r="B33" s="232" t="str">
        <f>Assessment_DataCollection!B160</f>
        <v>Range</v>
      </c>
      <c r="C33" s="309" t="str">
        <f>Assessment_DataCollection!C160</f>
        <v>No</v>
      </c>
      <c r="D33" s="236" t="str">
        <f>Assessment_DataCollection!D160</f>
        <v>-</v>
      </c>
      <c r="F33" s="8" t="s">
        <v>15</v>
      </c>
      <c r="G33" s="333" t="s">
        <v>15</v>
      </c>
      <c r="H33" s="186"/>
      <c r="I33" s="187"/>
      <c r="J33" s="321"/>
      <c r="K33" s="189"/>
      <c r="L33" s="218"/>
      <c r="M33" s="219"/>
      <c r="N33" s="200"/>
      <c r="O33" s="219"/>
      <c r="P33" s="201"/>
      <c r="Q33" s="202"/>
      <c r="R33" s="219"/>
      <c r="S33" s="219"/>
    </row>
    <row r="34" spans="1:19" ht="15" thickBot="1" x14ac:dyDescent="0.35">
      <c r="A34" s="101"/>
      <c r="B34" s="232" t="str">
        <f>Assessment_DataCollection!B161</f>
        <v>Simulation</v>
      </c>
      <c r="C34" s="309" t="str">
        <f>Assessment_DataCollection!C161</f>
        <v>No</v>
      </c>
      <c r="D34" s="236" t="str">
        <f>Assessment_DataCollection!D161</f>
        <v>-</v>
      </c>
      <c r="F34" s="8" t="s">
        <v>15</v>
      </c>
      <c r="G34" s="333" t="s">
        <v>15</v>
      </c>
      <c r="H34" s="186"/>
      <c r="I34" s="187"/>
      <c r="J34" s="321"/>
      <c r="K34" s="189"/>
      <c r="L34" s="218"/>
      <c r="M34" s="219"/>
      <c r="N34" s="200"/>
      <c r="O34" s="219"/>
      <c r="P34" s="201"/>
      <c r="Q34" s="202"/>
      <c r="R34" s="219"/>
      <c r="S34" s="219"/>
    </row>
    <row r="35" spans="1:19" ht="15" thickBot="1" x14ac:dyDescent="0.35">
      <c r="A35" s="101"/>
      <c r="B35" s="232" t="str">
        <f>Assessment_DataCollection!B162</f>
        <v>Additional Classroom (face-to-face or online)</v>
      </c>
      <c r="C35" s="309" t="str">
        <f>Assessment_DataCollection!C162</f>
        <v>No</v>
      </c>
      <c r="D35" s="236" t="str">
        <f>Assessment_DataCollection!D162</f>
        <v>-</v>
      </c>
      <c r="F35" s="8" t="s">
        <v>15</v>
      </c>
      <c r="G35" s="333" t="s">
        <v>15</v>
      </c>
      <c r="H35" s="186"/>
      <c r="I35" s="187"/>
      <c r="J35" s="321"/>
      <c r="K35" s="189"/>
      <c r="L35" s="218"/>
      <c r="M35" s="219"/>
      <c r="N35" s="200"/>
      <c r="O35" s="219"/>
      <c r="P35" s="201"/>
      <c r="Q35" s="202"/>
      <c r="R35" s="219"/>
      <c r="S35" s="219"/>
    </row>
    <row r="36" spans="1:19" ht="15" thickBot="1" x14ac:dyDescent="0.35">
      <c r="A36" s="101"/>
      <c r="B36" s="232" t="str">
        <f>Assessment_DataCollection!B163</f>
        <v>Computer-based independent student learning</v>
      </c>
      <c r="C36" s="309" t="str">
        <f>Assessment_DataCollection!C163</f>
        <v>No</v>
      </c>
      <c r="D36" s="236" t="str">
        <f>Assessment_DataCollection!D163</f>
        <v>-</v>
      </c>
      <c r="F36" s="8" t="s">
        <v>15</v>
      </c>
      <c r="G36" s="333" t="s">
        <v>15</v>
      </c>
      <c r="H36" s="186"/>
      <c r="I36" s="187"/>
      <c r="J36" s="321"/>
      <c r="K36" s="189"/>
      <c r="L36" s="218"/>
      <c r="M36" s="219"/>
      <c r="N36" s="200"/>
      <c r="O36" s="219"/>
      <c r="P36" s="201"/>
      <c r="Q36" s="202"/>
      <c r="R36" s="219"/>
      <c r="S36" s="219"/>
    </row>
    <row r="37" spans="1:19" ht="110.4" x14ac:dyDescent="0.3">
      <c r="A37" s="101" t="str">
        <f>Assessment_DataCollection!A164:G164</f>
        <v>2.1.3.b</v>
      </c>
      <c r="B37" s="232" t="str">
        <f>Assessment_DataCollection!B164</f>
        <v>2.1.3 b. States shall require instructional hours to be delivered across multiple learning stages (e.g. Segment I and Segment II as defined in NHTSA’s GDL Model)</v>
      </c>
      <c r="C37" s="309" t="str">
        <f>Assessment_DataCollection!C164</f>
        <v>No</v>
      </c>
      <c r="D37" s="309" t="str">
        <f>Assessment_DataCollection!D164</f>
        <v>-</v>
      </c>
      <c r="F37" s="8" t="str">
        <f>Assessment_DataCollection!F164</f>
        <v>2.1.3.b</v>
      </c>
      <c r="G37" s="333" t="str">
        <f>Assessment_DataCollection!G164</f>
        <v>Are your instructional hours delivered across multiple learning stages? How many hours for each stage?</v>
      </c>
      <c r="H37" s="186">
        <v>44643</v>
      </c>
      <c r="I37" s="321" t="s">
        <v>282</v>
      </c>
      <c r="J37" s="321" t="s">
        <v>774</v>
      </c>
      <c r="K37" s="189"/>
      <c r="L37" s="218">
        <v>44648</v>
      </c>
      <c r="M37" s="219" t="s">
        <v>775</v>
      </c>
      <c r="N37" s="200" t="s">
        <v>776</v>
      </c>
      <c r="O37" s="219" t="s">
        <v>777</v>
      </c>
      <c r="P37" s="201"/>
      <c r="Q37" s="202"/>
      <c r="R37" s="219"/>
      <c r="S37" s="219"/>
    </row>
    <row r="38" spans="1:19" ht="87" thickBot="1" x14ac:dyDescent="0.35">
      <c r="A38" s="101" t="str">
        <f>Assessment_DataCollection!A165:G165</f>
        <v>2.1.4</v>
      </c>
      <c r="B38" s="305"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38" s="308" t="str">
        <f>Assessment_DataCollection!C165</f>
        <v>No</v>
      </c>
      <c r="D38" s="308" t="str">
        <f>Assessment_DataCollection!D165</f>
        <v>-</v>
      </c>
      <c r="F38" s="130" t="str">
        <f>Assessment_DataCollection!F165</f>
        <v>2.1.4</v>
      </c>
      <c r="G38" s="332" t="str">
        <f>Assessment_DataCollection!G165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H38" s="183"/>
      <c r="I38" s="183"/>
      <c r="J38" s="183"/>
      <c r="K38" s="183"/>
      <c r="L38" s="183"/>
      <c r="M38" s="183"/>
      <c r="N38" s="183"/>
      <c r="O38" s="183"/>
      <c r="P38" s="183"/>
      <c r="Q38" s="183"/>
      <c r="R38" s="183"/>
      <c r="S38" s="183"/>
    </row>
    <row r="39" spans="1:19" ht="124.2" x14ac:dyDescent="0.3">
      <c r="A39" s="101" t="s">
        <v>15</v>
      </c>
      <c r="B39" s="232" t="s">
        <v>15</v>
      </c>
      <c r="C39" s="309" t="s">
        <v>15</v>
      </c>
      <c r="D39" s="309" t="s">
        <v>15</v>
      </c>
      <c r="F39" s="8" t="s">
        <v>15</v>
      </c>
      <c r="G39" s="333" t="str">
        <f>Assessment_DataCollection!G166</f>
        <v xml:space="preserve">How do you integrate the classroom with the behind-the-wheel portion and vice versa? </v>
      </c>
      <c r="H39" s="186">
        <v>44643</v>
      </c>
      <c r="I39" s="321" t="s">
        <v>282</v>
      </c>
      <c r="J39" s="321" t="s">
        <v>778</v>
      </c>
      <c r="K39" s="189" t="s">
        <v>111</v>
      </c>
      <c r="L39" s="218">
        <v>44648</v>
      </c>
      <c r="M39" s="219" t="s">
        <v>779</v>
      </c>
      <c r="N39" s="200" t="s">
        <v>780</v>
      </c>
      <c r="O39" s="219" t="s">
        <v>781</v>
      </c>
      <c r="P39" s="201"/>
      <c r="Q39" s="202"/>
      <c r="R39" s="219"/>
      <c r="S39" s="219"/>
    </row>
    <row r="40" spans="1:19" ht="124.2" x14ac:dyDescent="0.3">
      <c r="A40" s="101" t="str">
        <f>Assessment_DataCollection!A167:G167</f>
        <v>2.1.4.a</v>
      </c>
      <c r="B40" s="232" t="str">
        <f>Assessment_DataCollection!B167</f>
        <v>2.1.4 a. States should establish requirements for driver education which, requires full attendance and successful completion of classroom and behind-the-wheel</v>
      </c>
      <c r="C40" s="309" t="str">
        <f>Assessment_DataCollection!C167</f>
        <v>No</v>
      </c>
      <c r="D40" s="309" t="str">
        <f>Assessment_DataCollection!D167</f>
        <v>-</v>
      </c>
      <c r="F40" s="8" t="str">
        <f>Assessment_DataCollection!F167</f>
        <v>2.1.4.a</v>
      </c>
      <c r="G40" s="333" t="str">
        <f>Assessment_DataCollection!G167</f>
        <v xml:space="preserve">What is your attendance policy for successful completion of classroom and behind-the-wheel? </v>
      </c>
      <c r="H40" s="186">
        <v>44643</v>
      </c>
      <c r="I40" s="321" t="s">
        <v>282</v>
      </c>
      <c r="J40" s="321" t="s">
        <v>782</v>
      </c>
      <c r="K40" s="189"/>
      <c r="L40" s="218">
        <v>44648</v>
      </c>
      <c r="M40" s="219" t="s">
        <v>783</v>
      </c>
      <c r="N40" s="200" t="s">
        <v>784</v>
      </c>
      <c r="O40" s="219" t="s">
        <v>785</v>
      </c>
      <c r="P40" s="201"/>
      <c r="Q40" s="202"/>
      <c r="R40" s="219"/>
      <c r="S40" s="219"/>
    </row>
    <row r="41" spans="1:19" ht="124.2" x14ac:dyDescent="0.3">
      <c r="A41" s="101" t="str">
        <f>Assessment_DataCollection!A168:G168</f>
        <v>2.1.4.b</v>
      </c>
      <c r="B41" s="232" t="str">
        <f>Assessment_DataCollection!B168</f>
        <v>2.1.4 b. States should establish requirements for driver education which, ensures classroom instruction is spread out over a period of time (distributive learning) and is not completed in fewer than 30 days</v>
      </c>
      <c r="C41" s="309" t="str">
        <f>Assessment_DataCollection!C168</f>
        <v>No</v>
      </c>
      <c r="D41" s="309" t="str">
        <f>Assessment_DataCollection!D168</f>
        <v>-</v>
      </c>
      <c r="F41" s="8" t="str">
        <f>Assessment_DataCollection!F168</f>
        <v>2.1.4.b</v>
      </c>
      <c r="G41" s="333" t="str">
        <f>Assessment_DataCollection!G168</f>
        <v>Describe how the typical classroom course is scheduled?</v>
      </c>
      <c r="H41" s="186">
        <v>44643</v>
      </c>
      <c r="I41" s="321" t="s">
        <v>282</v>
      </c>
      <c r="J41" s="321" t="s">
        <v>786</v>
      </c>
      <c r="K41" s="189"/>
      <c r="L41" s="218">
        <v>44648</v>
      </c>
      <c r="M41" s="219" t="s">
        <v>787</v>
      </c>
      <c r="N41" s="200" t="s">
        <v>788</v>
      </c>
      <c r="O41" s="219" t="s">
        <v>789</v>
      </c>
      <c r="P41" s="201"/>
      <c r="Q41" s="202"/>
      <c r="R41" s="219"/>
      <c r="S41" s="219"/>
    </row>
    <row r="42" spans="1:19" ht="41.4" x14ac:dyDescent="0.3">
      <c r="A42" s="101"/>
      <c r="B42" s="232"/>
      <c r="C42" s="309" t="s">
        <v>15</v>
      </c>
      <c r="D42" s="309" t="s">
        <v>15</v>
      </c>
      <c r="F42" s="8" t="s">
        <v>15</v>
      </c>
      <c r="G42" s="333" t="str">
        <f>Assessment_DataCollection!G169</f>
        <v xml:space="preserve">How many days is the classroom instruction completed in? </v>
      </c>
      <c r="H42" s="186">
        <v>44643</v>
      </c>
      <c r="I42" s="321" t="s">
        <v>282</v>
      </c>
      <c r="J42" s="321" t="s">
        <v>790</v>
      </c>
      <c r="K42" s="189"/>
      <c r="L42" s="218">
        <v>44648</v>
      </c>
      <c r="M42" s="219" t="s">
        <v>791</v>
      </c>
      <c r="N42" s="200" t="s">
        <v>792</v>
      </c>
      <c r="O42" s="219" t="s">
        <v>793</v>
      </c>
      <c r="P42" s="201"/>
      <c r="Q42" s="202"/>
      <c r="R42" s="219"/>
      <c r="S42" s="219"/>
    </row>
    <row r="43" spans="1:19" ht="69" x14ac:dyDescent="0.3">
      <c r="A43" s="101" t="str">
        <f>Assessment_DataCollection!A170:G170</f>
        <v>2.1.4.c</v>
      </c>
      <c r="B43" s="232" t="str">
        <f>Assessment_DataCollection!B170</f>
        <v>2.1.4 c. States should establish requirements for driver education which, consists of classroom instruction periods that should not exceed 120 minutes per day</v>
      </c>
      <c r="C43" s="309" t="str">
        <f>Assessment_DataCollection!C170</f>
        <v>No</v>
      </c>
      <c r="D43" s="309" t="str">
        <f>Assessment_DataCollection!D170</f>
        <v>-</v>
      </c>
      <c r="F43" s="8" t="str">
        <f>Assessment_DataCollection!F170</f>
        <v>2.1.4.c</v>
      </c>
      <c r="G43" s="333" t="str">
        <f>Assessment_DataCollection!G170</f>
        <v xml:space="preserve">How long is a classroom instructional period per day? </v>
      </c>
      <c r="H43" s="186">
        <v>44643</v>
      </c>
      <c r="I43" s="321" t="s">
        <v>282</v>
      </c>
      <c r="J43" s="321" t="s">
        <v>794</v>
      </c>
      <c r="K43" s="189"/>
      <c r="L43" s="218">
        <v>44648</v>
      </c>
      <c r="M43" s="219" t="s">
        <v>795</v>
      </c>
      <c r="N43" s="200" t="s">
        <v>796</v>
      </c>
      <c r="O43" s="219" t="s">
        <v>797</v>
      </c>
      <c r="P43" s="201"/>
      <c r="Q43" s="202"/>
      <c r="R43" s="219"/>
      <c r="S43" s="219"/>
    </row>
    <row r="44" spans="1:19" ht="28.2" thickBot="1" x14ac:dyDescent="0.35">
      <c r="A44" s="101" t="str">
        <f>Assessment_DataCollection!A171:G171</f>
        <v>2.1.4.d</v>
      </c>
      <c r="B44" s="232" t="str">
        <f>Assessment_DataCollection!B171</f>
        <v>2.1.4 d. States should establish requirements for driver education which, consists of behind-the-wheel instruction that:</v>
      </c>
      <c r="C44" s="309" t="s">
        <v>798</v>
      </c>
      <c r="D44" s="309" t="s">
        <v>15</v>
      </c>
      <c r="F44" s="8" t="str">
        <f>Assessment_DataCollection!F171</f>
        <v>2.1.4.d</v>
      </c>
      <c r="G44" s="333" t="s">
        <v>15</v>
      </c>
      <c r="H44" s="186"/>
      <c r="I44" s="321"/>
      <c r="J44" s="321"/>
      <c r="K44" s="189"/>
      <c r="L44" s="218"/>
      <c r="M44" s="219"/>
      <c r="N44" s="200"/>
      <c r="O44" s="219"/>
      <c r="P44" s="201"/>
      <c r="Q44" s="202"/>
      <c r="R44" s="219"/>
      <c r="S44" s="219"/>
    </row>
    <row r="45" spans="1:19" ht="55.2" x14ac:dyDescent="0.3">
      <c r="A45" s="101"/>
      <c r="B45" s="232" t="str">
        <f>Assessment_DataCollection!B172</f>
        <v>• Has no more than 3 students in the vehicle</v>
      </c>
      <c r="C45" s="235" t="str">
        <f>Assessment_DataCollection!C172</f>
        <v>No</v>
      </c>
      <c r="D45" s="236" t="str">
        <f>Assessment_DataCollection!D172</f>
        <v>-</v>
      </c>
      <c r="F45" s="8" t="s">
        <v>15</v>
      </c>
      <c r="G45" s="333" t="str">
        <f>Assessment_DataCollection!G172</f>
        <v xml:space="preserve">How many students are allowed in the vehicle at once? </v>
      </c>
      <c r="H45" s="186">
        <v>44642</v>
      </c>
      <c r="I45" s="321" t="s">
        <v>282</v>
      </c>
      <c r="J45" s="321" t="s">
        <v>304</v>
      </c>
      <c r="K45" s="189"/>
      <c r="L45" s="218">
        <v>44648</v>
      </c>
      <c r="M45" s="219" t="s">
        <v>799</v>
      </c>
      <c r="N45" s="200" t="s">
        <v>800</v>
      </c>
      <c r="O45" s="219" t="s">
        <v>801</v>
      </c>
      <c r="P45" s="201"/>
      <c r="Q45" s="202"/>
      <c r="R45" s="219"/>
      <c r="S45" s="219"/>
    </row>
    <row r="46" spans="1:19" ht="55.2" x14ac:dyDescent="0.3">
      <c r="A46" s="101"/>
      <c r="B46" s="232" t="str">
        <f>Assessment_DataCollection!B173</f>
        <v>• Ensures that each student drives no more than 90 minutes per day</v>
      </c>
      <c r="C46" s="309" t="str">
        <f>Assessment_DataCollection!C173</f>
        <v>No</v>
      </c>
      <c r="D46" s="309" t="str">
        <f>Assessment_DataCollection!D173</f>
        <v>-</v>
      </c>
      <c r="F46" s="8" t="s">
        <v>15</v>
      </c>
      <c r="G46" s="333" t="str">
        <f>Assessment_DataCollection!G173</f>
        <v>How long does each driver drive?</v>
      </c>
      <c r="H46" s="186">
        <v>44642</v>
      </c>
      <c r="I46" s="321" t="s">
        <v>282</v>
      </c>
      <c r="J46" s="321" t="s">
        <v>304</v>
      </c>
      <c r="K46" s="189"/>
      <c r="L46" s="218">
        <v>44648</v>
      </c>
      <c r="M46" s="219" t="s">
        <v>799</v>
      </c>
      <c r="N46" s="200" t="s">
        <v>802</v>
      </c>
      <c r="O46" s="219" t="s">
        <v>801</v>
      </c>
      <c r="P46" s="201"/>
      <c r="Q46" s="202"/>
      <c r="R46" s="219"/>
      <c r="S46" s="219"/>
    </row>
    <row r="47" spans="1:19" ht="41.4" x14ac:dyDescent="0.3">
      <c r="A47" s="101"/>
      <c r="B47" s="232" t="str">
        <f>Assessment_DataCollection!B174</f>
        <v>• Is integrated with laboratory driving simulation and/or driving range instruction, if applicable</v>
      </c>
      <c r="C47" s="235" t="str">
        <f>Assessment_DataCollection!C174</f>
        <v>No</v>
      </c>
      <c r="D47" s="236" t="str">
        <f>Assessment_DataCollection!D174</f>
        <v>-</v>
      </c>
      <c r="F47" s="8" t="s">
        <v>15</v>
      </c>
      <c r="G47" s="333" t="str">
        <f>Assessment_DataCollection!G174</f>
        <v>Is behind-the-wheel instruction integrated with laboratory driving simulation and/or driving range instruction?</v>
      </c>
      <c r="H47" s="186">
        <v>44642</v>
      </c>
      <c r="I47" s="321" t="s">
        <v>282</v>
      </c>
      <c r="J47" s="321" t="s">
        <v>304</v>
      </c>
      <c r="K47" s="189"/>
      <c r="L47" s="218">
        <v>44648</v>
      </c>
      <c r="M47" s="219" t="s">
        <v>742</v>
      </c>
      <c r="N47" s="200"/>
      <c r="O47" s="219" t="s">
        <v>803</v>
      </c>
      <c r="P47" s="201"/>
      <c r="Q47" s="202"/>
      <c r="R47" s="219"/>
      <c r="S47" s="219"/>
    </row>
    <row r="48" spans="1:19" ht="15" thickBot="1" x14ac:dyDescent="0.35">
      <c r="A48" s="101"/>
      <c r="B48" s="232" t="str">
        <f>Assessment_DataCollection!B175</f>
        <v>• May be in addition to classroom instruction provided per day</v>
      </c>
      <c r="C48" s="309" t="str">
        <f>Assessment_DataCollection!C175</f>
        <v>No</v>
      </c>
      <c r="D48" s="309" t="str">
        <f>Assessment_DataCollection!D175</f>
        <v>-</v>
      </c>
      <c r="F48" s="8" t="s">
        <v>15</v>
      </c>
      <c r="G48" s="333" t="s">
        <v>15</v>
      </c>
      <c r="H48" s="186"/>
      <c r="I48" s="187"/>
      <c r="J48" s="321"/>
      <c r="K48" s="189"/>
      <c r="L48" s="218"/>
      <c r="M48" s="219"/>
      <c r="N48" s="200"/>
      <c r="O48" s="219"/>
      <c r="P48" s="201"/>
      <c r="Q48" s="202"/>
      <c r="R48" s="219"/>
      <c r="S48" s="219"/>
    </row>
    <row r="49" spans="1:19" ht="58.2" thickBot="1" x14ac:dyDescent="0.35">
      <c r="A49" s="101" t="str">
        <f>Assessment_DataCollection!A176:G176</f>
        <v>2.1.5</v>
      </c>
      <c r="B49" s="305" t="str">
        <f>Assessment_DataCollection!B176</f>
        <v>2.1.5 States shall require each student to receive or obtain an approved driver education textbook or educational materials of equal scope (hardcopy or electronic)</v>
      </c>
      <c r="C49" s="308" t="str">
        <f>Assessment_DataCollection!C176</f>
        <v>No</v>
      </c>
      <c r="D49" s="309" t="str">
        <f>Assessment_DataCollection!D176</f>
        <v>-</v>
      </c>
      <c r="F49" s="131" t="str">
        <f>Assessment_DataCollection!F176</f>
        <v>2.1.5</v>
      </c>
      <c r="G49" s="332" t="str">
        <f>Assessment_DataCollection!G176</f>
        <v>2.1.5 States shall require each student to receive or obtain an approved driver education textbook or educational materials of equal scope (hardcopy or electronic)</v>
      </c>
      <c r="H49" s="183"/>
      <c r="I49" s="183"/>
      <c r="J49" s="183"/>
      <c r="K49" s="183"/>
      <c r="L49" s="183"/>
      <c r="M49" s="183"/>
      <c r="N49" s="183"/>
      <c r="O49" s="183"/>
      <c r="P49" s="183"/>
      <c r="Q49" s="183"/>
      <c r="R49" s="183"/>
      <c r="S49" s="183"/>
    </row>
    <row r="50" spans="1:19" ht="41.4" x14ac:dyDescent="0.3">
      <c r="A50" s="101"/>
      <c r="B50" s="232"/>
      <c r="C50" s="309" t="s">
        <v>15</v>
      </c>
      <c r="D50" s="309" t="s">
        <v>15</v>
      </c>
      <c r="F50" s="131"/>
      <c r="G50" s="333" t="str">
        <f>Assessment_DataCollection!G177</f>
        <v xml:space="preserve">Do you require a driver education textbook? </v>
      </c>
      <c r="H50" s="186">
        <v>44643</v>
      </c>
      <c r="I50" s="321" t="s">
        <v>282</v>
      </c>
      <c r="J50" s="321" t="s">
        <v>804</v>
      </c>
      <c r="K50" s="189"/>
      <c r="L50" s="218">
        <v>44648</v>
      </c>
      <c r="M50" s="219" t="s">
        <v>805</v>
      </c>
      <c r="N50" s="200" t="s">
        <v>806</v>
      </c>
      <c r="O50" s="219" t="s">
        <v>807</v>
      </c>
      <c r="P50" s="201"/>
      <c r="Q50" s="202"/>
      <c r="R50" s="219"/>
      <c r="S50" s="219"/>
    </row>
    <row r="51" spans="1:19" ht="110.4" x14ac:dyDescent="0.3">
      <c r="A51" s="101"/>
      <c r="B51" s="232"/>
      <c r="C51" s="309" t="s">
        <v>15</v>
      </c>
      <c r="D51" s="309" t="s">
        <v>15</v>
      </c>
      <c r="F51" s="131"/>
      <c r="G51" s="333" t="str">
        <f>Assessment_DataCollection!G178</f>
        <v xml:space="preserve">If yes, which textbook(s) are approved? </v>
      </c>
      <c r="H51" s="186">
        <v>44642</v>
      </c>
      <c r="I51" s="321" t="s">
        <v>282</v>
      </c>
      <c r="J51" s="321" t="s">
        <v>808</v>
      </c>
      <c r="K51" s="189"/>
      <c r="L51" s="218">
        <v>44648</v>
      </c>
      <c r="M51" s="219" t="s">
        <v>809</v>
      </c>
      <c r="N51" s="200" t="s">
        <v>810</v>
      </c>
      <c r="O51" s="219" t="s">
        <v>811</v>
      </c>
      <c r="P51" s="201"/>
      <c r="Q51" s="202"/>
      <c r="R51" s="219"/>
      <c r="S51" s="219"/>
    </row>
    <row r="52" spans="1:19" ht="72.599999999999994" thickBot="1" x14ac:dyDescent="0.35">
      <c r="A52" s="101" t="str">
        <f>Assessment_DataCollection!A179:G179</f>
        <v>2.1.6</v>
      </c>
      <c r="B52" s="305" t="str">
        <f>Assessment_DataCollection!B179</f>
        <v>2.1.6 States shall require successful completion of an approved end-of-course knowledge and skill assessment examination based on the stated goals and objectives to graduate from the driver education program</v>
      </c>
      <c r="C52" s="308" t="str">
        <f>Assessment_DataCollection!C179</f>
        <v>Yes</v>
      </c>
      <c r="D52" s="308" t="str">
        <f>Assessment_DataCollection!D179</f>
        <v>-</v>
      </c>
      <c r="F52" s="131" t="s">
        <v>812</v>
      </c>
      <c r="G52" s="332" t="str">
        <f>Assessment_DataCollection!G179</f>
        <v>2.1.6 States shall require successful completion of an approved end-of-course knowledge and skill assessment examination based on the stated goals and objectives to graduate from the driver education program.</v>
      </c>
      <c r="H52" s="183"/>
      <c r="I52" s="183"/>
      <c r="J52" s="183"/>
      <c r="K52" s="183"/>
      <c r="L52" s="183"/>
      <c r="M52" s="183"/>
      <c r="N52" s="183"/>
      <c r="O52" s="183"/>
      <c r="P52" s="183"/>
      <c r="Q52" s="183"/>
      <c r="R52" s="183"/>
      <c r="S52" s="183"/>
    </row>
    <row r="53" spans="1:19" ht="82.8" x14ac:dyDescent="0.3">
      <c r="A53" s="101"/>
      <c r="B53" s="232" t="s">
        <v>15</v>
      </c>
      <c r="C53" s="309" t="s">
        <v>15</v>
      </c>
      <c r="D53" s="309" t="s">
        <v>15</v>
      </c>
      <c r="E53" t="s">
        <v>15</v>
      </c>
      <c r="F53" s="8" t="s">
        <v>15</v>
      </c>
      <c r="G53" s="333" t="str">
        <f>Assessment_DataCollection!G180</f>
        <v>Do you require successful completion of an end-of-course knowledge and skill assessment exam?</v>
      </c>
      <c r="H53" s="186">
        <v>44642</v>
      </c>
      <c r="I53" s="321" t="s">
        <v>282</v>
      </c>
      <c r="J53" s="321" t="s">
        <v>813</v>
      </c>
      <c r="K53" s="189"/>
      <c r="L53" s="218">
        <v>44620</v>
      </c>
      <c r="M53" s="219" t="s">
        <v>814</v>
      </c>
      <c r="N53" s="200" t="s">
        <v>815</v>
      </c>
      <c r="O53" s="219" t="s">
        <v>816</v>
      </c>
      <c r="P53" s="201"/>
      <c r="Q53" s="202"/>
      <c r="R53" s="219"/>
      <c r="S53" s="219"/>
    </row>
    <row r="54" spans="1:19" ht="151.80000000000001" x14ac:dyDescent="0.3">
      <c r="A54" s="101"/>
      <c r="B54" s="232"/>
      <c r="C54" s="309" t="s">
        <v>15</v>
      </c>
      <c r="D54" s="309" t="s">
        <v>15</v>
      </c>
      <c r="F54" s="8" t="s">
        <v>15</v>
      </c>
      <c r="G54" s="333" t="str">
        <f>Assessment_DataCollection!G181</f>
        <v xml:space="preserve">Who developed the end-of-course knowledge and skill assessment exam? </v>
      </c>
      <c r="H54" s="186">
        <v>44642</v>
      </c>
      <c r="I54" s="321" t="s">
        <v>282</v>
      </c>
      <c r="J54" s="321" t="s">
        <v>817</v>
      </c>
      <c r="K54" s="189"/>
      <c r="L54" s="218">
        <v>44620</v>
      </c>
      <c r="M54" s="219" t="s">
        <v>818</v>
      </c>
      <c r="N54" s="200" t="s">
        <v>819</v>
      </c>
      <c r="O54" s="219" t="s">
        <v>820</v>
      </c>
      <c r="P54" s="201"/>
      <c r="Q54" s="202"/>
      <c r="R54" s="219"/>
      <c r="S54" s="219"/>
    </row>
    <row r="55" spans="1:19" ht="41.4" x14ac:dyDescent="0.3">
      <c r="A55" s="101"/>
      <c r="B55" s="232"/>
      <c r="C55" s="309" t="s">
        <v>15</v>
      </c>
      <c r="D55" s="309" t="s">
        <v>15</v>
      </c>
      <c r="F55" s="8" t="s">
        <v>15</v>
      </c>
      <c r="G55" s="333" t="str">
        <f>Assessment_DataCollection!G182</f>
        <v xml:space="preserve">How often is the exam reviewed and updated? </v>
      </c>
      <c r="H55" s="186">
        <v>44642</v>
      </c>
      <c r="I55" s="321" t="s">
        <v>282</v>
      </c>
      <c r="J55" s="321" t="s">
        <v>821</v>
      </c>
      <c r="K55" s="189"/>
      <c r="L55" s="218">
        <v>44620</v>
      </c>
      <c r="M55" s="219" t="s">
        <v>822</v>
      </c>
      <c r="N55" s="200" t="s">
        <v>823</v>
      </c>
      <c r="O55" s="219" t="s">
        <v>824</v>
      </c>
      <c r="P55" s="201"/>
      <c r="Q55" s="202"/>
      <c r="R55" s="219"/>
      <c r="S55" s="219"/>
    </row>
    <row r="56" spans="1:19" ht="41.4" x14ac:dyDescent="0.3">
      <c r="A56" s="101"/>
      <c r="B56" s="232"/>
      <c r="C56" s="309" t="s">
        <v>15</v>
      </c>
      <c r="D56" s="309" t="s">
        <v>15</v>
      </c>
      <c r="F56" s="8" t="s">
        <v>15</v>
      </c>
      <c r="G56" s="333" t="str">
        <f>Assessment_DataCollection!G183</f>
        <v>Is the exam only paper or is it electronic?</v>
      </c>
      <c r="H56" s="186">
        <v>44642</v>
      </c>
      <c r="I56" s="321" t="s">
        <v>282</v>
      </c>
      <c r="J56" s="321" t="s">
        <v>825</v>
      </c>
      <c r="K56" s="189"/>
      <c r="L56" s="218">
        <v>44620</v>
      </c>
      <c r="M56" s="219" t="s">
        <v>826</v>
      </c>
      <c r="N56" s="200" t="s">
        <v>827</v>
      </c>
      <c r="O56" s="219" t="s">
        <v>828</v>
      </c>
      <c r="P56" s="201"/>
      <c r="Q56" s="202"/>
      <c r="R56" s="219"/>
      <c r="S56" s="219"/>
    </row>
    <row r="57" spans="1:19" ht="69" x14ac:dyDescent="0.3">
      <c r="A57" s="101"/>
      <c r="B57" s="232"/>
      <c r="C57" s="309" t="s">
        <v>15</v>
      </c>
      <c r="D57" s="309" t="s">
        <v>15</v>
      </c>
      <c r="F57" s="8" t="s">
        <v>15</v>
      </c>
      <c r="G57" s="333" t="str">
        <f>Assessment_DataCollection!G184</f>
        <v>How are the exam scores recorded?</v>
      </c>
      <c r="H57" s="186">
        <v>44642</v>
      </c>
      <c r="I57" s="321" t="s">
        <v>282</v>
      </c>
      <c r="J57" s="321" t="s">
        <v>829</v>
      </c>
      <c r="K57" s="189"/>
      <c r="L57" s="218">
        <v>44620</v>
      </c>
      <c r="M57" s="219" t="s">
        <v>830</v>
      </c>
      <c r="N57" s="200" t="s">
        <v>831</v>
      </c>
      <c r="O57" s="219" t="s">
        <v>832</v>
      </c>
      <c r="P57" s="201"/>
      <c r="Q57" s="202"/>
      <c r="R57" s="219"/>
      <c r="S57" s="219"/>
    </row>
    <row r="58" spans="1:19" ht="69" x14ac:dyDescent="0.3">
      <c r="A58" s="101"/>
      <c r="B58" s="232"/>
      <c r="C58" s="309" t="s">
        <v>15</v>
      </c>
      <c r="D58" s="309" t="s">
        <v>15</v>
      </c>
      <c r="F58" s="8" t="s">
        <v>15</v>
      </c>
      <c r="G58" s="333" t="str">
        <f>Assessment_DataCollection!G185</f>
        <v>How many times may a student take the test?</v>
      </c>
      <c r="H58" s="186">
        <v>44642</v>
      </c>
      <c r="I58" s="321" t="s">
        <v>282</v>
      </c>
      <c r="J58" s="321" t="s">
        <v>833</v>
      </c>
      <c r="K58" s="189"/>
      <c r="L58" s="218">
        <v>44620</v>
      </c>
      <c r="M58" s="219" t="s">
        <v>834</v>
      </c>
      <c r="N58" s="200" t="s">
        <v>835</v>
      </c>
      <c r="O58" s="219" t="s">
        <v>836</v>
      </c>
      <c r="P58" s="201"/>
      <c r="Q58" s="202"/>
      <c r="R58" s="219"/>
      <c r="S58" s="219"/>
    </row>
    <row r="59" spans="1:19" ht="69" x14ac:dyDescent="0.3">
      <c r="A59" s="101"/>
      <c r="B59" s="232"/>
      <c r="C59" s="309" t="s">
        <v>15</v>
      </c>
      <c r="D59" s="309" t="s">
        <v>15</v>
      </c>
      <c r="F59" s="8" t="s">
        <v>15</v>
      </c>
      <c r="G59" s="333" t="str">
        <f>Assessment_DataCollection!G186</f>
        <v>Is the test always the same test questions?</v>
      </c>
      <c r="H59" s="186">
        <v>44642</v>
      </c>
      <c r="I59" s="321" t="s">
        <v>282</v>
      </c>
      <c r="J59" s="321" t="s">
        <v>837</v>
      </c>
      <c r="K59" s="189"/>
      <c r="L59" s="218">
        <v>44620</v>
      </c>
      <c r="M59" s="219" t="s">
        <v>838</v>
      </c>
      <c r="N59" s="200" t="s">
        <v>839</v>
      </c>
      <c r="O59" s="219" t="s">
        <v>840</v>
      </c>
      <c r="P59" s="201"/>
      <c r="Q59" s="202"/>
      <c r="R59" s="219"/>
      <c r="S59" s="219"/>
    </row>
    <row r="60" spans="1:19" ht="55.2" x14ac:dyDescent="0.3">
      <c r="A60" s="101"/>
      <c r="B60" s="232"/>
      <c r="C60" s="309" t="s">
        <v>15</v>
      </c>
      <c r="D60" s="309" t="s">
        <v>15</v>
      </c>
      <c r="F60" s="8" t="s">
        <v>15</v>
      </c>
      <c r="G60" s="333" t="str">
        <f>Assessment_DataCollection!G187</f>
        <v>Can the end of course test requirement be waived?</v>
      </c>
      <c r="H60" s="186">
        <v>44642</v>
      </c>
      <c r="I60" s="321" t="s">
        <v>282</v>
      </c>
      <c r="J60" s="321" t="s">
        <v>634</v>
      </c>
      <c r="K60" s="189"/>
      <c r="L60" s="218">
        <v>44620</v>
      </c>
      <c r="M60" s="219" t="s">
        <v>841</v>
      </c>
      <c r="N60" s="200" t="s">
        <v>842</v>
      </c>
      <c r="O60" s="219" t="s">
        <v>843</v>
      </c>
      <c r="P60" s="201"/>
      <c r="Q60" s="202"/>
      <c r="R60" s="219"/>
      <c r="S60" s="219"/>
    </row>
    <row r="61" spans="1:19" ht="110.4" x14ac:dyDescent="0.3">
      <c r="A61" s="101"/>
      <c r="B61" s="232"/>
      <c r="C61" s="309" t="s">
        <v>15</v>
      </c>
      <c r="D61" s="309" t="s">
        <v>15</v>
      </c>
      <c r="F61" s="8" t="s">
        <v>15</v>
      </c>
      <c r="G61" s="333" t="str">
        <f>Assessment_DataCollection!G188</f>
        <v>Is there any re-teaching required between testing attempts?</v>
      </c>
      <c r="H61" s="186">
        <v>44642</v>
      </c>
      <c r="I61" s="321" t="s">
        <v>282</v>
      </c>
      <c r="J61" s="321" t="s">
        <v>304</v>
      </c>
      <c r="K61" s="189"/>
      <c r="L61" s="218">
        <v>44620</v>
      </c>
      <c r="M61" s="219" t="s">
        <v>844</v>
      </c>
      <c r="N61" s="200" t="s">
        <v>845</v>
      </c>
      <c r="O61" s="219" t="s">
        <v>846</v>
      </c>
      <c r="P61" s="201"/>
      <c r="Q61" s="202"/>
      <c r="R61" s="219"/>
      <c r="S61" s="219"/>
    </row>
    <row r="62" spans="1:19" ht="72.599999999999994" thickBot="1" x14ac:dyDescent="0.35">
      <c r="A62" s="101" t="str">
        <f>Assessment_DataCollection!A189:G189</f>
        <v>2.1.7</v>
      </c>
      <c r="B62" s="305" t="str">
        <f>Assessment_DataCollection!B189</f>
        <v>2.1.7 States shall require a course provider to conduct valid post-course evaluations of driver education programs to be completed by the students and/or parent for the purpose of improving the effectiveness of the program</v>
      </c>
      <c r="C62" s="308" t="str">
        <f>Assessment_DataCollection!C189</f>
        <v>No</v>
      </c>
      <c r="D62" s="309" t="str">
        <f>Assessment_DataCollection!D189</f>
        <v>-</v>
      </c>
      <c r="F62" s="130" t="str">
        <f>Assessment_DataCollection!F189</f>
        <v>2.1.7</v>
      </c>
      <c r="G62" s="332" t="str">
        <f>Assessment_DataCollection!G189</f>
        <v>2.1.7 States shall require a course provider to conduct valid post-course evaluations of driver education programs to be completed by the students and/or parent for the purpose of improving the effectiveness of the program</v>
      </c>
      <c r="H62" s="183"/>
      <c r="I62" s="183"/>
      <c r="J62" s="183"/>
      <c r="K62" s="183"/>
      <c r="L62" s="183"/>
      <c r="M62" s="183"/>
      <c r="N62" s="183"/>
      <c r="O62" s="183"/>
      <c r="P62" s="183"/>
      <c r="Q62" s="183"/>
      <c r="R62" s="183"/>
      <c r="S62" s="183"/>
    </row>
    <row r="63" spans="1:19" ht="55.2" x14ac:dyDescent="0.3">
      <c r="A63" s="101"/>
      <c r="B63" s="232"/>
      <c r="C63" s="309" t="s">
        <v>798</v>
      </c>
      <c r="D63" s="309"/>
      <c r="F63" s="8" t="s">
        <v>15</v>
      </c>
      <c r="G63" s="333" t="str">
        <f>Assessment_DataCollection!G190</f>
        <v xml:space="preserve">Do you require post-course evaluations of driver education programs? If yes, what does the evaluation consist of? </v>
      </c>
      <c r="H63" s="186">
        <v>44643</v>
      </c>
      <c r="I63" s="321" t="s">
        <v>282</v>
      </c>
      <c r="J63" s="321" t="s">
        <v>847</v>
      </c>
      <c r="K63" s="189"/>
      <c r="L63" s="218">
        <v>44648</v>
      </c>
      <c r="M63" s="219" t="s">
        <v>848</v>
      </c>
      <c r="N63" s="200" t="s">
        <v>849</v>
      </c>
      <c r="O63" s="219" t="s">
        <v>850</v>
      </c>
      <c r="P63" s="201"/>
      <c r="Q63" s="202"/>
      <c r="R63" s="219"/>
      <c r="S63" s="219"/>
    </row>
    <row r="64" spans="1:19" ht="41.4" x14ac:dyDescent="0.3">
      <c r="A64" s="101"/>
      <c r="B64" s="232"/>
      <c r="C64" s="309" t="s">
        <v>15</v>
      </c>
      <c r="D64" s="309"/>
      <c r="F64" s="8"/>
      <c r="G64" s="333" t="str">
        <f>Assessment_DataCollection!G191</f>
        <v>Who created the post-course evaluations?</v>
      </c>
      <c r="H64" s="186">
        <v>44642</v>
      </c>
      <c r="I64" s="321" t="s">
        <v>282</v>
      </c>
      <c r="J64" s="321" t="s">
        <v>851</v>
      </c>
      <c r="K64" s="189"/>
      <c r="L64" s="218">
        <v>44648</v>
      </c>
      <c r="M64" s="219" t="s">
        <v>742</v>
      </c>
      <c r="N64" s="200"/>
      <c r="O64" s="219" t="s">
        <v>852</v>
      </c>
      <c r="P64" s="201"/>
      <c r="Q64" s="202"/>
      <c r="R64" s="219"/>
      <c r="S64" s="219"/>
    </row>
    <row r="65" spans="1:19" ht="41.4" x14ac:dyDescent="0.3">
      <c r="A65" s="101"/>
      <c r="B65" s="232"/>
      <c r="C65" s="309" t="s">
        <v>15</v>
      </c>
      <c r="D65" s="309"/>
      <c r="F65" s="8"/>
      <c r="G65" s="333" t="str">
        <f>Assessment_DataCollection!G192</f>
        <v>Who reviews the post-course evaluations?</v>
      </c>
      <c r="H65" s="186">
        <v>44642</v>
      </c>
      <c r="I65" s="321" t="s">
        <v>282</v>
      </c>
      <c r="J65" s="321" t="s">
        <v>851</v>
      </c>
      <c r="K65" s="189"/>
      <c r="L65" s="218">
        <v>44648</v>
      </c>
      <c r="M65" s="219" t="s">
        <v>742</v>
      </c>
      <c r="N65" s="200"/>
      <c r="O65" s="219" t="s">
        <v>852</v>
      </c>
      <c r="P65" s="201"/>
      <c r="Q65" s="202"/>
      <c r="R65" s="219"/>
      <c r="S65" s="219"/>
    </row>
    <row r="66" spans="1:19" ht="96.6" x14ac:dyDescent="0.3">
      <c r="A66" s="101"/>
      <c r="B66" s="232"/>
      <c r="C66" s="309" t="s">
        <v>15</v>
      </c>
      <c r="D66" s="309"/>
      <c r="F66" s="8"/>
      <c r="G66" s="333" t="str">
        <f>Assessment_DataCollection!G193</f>
        <v xml:space="preserve">What areas of the evaluation are being measured or evaluated? </v>
      </c>
      <c r="H66" s="186">
        <v>44643</v>
      </c>
      <c r="I66" s="321" t="s">
        <v>282</v>
      </c>
      <c r="J66" s="321" t="s">
        <v>853</v>
      </c>
      <c r="K66" s="189"/>
      <c r="L66" s="218">
        <v>44648</v>
      </c>
      <c r="M66" s="219" t="s">
        <v>854</v>
      </c>
      <c r="N66" s="200" t="s">
        <v>855</v>
      </c>
      <c r="O66" s="348" t="s">
        <v>856</v>
      </c>
      <c r="P66" s="201"/>
      <c r="Q66" s="202"/>
      <c r="R66" s="219"/>
      <c r="S66" s="219"/>
    </row>
    <row r="67" spans="1:19" ht="15" thickBot="1" x14ac:dyDescent="0.35">
      <c r="A67" s="101">
        <f>Assessment_DataCollection!A194:G194</f>
        <v>2.2000000000000002</v>
      </c>
      <c r="B67" s="305" t="str">
        <f>Assessment_DataCollection!B194</f>
        <v>Student Evaluation</v>
      </c>
      <c r="C67" s="308" t="s">
        <v>15</v>
      </c>
      <c r="D67" s="308"/>
      <c r="F67" s="130">
        <f>Assessment_DataCollection!F194</f>
        <v>2.2000000000000002</v>
      </c>
      <c r="G67" s="332" t="str">
        <f>Assessment_DataCollection!G194</f>
        <v>Student Evaluation</v>
      </c>
      <c r="H67" s="183"/>
      <c r="I67" s="183"/>
      <c r="J67" s="183"/>
      <c r="K67" s="183"/>
      <c r="L67" s="183"/>
      <c r="M67" s="183"/>
      <c r="N67" s="183"/>
      <c r="O67" s="183"/>
      <c r="P67" s="183"/>
      <c r="Q67" s="183"/>
      <c r="R67" s="183"/>
      <c r="S67" s="183"/>
    </row>
    <row r="68" spans="1:19" ht="72.599999999999994" thickBot="1" x14ac:dyDescent="0.35">
      <c r="A68" s="101" t="str">
        <f>Assessment_DataCollection!A195:G195</f>
        <v>2.2.1</v>
      </c>
      <c r="B68" s="305"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C68" s="308" t="str">
        <f>Assessment_DataCollection!C195</f>
        <v>No</v>
      </c>
      <c r="D68" s="309" t="str">
        <f>Assessment_DataCollection!D195</f>
        <v>-</v>
      </c>
      <c r="F68" s="130" t="str">
        <f>Assessment_DataCollection!F195</f>
        <v>2.2.1</v>
      </c>
      <c r="G68" s="332" t="str">
        <f>Assessment_DataCollection!G195</f>
        <v>2.2.1 States shall ensure that providers and instructors deliver timely and ongoing feedback to students on their progress made in classroom, behind-the-wheel, and any other laboratory phases including remedial instruction during the driver education course.</v>
      </c>
      <c r="H68" s="183"/>
      <c r="I68" s="183"/>
      <c r="J68" s="183"/>
      <c r="K68" s="183"/>
      <c r="L68" s="183"/>
      <c r="M68" s="183"/>
      <c r="N68" s="183"/>
      <c r="O68" s="183"/>
      <c r="P68" s="183"/>
      <c r="Q68" s="183"/>
      <c r="R68" s="183"/>
      <c r="S68" s="183"/>
    </row>
    <row r="69" spans="1:19" ht="41.4" x14ac:dyDescent="0.3">
      <c r="A69" s="101" t="s">
        <v>15</v>
      </c>
      <c r="B69" s="232"/>
      <c r="C69" s="309"/>
      <c r="D69" s="309"/>
      <c r="F69" s="8"/>
      <c r="G69" s="333" t="str">
        <f>Assessment_DataCollection!G196</f>
        <v xml:space="preserve">How do you ensure that providers and instructors deliver timely and ongoing feedback to students? </v>
      </c>
      <c r="H69" s="186">
        <v>44642</v>
      </c>
      <c r="I69" s="321" t="s">
        <v>282</v>
      </c>
      <c r="J69" s="321" t="s">
        <v>857</v>
      </c>
      <c r="K69" s="189"/>
      <c r="L69" s="218">
        <v>44649</v>
      </c>
      <c r="M69" s="219" t="s">
        <v>858</v>
      </c>
      <c r="N69" s="200" t="s">
        <v>859</v>
      </c>
      <c r="O69" s="219" t="s">
        <v>860</v>
      </c>
      <c r="P69" s="201"/>
      <c r="Q69" s="202"/>
      <c r="R69" s="219"/>
      <c r="S69" s="219"/>
    </row>
    <row r="70" spans="1:19" ht="96.6" x14ac:dyDescent="0.3">
      <c r="A70" s="101" t="str">
        <f>Assessment_DataCollection!A197:G197</f>
        <v>2.2.1.a</v>
      </c>
      <c r="B70" s="56" t="str">
        <f>Assessment_DataCollection!B197</f>
        <v>2.2.1 a. The evaluation and assessment of each student shall be consistent with the concepts, lessons, and course objectives. The methods for evaluation are clearly stated in the course</v>
      </c>
      <c r="C70" s="310" t="str">
        <f>Assessment_DataCollection!C197</f>
        <v>No</v>
      </c>
      <c r="D70" s="309" t="str">
        <f>Assessment_DataCollection!D197</f>
        <v>-</v>
      </c>
      <c r="F70" s="8" t="str">
        <f>Assessment_DataCollection!F197</f>
        <v>2.2.1.a</v>
      </c>
      <c r="G70" s="333" t="str">
        <f>Assessment_DataCollection!G197</f>
        <v xml:space="preserve">Are there consistent evaluation areas and specific requirements? </v>
      </c>
      <c r="H70" s="186">
        <v>44642</v>
      </c>
      <c r="I70" s="321" t="s">
        <v>282</v>
      </c>
      <c r="J70" s="321" t="s">
        <v>861</v>
      </c>
      <c r="K70" s="189"/>
      <c r="L70" s="218">
        <v>44649</v>
      </c>
      <c r="M70" s="219" t="s">
        <v>862</v>
      </c>
      <c r="N70" s="200" t="s">
        <v>863</v>
      </c>
      <c r="O70" s="349" t="s">
        <v>864</v>
      </c>
      <c r="P70" s="201"/>
      <c r="Q70" s="202"/>
      <c r="R70" s="219"/>
      <c r="S70" s="219"/>
    </row>
    <row r="71" spans="1:19" ht="110.4" x14ac:dyDescent="0.3">
      <c r="A71" s="101" t="s">
        <v>15</v>
      </c>
      <c r="B71" s="232"/>
      <c r="C71" s="309"/>
      <c r="D71" s="309"/>
      <c r="F71" s="8"/>
      <c r="G71" s="333" t="str">
        <f>Assessment_DataCollection!G198</f>
        <v xml:space="preserve">How is the evaluation and assessment of the student consistent with the concepts, lessons and course objectives? </v>
      </c>
      <c r="H71" s="186">
        <v>44642</v>
      </c>
      <c r="I71" s="321" t="s">
        <v>282</v>
      </c>
      <c r="J71" s="321" t="s">
        <v>865</v>
      </c>
      <c r="K71" s="189"/>
      <c r="L71" s="218">
        <v>44649</v>
      </c>
      <c r="M71" s="219" t="s">
        <v>866</v>
      </c>
      <c r="N71" s="200" t="s">
        <v>867</v>
      </c>
      <c r="O71" s="350" t="s">
        <v>868</v>
      </c>
      <c r="P71" s="201"/>
      <c r="Q71" s="202"/>
      <c r="R71" s="219"/>
      <c r="S71" s="219"/>
    </row>
    <row r="72" spans="1:19" ht="41.4" x14ac:dyDescent="0.3">
      <c r="A72" s="101" t="str">
        <f>Assessment_DataCollection!A199:G199</f>
        <v>2.2.1.b</v>
      </c>
      <c r="B72" s="56" t="str">
        <f>Assessment_DataCollection!B199</f>
        <v>2.2.1 b. The evaluation and assessment of each student shall be conducted on an ongoing and varied basis following the teaching of major concepts and at the end of the unit or driving session</v>
      </c>
      <c r="C72" s="310" t="str">
        <f>Assessment_DataCollection!C199</f>
        <v>No</v>
      </c>
      <c r="D72" s="309" t="str">
        <f>Assessment_DataCollection!D199</f>
        <v>-</v>
      </c>
      <c r="F72" s="8" t="str">
        <f>Assessment_DataCollection!F199</f>
        <v>2.2.1.b</v>
      </c>
      <c r="G72" s="333" t="str">
        <f>Assessment_DataCollection!G199</f>
        <v xml:space="preserve">How is the evaluation and assessment of the student conducted? </v>
      </c>
      <c r="H72" s="186">
        <v>44643</v>
      </c>
      <c r="I72" s="321" t="s">
        <v>282</v>
      </c>
      <c r="J72" s="321" t="s">
        <v>869</v>
      </c>
      <c r="K72" s="189"/>
      <c r="L72" s="218">
        <v>44649</v>
      </c>
      <c r="M72" s="219" t="s">
        <v>742</v>
      </c>
      <c r="N72" s="200"/>
      <c r="O72" s="219" t="s">
        <v>870</v>
      </c>
      <c r="P72" s="201"/>
      <c r="Q72" s="202"/>
      <c r="R72" s="219"/>
      <c r="S72" s="219"/>
    </row>
    <row r="73" spans="1:19" ht="41.4" x14ac:dyDescent="0.3">
      <c r="A73" s="101"/>
      <c r="B73" s="232"/>
      <c r="C73" s="309"/>
      <c r="D73" s="309"/>
      <c r="F73" s="8"/>
      <c r="G73" s="333" t="str">
        <f>Assessment_DataCollection!G200</f>
        <v>Is it on an ongoing and varied basis following the teaching of major concepts and at the end of the unit or driving session?</v>
      </c>
      <c r="H73" s="186">
        <v>44642</v>
      </c>
      <c r="I73" s="321" t="s">
        <v>282</v>
      </c>
      <c r="J73" s="321" t="s">
        <v>871</v>
      </c>
      <c r="K73" s="189"/>
      <c r="L73" s="218">
        <v>44649</v>
      </c>
      <c r="M73" s="219" t="s">
        <v>858</v>
      </c>
      <c r="N73" s="200" t="s">
        <v>872</v>
      </c>
      <c r="O73" s="219" t="s">
        <v>873</v>
      </c>
      <c r="P73" s="201"/>
      <c r="Q73" s="202"/>
      <c r="R73" s="219"/>
      <c r="S73" s="219"/>
    </row>
    <row r="74" spans="1:19" ht="41.4" x14ac:dyDescent="0.3">
      <c r="A74" s="101" t="str">
        <f>Assessment_DataCollection!A201:G201</f>
        <v>2.2.1.c</v>
      </c>
      <c r="B74" s="56" t="str">
        <f>Assessment_DataCollection!B201</f>
        <v>2.2.1 c. The evaluation and assessment of each student shall be constructive, informative, and frequently provided</v>
      </c>
      <c r="C74" s="310" t="str">
        <f>Assessment_DataCollection!C201</f>
        <v>No</v>
      </c>
      <c r="D74" s="309" t="str">
        <f>Assessment_DataCollection!D201</f>
        <v>-</v>
      </c>
      <c r="F74" s="8" t="str">
        <f>Assessment_DataCollection!F201</f>
        <v>2.2.1.c</v>
      </c>
      <c r="G74" s="333" t="str">
        <f>Assessment_DataCollection!G201</f>
        <v>Is the evaluation and assessment of the student constructive, informative, and frequently provided? How would this be evaluated?</v>
      </c>
      <c r="H74" s="186">
        <v>44642</v>
      </c>
      <c r="I74" s="321" t="s">
        <v>282</v>
      </c>
      <c r="J74" s="321" t="s">
        <v>874</v>
      </c>
      <c r="K74" s="189"/>
      <c r="L74" s="218">
        <v>44649</v>
      </c>
      <c r="M74" s="219" t="s">
        <v>742</v>
      </c>
      <c r="N74" s="200"/>
      <c r="O74" s="219" t="s">
        <v>875</v>
      </c>
      <c r="P74" s="201"/>
      <c r="Q74" s="202"/>
      <c r="R74" s="219"/>
      <c r="S74" s="219"/>
    </row>
    <row r="75" spans="1:19" ht="69" x14ac:dyDescent="0.3">
      <c r="A75" s="101" t="str">
        <f>Assessment_DataCollection!A202:G202</f>
        <v>2.2.1.d</v>
      </c>
      <c r="B75" s="56" t="str">
        <f>Assessment_DataCollection!B202</f>
        <v>2.2.1 d. The evaluation and assessment of each student shall be graded and tracked by the program and/or the instructor</v>
      </c>
      <c r="C75" s="310" t="str">
        <f>Assessment_DataCollection!C202</f>
        <v>Yes</v>
      </c>
      <c r="D75" s="310" t="str">
        <f>Assessment_DataCollection!D202</f>
        <v>-</v>
      </c>
      <c r="F75" s="8" t="str">
        <f>Assessment_DataCollection!F202</f>
        <v>2.2.1.d</v>
      </c>
      <c r="G75" s="333" t="str">
        <f>Assessment_DataCollection!G202</f>
        <v>Is the evaluation and assessment of the student graded and tracked by the program and/or the instructor? If yes, what records should be kept and for how long?</v>
      </c>
      <c r="H75" s="186">
        <v>44643</v>
      </c>
      <c r="I75" s="321" t="s">
        <v>282</v>
      </c>
      <c r="J75" s="321" t="s">
        <v>876</v>
      </c>
      <c r="K75" s="189"/>
      <c r="L75" s="218">
        <v>44649</v>
      </c>
      <c r="M75" s="219" t="s">
        <v>877</v>
      </c>
      <c r="N75" s="200" t="s">
        <v>878</v>
      </c>
      <c r="O75" s="219" t="s">
        <v>879</v>
      </c>
      <c r="P75" s="201"/>
      <c r="Q75" s="202"/>
      <c r="R75" s="219"/>
      <c r="S75" s="219"/>
    </row>
    <row r="76" spans="1:19" ht="124.2" x14ac:dyDescent="0.3">
      <c r="A76" s="101"/>
      <c r="B76" s="232"/>
      <c r="C76" s="309"/>
      <c r="D76" s="309"/>
      <c r="F76" s="8"/>
      <c r="G76" s="333" t="str">
        <f>Assessment_DataCollection!G203</f>
        <v>Where are the records kept?</v>
      </c>
      <c r="H76" s="186">
        <v>44642</v>
      </c>
      <c r="I76" s="321" t="s">
        <v>282</v>
      </c>
      <c r="J76" s="321" t="s">
        <v>880</v>
      </c>
      <c r="K76" s="189"/>
      <c r="L76" s="218">
        <v>44649</v>
      </c>
      <c r="M76" s="219" t="s">
        <v>881</v>
      </c>
      <c r="N76" s="200" t="s">
        <v>882</v>
      </c>
      <c r="O76" s="219" t="s">
        <v>883</v>
      </c>
      <c r="P76" s="201"/>
      <c r="Q76" s="202"/>
      <c r="R76" s="219"/>
      <c r="S76" s="219"/>
    </row>
    <row r="77" spans="1:19" ht="41.4" x14ac:dyDescent="0.3">
      <c r="A77" s="101"/>
      <c r="B77" s="232"/>
      <c r="C77" s="309"/>
      <c r="D77" s="309"/>
      <c r="F77" s="8"/>
      <c r="G77" s="333" t="str">
        <f>Assessment_DataCollection!G204</f>
        <v>How are the records used?</v>
      </c>
      <c r="H77" s="186">
        <v>44642</v>
      </c>
      <c r="I77" s="321" t="s">
        <v>282</v>
      </c>
      <c r="J77" s="321" t="s">
        <v>884</v>
      </c>
      <c r="K77" s="189"/>
      <c r="L77" s="218">
        <v>44649</v>
      </c>
      <c r="M77" s="219" t="s">
        <v>885</v>
      </c>
      <c r="N77" s="200" t="s">
        <v>886</v>
      </c>
      <c r="O77" s="219" t="s">
        <v>887</v>
      </c>
      <c r="P77" s="201"/>
      <c r="Q77" s="202"/>
      <c r="R77" s="219"/>
      <c r="S77" s="219"/>
    </row>
    <row r="78" spans="1:19" ht="29.4" thickBot="1" x14ac:dyDescent="0.35">
      <c r="A78" s="101" t="str">
        <f>Assessment_DataCollection!A205:G205</f>
        <v>2.2.2</v>
      </c>
      <c r="B78" s="305" t="str">
        <f>Assessment_DataCollection!B205</f>
        <v>2.2.2 States shall require on-going classroom, and behind-the-wheel evaluations, at a minimum,through</v>
      </c>
      <c r="C78" s="308"/>
      <c r="D78" s="308"/>
      <c r="F78" s="130" t="str">
        <f>Assessment_DataCollection!F205</f>
        <v>2.2.2</v>
      </c>
      <c r="G78" s="332" t="str">
        <f>Assessment_DataCollection!G205</f>
        <v>2.2.2 States shall require on-going classroom, and behind-the-wheel evaluations, at a minimum,through</v>
      </c>
      <c r="H78" s="183"/>
      <c r="I78" s="183"/>
      <c r="J78" s="183"/>
      <c r="K78" s="183"/>
      <c r="L78" s="183"/>
      <c r="M78" s="183"/>
      <c r="N78" s="183"/>
      <c r="O78" s="183"/>
      <c r="P78" s="183"/>
      <c r="Q78" s="183"/>
      <c r="R78" s="183"/>
      <c r="S78" s="183"/>
    </row>
    <row r="79" spans="1:19" ht="69" x14ac:dyDescent="0.3">
      <c r="A79" s="101"/>
      <c r="B79" s="232"/>
      <c r="C79" s="309"/>
      <c r="D79" s="309"/>
      <c r="F79" s="8"/>
      <c r="G79" s="333" t="str">
        <f>Assessment_DataCollection!G206</f>
        <v xml:space="preserve">Are on-going classroom and behind-the-wheel evaluations required? </v>
      </c>
      <c r="H79" s="186">
        <v>44642</v>
      </c>
      <c r="I79" s="321" t="s">
        <v>282</v>
      </c>
      <c r="J79" s="321" t="s">
        <v>304</v>
      </c>
      <c r="K79" s="189"/>
      <c r="L79" s="218">
        <v>44649</v>
      </c>
      <c r="M79" s="219" t="s">
        <v>888</v>
      </c>
      <c r="N79" s="200" t="s">
        <v>889</v>
      </c>
      <c r="O79" s="219" t="s">
        <v>890</v>
      </c>
      <c r="P79" s="201"/>
      <c r="Q79" s="202"/>
      <c r="R79" s="219"/>
      <c r="S79" s="219"/>
    </row>
    <row r="80" spans="1:19" ht="55.2" x14ac:dyDescent="0.3">
      <c r="A80" s="101"/>
      <c r="B80" s="232"/>
      <c r="C80" s="309"/>
      <c r="D80" s="309"/>
      <c r="F80" s="8"/>
      <c r="G80" s="333" t="str">
        <f>Assessment_DataCollection!G207</f>
        <v xml:space="preserve">If yes, how do you require these evaluations? </v>
      </c>
      <c r="H80" s="186">
        <v>44642</v>
      </c>
      <c r="I80" s="321" t="s">
        <v>282</v>
      </c>
      <c r="J80" s="321" t="s">
        <v>304</v>
      </c>
      <c r="K80" s="189"/>
      <c r="L80" s="218">
        <v>44649</v>
      </c>
      <c r="M80" s="219" t="s">
        <v>891</v>
      </c>
      <c r="N80" s="200" t="s">
        <v>892</v>
      </c>
      <c r="O80" s="219" t="s">
        <v>803</v>
      </c>
      <c r="P80" s="201"/>
      <c r="Q80" s="202"/>
      <c r="R80" s="219"/>
      <c r="S80" s="219"/>
    </row>
    <row r="81" spans="1:19" ht="15" thickBot="1" x14ac:dyDescent="0.35">
      <c r="A81" s="101" t="str">
        <f>Assessment_DataCollection!A208:G208</f>
        <v>2.2.2.a</v>
      </c>
      <c r="B81" s="232" t="str">
        <f>Assessment_DataCollection!B208</f>
        <v>2.2.2 a. Evaluation of homework assignments</v>
      </c>
      <c r="C81" s="310" t="str">
        <f>Assessment_DataCollection!C208</f>
        <v>No</v>
      </c>
      <c r="D81" s="309" t="str">
        <f>Assessment_DataCollection!D208</f>
        <v>-</v>
      </c>
      <c r="F81" s="8"/>
      <c r="G81" s="333"/>
      <c r="H81" s="186"/>
      <c r="I81" s="187"/>
      <c r="J81" s="321"/>
      <c r="K81" s="189"/>
      <c r="L81" s="218"/>
      <c r="M81" s="219"/>
      <c r="N81" s="200"/>
      <c r="O81" s="219"/>
      <c r="P81" s="201"/>
      <c r="Q81" s="202"/>
      <c r="R81" s="219"/>
      <c r="S81" s="219"/>
    </row>
    <row r="82" spans="1:19" ht="15" thickBot="1" x14ac:dyDescent="0.35">
      <c r="A82" s="101" t="str">
        <f>Assessment_DataCollection!A209:G209</f>
        <v>2.2.2.b</v>
      </c>
      <c r="B82" s="232" t="str">
        <f>Assessment_DataCollection!B209</f>
        <v>2.2.2 b. Worksheets</v>
      </c>
      <c r="C82" s="310" t="str">
        <f>Assessment_DataCollection!C209</f>
        <v>No</v>
      </c>
      <c r="D82" s="309" t="str">
        <f>Assessment_DataCollection!D209</f>
        <v>-</v>
      </c>
      <c r="F82" s="8"/>
      <c r="G82" s="333"/>
      <c r="H82" s="186"/>
      <c r="I82" s="187"/>
      <c r="J82" s="321"/>
      <c r="K82" s="189"/>
      <c r="L82" s="218"/>
      <c r="M82" s="219"/>
      <c r="N82" s="200"/>
      <c r="O82" s="219"/>
      <c r="P82" s="201"/>
      <c r="Q82" s="202"/>
      <c r="R82" s="219"/>
      <c r="S82" s="219"/>
    </row>
    <row r="83" spans="1:19" ht="15" thickBot="1" x14ac:dyDescent="0.35">
      <c r="A83" s="101" t="str">
        <f>Assessment_DataCollection!A210:G210</f>
        <v>2.2.2.c</v>
      </c>
      <c r="B83" s="232" t="str">
        <f>Assessment_DataCollection!B210</f>
        <v>2.2.2 c. Reports</v>
      </c>
      <c r="C83" s="310" t="str">
        <f>Assessment_DataCollection!C210</f>
        <v>No</v>
      </c>
      <c r="D83" s="309" t="str">
        <f>Assessment_DataCollection!D210</f>
        <v>-</v>
      </c>
      <c r="F83" s="8"/>
      <c r="G83" s="333"/>
      <c r="H83" s="186"/>
      <c r="I83" s="187"/>
      <c r="J83" s="321"/>
      <c r="K83" s="189"/>
      <c r="L83" s="218"/>
      <c r="M83" s="219"/>
      <c r="N83" s="200"/>
      <c r="O83" s="219"/>
      <c r="P83" s="201"/>
      <c r="Q83" s="202"/>
      <c r="R83" s="219"/>
      <c r="S83" s="219"/>
    </row>
    <row r="84" spans="1:19" ht="15" thickBot="1" x14ac:dyDescent="0.35">
      <c r="A84" s="101" t="str">
        <f>Assessment_DataCollection!A211:G211</f>
        <v>2.2.2.d</v>
      </c>
      <c r="B84" s="232" t="str">
        <f>Assessment_DataCollection!B211</f>
        <v>2.2.2 d. Verbal feedback</v>
      </c>
      <c r="C84" s="310" t="str">
        <f>Assessment_DataCollection!C211</f>
        <v>No</v>
      </c>
      <c r="D84" s="309" t="str">
        <f>Assessment_DataCollection!D211</f>
        <v>-</v>
      </c>
      <c r="F84" s="8"/>
      <c r="G84" s="333"/>
      <c r="H84" s="186"/>
      <c r="I84" s="187"/>
      <c r="J84" s="321"/>
      <c r="K84" s="189"/>
      <c r="L84" s="218"/>
      <c r="M84" s="219"/>
      <c r="N84" s="200"/>
      <c r="O84" s="219"/>
      <c r="P84" s="201"/>
      <c r="Q84" s="202"/>
      <c r="R84" s="219"/>
      <c r="S84" s="219"/>
    </row>
    <row r="85" spans="1:19" ht="15" thickBot="1" x14ac:dyDescent="0.35">
      <c r="A85" s="101" t="str">
        <f>Assessment_DataCollection!A212:G212</f>
        <v>2.2.2.e</v>
      </c>
      <c r="B85" s="232" t="str">
        <f>Assessment_DataCollection!B212</f>
        <v>2.2.2 e. Role-playing activities or demonstrations</v>
      </c>
      <c r="C85" s="310" t="str">
        <f>Assessment_DataCollection!C212</f>
        <v>No</v>
      </c>
      <c r="D85" s="309" t="str">
        <f>Assessment_DataCollection!D212</f>
        <v>-</v>
      </c>
      <c r="F85" s="8"/>
      <c r="G85" s="333"/>
      <c r="H85" s="186"/>
      <c r="I85" s="187"/>
      <c r="J85" s="321"/>
      <c r="K85" s="189"/>
      <c r="L85" s="218"/>
      <c r="M85" s="219"/>
      <c r="N85" s="200"/>
      <c r="O85" s="219"/>
      <c r="P85" s="201"/>
      <c r="Q85" s="202"/>
      <c r="R85" s="219"/>
      <c r="S85" s="219"/>
    </row>
    <row r="86" spans="1:19" ht="15" thickBot="1" x14ac:dyDescent="0.35">
      <c r="A86" s="101" t="str">
        <f>Assessment_DataCollection!A213:G213</f>
        <v>2.2.2.f</v>
      </c>
      <c r="B86" s="232" t="str">
        <f>Assessment_DataCollection!B213</f>
        <v>2.2.2 f. End-of-unit tests</v>
      </c>
      <c r="C86" s="310" t="str">
        <f>Assessment_DataCollection!C213</f>
        <v>No</v>
      </c>
      <c r="D86" s="309" t="str">
        <f>Assessment_DataCollection!D213</f>
        <v>-</v>
      </c>
      <c r="F86" s="8"/>
      <c r="G86" s="333"/>
      <c r="H86" s="186"/>
      <c r="I86" s="187"/>
      <c r="J86" s="321"/>
      <c r="K86" s="189"/>
      <c r="L86" s="218"/>
      <c r="M86" s="219"/>
      <c r="N86" s="200"/>
      <c r="O86" s="219"/>
      <c r="P86" s="201"/>
      <c r="Q86" s="202"/>
      <c r="R86" s="219"/>
      <c r="S86" s="219"/>
    </row>
    <row r="87" spans="1:19" ht="15" thickBot="1" x14ac:dyDescent="0.35">
      <c r="A87" s="101">
        <f>Assessment_DataCollection!A214:G214</f>
        <v>2.2999999999999998</v>
      </c>
      <c r="B87" s="305" t="str">
        <f>Assessment_DataCollection!B214</f>
        <v>Delivery Methods</v>
      </c>
      <c r="C87" s="308"/>
      <c r="D87" s="308"/>
      <c r="F87" s="8">
        <f>Assessment_DataCollection!F214</f>
        <v>2.2999999999999998</v>
      </c>
      <c r="G87" s="332" t="str">
        <f>Assessment_DataCollection!G214</f>
        <v>Delivery Methods</v>
      </c>
      <c r="H87" s="183"/>
      <c r="I87" s="183"/>
      <c r="J87" s="183"/>
      <c r="K87" s="183"/>
      <c r="L87" s="183"/>
      <c r="M87" s="183"/>
      <c r="N87" s="183"/>
      <c r="O87" s="183"/>
      <c r="P87" s="183"/>
      <c r="Q87" s="183"/>
      <c r="R87" s="183"/>
      <c r="S87" s="183"/>
    </row>
    <row r="88" spans="1:19" ht="43.8" thickBot="1" x14ac:dyDescent="0.35">
      <c r="A88" s="101" t="str">
        <f>Assessment_DataCollection!A215:G215</f>
        <v>2.3.1</v>
      </c>
      <c r="B88" s="305" t="str">
        <f>Assessment_DataCollection!B215</f>
        <v>2.3.1 States shall limit the number of students per class based on State student/teacher ratios for the classroom phase of driver education</v>
      </c>
      <c r="C88" s="308" t="str">
        <f>Assessment_DataCollection!C215</f>
        <v>No</v>
      </c>
      <c r="D88" s="309" t="str">
        <f>Assessment_DataCollection!D215</f>
        <v>-</v>
      </c>
      <c r="F88" s="8" t="str">
        <f>Assessment_DataCollection!F215</f>
        <v>2.3.1</v>
      </c>
      <c r="G88" s="332" t="str">
        <f>Assessment_DataCollection!G215</f>
        <v>2.3.1 States shall limit the number of students per class based on State student/teacher ratios for the classroom phase of driver education</v>
      </c>
      <c r="H88" s="183"/>
      <c r="I88" s="183"/>
      <c r="J88" s="183"/>
      <c r="K88" s="183"/>
      <c r="L88" s="183"/>
      <c r="M88" s="183"/>
      <c r="N88" s="183"/>
      <c r="O88" s="183"/>
      <c r="P88" s="183"/>
      <c r="Q88" s="183"/>
      <c r="R88" s="183"/>
      <c r="S88" s="183"/>
    </row>
    <row r="89" spans="1:19" ht="55.8" x14ac:dyDescent="0.3">
      <c r="A89" s="101"/>
      <c r="B89" s="232"/>
      <c r="C89" s="309"/>
      <c r="D89" s="309"/>
      <c r="F89" s="8"/>
      <c r="G89" s="333" t="str">
        <f>Assessment_DataCollection!G216</f>
        <v xml:space="preserve">What is your state’s student/teacher ratio for the classroom phase of driver education?  </v>
      </c>
      <c r="H89" s="186">
        <v>44643</v>
      </c>
      <c r="I89" s="321" t="s">
        <v>282</v>
      </c>
      <c r="J89" s="321" t="s">
        <v>893</v>
      </c>
      <c r="K89" s="189"/>
      <c r="L89" s="218">
        <v>44649</v>
      </c>
      <c r="M89" s="219" t="s">
        <v>894</v>
      </c>
      <c r="N89" s="200" t="s">
        <v>895</v>
      </c>
      <c r="O89" s="348" t="s">
        <v>893</v>
      </c>
      <c r="P89" s="201"/>
      <c r="Q89" s="202"/>
      <c r="R89" s="219"/>
      <c r="S89" s="219"/>
    </row>
    <row r="90" spans="1:19" ht="41.4" x14ac:dyDescent="0.3">
      <c r="A90" s="101"/>
      <c r="B90" s="232"/>
      <c r="C90" s="311"/>
      <c r="D90" s="311"/>
      <c r="F90" s="8"/>
      <c r="G90" s="333" t="str">
        <f>Assessment_DataCollection!G217</f>
        <v>Does the state limit the number of students per class?</v>
      </c>
      <c r="H90" s="186">
        <v>44643</v>
      </c>
      <c r="I90" s="321" t="s">
        <v>282</v>
      </c>
      <c r="J90" s="321" t="s">
        <v>896</v>
      </c>
      <c r="K90" s="189"/>
      <c r="L90" s="218">
        <v>44649</v>
      </c>
      <c r="M90" s="219" t="s">
        <v>894</v>
      </c>
      <c r="N90" s="200" t="s">
        <v>897</v>
      </c>
      <c r="O90" s="219" t="s">
        <v>898</v>
      </c>
      <c r="P90" s="201"/>
      <c r="Q90" s="202"/>
      <c r="R90" s="219"/>
      <c r="S90" s="219"/>
    </row>
    <row r="91" spans="1:19" ht="29.4" thickBot="1" x14ac:dyDescent="0.35">
      <c r="A91" s="101" t="str">
        <f>Assessment_DataCollection!A218:G218</f>
        <v>2.3.2</v>
      </c>
      <c r="B91" s="305" t="str">
        <f>Assessment_DataCollection!B218</f>
        <v>2.3.2 States shall require providers to make available seating and writing space for each student</v>
      </c>
      <c r="C91" s="308" t="str">
        <f>Assessment_DataCollection!C218</f>
        <v>Yes</v>
      </c>
      <c r="D91" s="308" t="str">
        <f>Assessment_DataCollection!D218</f>
        <v>-</v>
      </c>
      <c r="F91" s="8" t="str">
        <f>Assessment_DataCollection!F218</f>
        <v>2.3.2</v>
      </c>
      <c r="G91" s="332" t="str">
        <f>Assessment_DataCollection!G218</f>
        <v>2.3.2 States shall require providers to make available seating and writing space for each student</v>
      </c>
      <c r="H91" s="183"/>
      <c r="I91" s="183"/>
      <c r="J91" s="183"/>
      <c r="K91" s="183"/>
      <c r="L91" s="183"/>
      <c r="M91" s="183"/>
      <c r="N91" s="183"/>
      <c r="O91" s="183"/>
      <c r="P91" s="183"/>
      <c r="Q91" s="183"/>
      <c r="R91" s="183"/>
      <c r="S91" s="183"/>
    </row>
    <row r="92" spans="1:19" ht="41.4" x14ac:dyDescent="0.3">
      <c r="A92" s="101"/>
      <c r="B92" s="232"/>
      <c r="C92" s="311"/>
      <c r="D92" s="311"/>
      <c r="F92" s="8"/>
      <c r="G92" s="333" t="str">
        <f>Assessment_DataCollection!G219</f>
        <v xml:space="preserve">Are seating and writing space for each student made available? </v>
      </c>
      <c r="H92" s="186">
        <v>44643</v>
      </c>
      <c r="I92" s="321" t="s">
        <v>282</v>
      </c>
      <c r="J92" s="321" t="s">
        <v>899</v>
      </c>
      <c r="K92" s="189"/>
      <c r="L92" s="218">
        <v>44649</v>
      </c>
      <c r="M92" s="219" t="s">
        <v>900</v>
      </c>
      <c r="N92" s="200" t="s">
        <v>901</v>
      </c>
      <c r="O92" s="219" t="s">
        <v>902</v>
      </c>
      <c r="P92" s="201"/>
      <c r="Q92" s="202"/>
      <c r="R92" s="219"/>
      <c r="S92" s="219"/>
    </row>
    <row r="93" spans="1:19" ht="41.4" x14ac:dyDescent="0.3">
      <c r="A93" s="101"/>
      <c r="B93" s="232"/>
      <c r="C93" s="311"/>
      <c r="D93" s="311"/>
      <c r="F93" s="8"/>
      <c r="G93" s="333" t="str">
        <f>Assessment_DataCollection!G220</f>
        <v xml:space="preserve">What is made available? </v>
      </c>
      <c r="H93" s="186">
        <v>44643</v>
      </c>
      <c r="I93" s="321" t="s">
        <v>282</v>
      </c>
      <c r="J93" s="321" t="s">
        <v>903</v>
      </c>
      <c r="K93" s="189"/>
      <c r="L93" s="218">
        <v>44649</v>
      </c>
      <c r="M93" s="219" t="s">
        <v>742</v>
      </c>
      <c r="N93" s="200"/>
      <c r="O93" s="219" t="s">
        <v>904</v>
      </c>
      <c r="P93" s="201"/>
      <c r="Q93" s="202"/>
      <c r="R93" s="219"/>
      <c r="S93" s="219"/>
    </row>
    <row r="94" spans="1:19" ht="29.4" thickBot="1" x14ac:dyDescent="0.35">
      <c r="A94" s="101" t="str">
        <f>Assessment_DataCollection!A221:G221</f>
        <v>2.3.3</v>
      </c>
      <c r="B94" s="305" t="str">
        <f>Assessment_DataCollection!B221</f>
        <v>2.3.3 States shall stipulate that an instructor can only teach one classroom at a time</v>
      </c>
      <c r="C94" s="308" t="str">
        <f>Assessment_DataCollection!C221</f>
        <v>Yes</v>
      </c>
      <c r="D94" s="308" t="str">
        <f>Assessment_DataCollection!D221</f>
        <v>-</v>
      </c>
      <c r="F94" s="8" t="str">
        <f>Assessment_DataCollection!F221</f>
        <v>2.3.3</v>
      </c>
      <c r="G94" s="332" t="str">
        <f>Assessment_DataCollection!G221</f>
        <v>2.3.3 States shall stipulate that an instructor can only teach one classroom at a time</v>
      </c>
      <c r="H94" s="183"/>
      <c r="I94" s="183"/>
      <c r="J94" s="183"/>
      <c r="K94" s="183"/>
      <c r="L94" s="183"/>
      <c r="M94" s="183"/>
      <c r="N94" s="183"/>
      <c r="O94" s="183"/>
      <c r="P94" s="183"/>
      <c r="Q94" s="183"/>
      <c r="R94" s="183"/>
      <c r="S94" s="183"/>
    </row>
    <row r="95" spans="1:19" ht="41.4" x14ac:dyDescent="0.3">
      <c r="A95" s="101"/>
      <c r="B95" s="232"/>
      <c r="C95" s="311"/>
      <c r="D95" s="311"/>
      <c r="F95" s="8"/>
      <c r="G95" s="333" t="str">
        <f>Assessment_DataCollection!G222</f>
        <v xml:space="preserve">Is it stipulated that an instructor can only teach one classroom at a time? </v>
      </c>
      <c r="H95" s="186">
        <v>44643</v>
      </c>
      <c r="I95" s="321" t="s">
        <v>282</v>
      </c>
      <c r="J95" s="321" t="s">
        <v>905</v>
      </c>
      <c r="K95" s="189"/>
      <c r="L95" s="218">
        <v>44649</v>
      </c>
      <c r="M95" s="219" t="s">
        <v>906</v>
      </c>
      <c r="N95" s="200" t="s">
        <v>827</v>
      </c>
      <c r="O95" s="219" t="s">
        <v>907</v>
      </c>
      <c r="P95" s="201"/>
      <c r="Q95" s="202"/>
      <c r="R95" s="219"/>
      <c r="S95" s="219"/>
    </row>
    <row r="96" spans="1:19" ht="69" x14ac:dyDescent="0.3">
      <c r="A96" s="101"/>
      <c r="B96" s="232"/>
      <c r="C96" s="311"/>
      <c r="D96" s="311"/>
      <c r="F96" s="8"/>
      <c r="G96" s="333" t="str">
        <f>Assessment_DataCollection!G223</f>
        <v>Where and what is the policy prohibiting instructors from teaching more than one classroom at a time?</v>
      </c>
      <c r="H96" s="186">
        <v>44643</v>
      </c>
      <c r="I96" s="321" t="s">
        <v>282</v>
      </c>
      <c r="J96" s="321" t="s">
        <v>908</v>
      </c>
      <c r="K96" s="189"/>
      <c r="L96" s="218">
        <v>44649</v>
      </c>
      <c r="M96" s="219" t="s">
        <v>909</v>
      </c>
      <c r="N96" s="200" t="s">
        <v>910</v>
      </c>
      <c r="O96" s="219" t="s">
        <v>907</v>
      </c>
      <c r="P96" s="201"/>
      <c r="Q96" s="202"/>
      <c r="R96" s="219"/>
      <c r="S96" s="219"/>
    </row>
    <row r="97" spans="1:19" ht="43.8" thickBot="1" x14ac:dyDescent="0.35">
      <c r="A97" s="101" t="str">
        <f>Assessment_DataCollection!A224:G224</f>
        <v>2.3.4</v>
      </c>
      <c r="B97" s="305" t="str">
        <f>Assessment_DataCollection!B224</f>
        <v>2.3.4 States shall require training vehicles for driver education behind-the-wheel and driving range instruction that meets State standards for the safety of students and instructors</v>
      </c>
      <c r="C97" s="308" t="str">
        <f>Assessment_DataCollection!C224</f>
        <v>No</v>
      </c>
      <c r="D97" s="309" t="str">
        <f>Assessment_DataCollection!D224</f>
        <v>-</v>
      </c>
      <c r="F97" s="8" t="str">
        <f>Assessment_DataCollection!F224</f>
        <v>2.3.4</v>
      </c>
      <c r="G97" s="332" t="str">
        <f>Assessment_DataCollection!G224</f>
        <v>2.3.4 a. Shall be in safe mechanical condition and equipped with:</v>
      </c>
      <c r="H97" s="183"/>
      <c r="I97" s="183"/>
      <c r="J97" s="183"/>
      <c r="K97" s="183"/>
      <c r="L97" s="183"/>
      <c r="M97" s="183"/>
      <c r="N97" s="183"/>
      <c r="O97" s="183"/>
      <c r="P97" s="183"/>
      <c r="Q97" s="183"/>
      <c r="R97" s="183"/>
      <c r="S97" s="183"/>
    </row>
    <row r="98" spans="1:19" ht="41.4" x14ac:dyDescent="0.3">
      <c r="A98" s="101"/>
      <c r="B98" s="232"/>
      <c r="C98" s="311"/>
      <c r="D98" s="311"/>
      <c r="F98" s="8"/>
      <c r="G98" s="333" t="str">
        <f>Assessment_DataCollection!G225</f>
        <v xml:space="preserve">Do you have standards for training vehicles for driver education? </v>
      </c>
      <c r="H98" s="186">
        <v>44642</v>
      </c>
      <c r="I98" s="321" t="s">
        <v>282</v>
      </c>
      <c r="J98" s="321" t="s">
        <v>304</v>
      </c>
      <c r="K98" s="189"/>
      <c r="L98" s="218">
        <v>44649</v>
      </c>
      <c r="M98" s="219" t="s">
        <v>911</v>
      </c>
      <c r="N98" s="200" t="s">
        <v>912</v>
      </c>
      <c r="O98" s="219" t="s">
        <v>913</v>
      </c>
      <c r="P98" s="201"/>
      <c r="Q98" s="202"/>
      <c r="R98" s="219"/>
      <c r="S98" s="219"/>
    </row>
    <row r="99" spans="1:19" ht="41.4" x14ac:dyDescent="0.3">
      <c r="A99" s="101"/>
      <c r="B99" s="232"/>
      <c r="C99" s="311"/>
      <c r="D99" s="311"/>
      <c r="F99" s="8"/>
      <c r="G99" s="333" t="str">
        <f>Assessment_DataCollection!G226</f>
        <v>If yes, what standards do you have?</v>
      </c>
      <c r="H99" s="186">
        <v>44642</v>
      </c>
      <c r="I99" s="321" t="s">
        <v>282</v>
      </c>
      <c r="J99" s="321" t="s">
        <v>304</v>
      </c>
      <c r="K99" s="189"/>
      <c r="L99" s="218">
        <v>44649</v>
      </c>
      <c r="M99" s="219" t="s">
        <v>911</v>
      </c>
      <c r="N99" s="200" t="s">
        <v>912</v>
      </c>
      <c r="O99" s="219" t="s">
        <v>913</v>
      </c>
      <c r="P99" s="201"/>
      <c r="Q99" s="202"/>
      <c r="R99" s="219"/>
      <c r="S99" s="219"/>
    </row>
    <row r="100" spans="1:19" ht="41.4" x14ac:dyDescent="0.3">
      <c r="A100" s="101" t="str">
        <f>Assessment_DataCollection!A227:G227</f>
        <v>2.3.4.a</v>
      </c>
      <c r="B100" s="56" t="str">
        <f>Assessment_DataCollection!B227</f>
        <v>2.3.4 a. Shall be in safe mechanical condition and equipped with:</v>
      </c>
      <c r="C100" s="310"/>
      <c r="D100" s="310"/>
      <c r="F100" s="8" t="str">
        <f>Assessment_DataCollection!F227</f>
        <v>2.3.4.a</v>
      </c>
      <c r="G100" s="333" t="str">
        <f>Assessment_DataCollection!G227</f>
        <v xml:space="preserve">Do you have standards for training vehicles that they shall be in safe mechanical condition, equipped with the above, and meet all FMVSS? </v>
      </c>
      <c r="H100" s="186">
        <v>44642</v>
      </c>
      <c r="I100" s="321" t="s">
        <v>282</v>
      </c>
      <c r="J100" s="321" t="s">
        <v>304</v>
      </c>
      <c r="K100" s="189"/>
      <c r="L100" s="218">
        <v>44649</v>
      </c>
      <c r="M100" s="219" t="s">
        <v>911</v>
      </c>
      <c r="N100" s="200" t="s">
        <v>914</v>
      </c>
      <c r="O100" s="219" t="s">
        <v>913</v>
      </c>
      <c r="P100" s="201"/>
      <c r="Q100" s="202"/>
      <c r="R100" s="219"/>
      <c r="S100" s="219"/>
    </row>
    <row r="101" spans="1:19" ht="15" thickBot="1" x14ac:dyDescent="0.35">
      <c r="A101" s="101"/>
      <c r="B101" s="232" t="str">
        <f>Assessment_DataCollection!B228</f>
        <v>• Dual-control brakes</v>
      </c>
      <c r="C101" s="310" t="str">
        <f>Assessment_DataCollection!C228</f>
        <v>No</v>
      </c>
      <c r="D101" s="309" t="str">
        <f>Assessment_DataCollection!D228</f>
        <v>-</v>
      </c>
      <c r="F101" s="8"/>
      <c r="G101" s="333"/>
      <c r="H101" s="186"/>
      <c r="I101" s="187"/>
      <c r="J101" s="321"/>
      <c r="K101" s="189"/>
      <c r="L101" s="218"/>
      <c r="M101" s="219"/>
      <c r="N101" s="200"/>
      <c r="O101" s="219"/>
      <c r="P101" s="201"/>
      <c r="Q101" s="202"/>
      <c r="R101" s="219"/>
      <c r="S101" s="219"/>
    </row>
    <row r="102" spans="1:19" ht="15" thickBot="1" x14ac:dyDescent="0.35">
      <c r="A102" s="101"/>
      <c r="B102" s="232" t="str">
        <f>Assessment_DataCollection!B229</f>
        <v>• Instructor eye-check and rear-view mirrors</v>
      </c>
      <c r="C102" s="310" t="str">
        <f>Assessment_DataCollection!C229</f>
        <v>No</v>
      </c>
      <c r="D102" s="309" t="str">
        <f>Assessment_DataCollection!D229</f>
        <v>-</v>
      </c>
      <c r="F102" s="8"/>
      <c r="G102" s="333"/>
      <c r="H102" s="186"/>
      <c r="I102" s="187"/>
      <c r="J102" s="321"/>
      <c r="K102" s="189"/>
      <c r="L102" s="218"/>
      <c r="M102" s="219"/>
      <c r="N102" s="200"/>
      <c r="O102" s="219"/>
      <c r="P102" s="201"/>
      <c r="Q102" s="202"/>
      <c r="R102" s="219"/>
      <c r="S102" s="219"/>
    </row>
    <row r="103" spans="1:19" ht="55.8" thickBot="1" x14ac:dyDescent="0.35">
      <c r="A103" s="101"/>
      <c r="B103" s="232" t="str">
        <f>Assessment_DataCollection!B230</f>
        <v>• Signage visible from all sides of the vehicle, to provide a means for other roadway users to understand that instruction is taking place and provides a possible warning of unexpected maneuvers by the driver</v>
      </c>
      <c r="C103" s="310" t="str">
        <f>Assessment_DataCollection!C230</f>
        <v>No</v>
      </c>
      <c r="D103" s="309" t="str">
        <f>Assessment_DataCollection!D230</f>
        <v>-</v>
      </c>
      <c r="F103" s="8"/>
      <c r="G103" s="333"/>
      <c r="H103" s="186"/>
      <c r="I103" s="187"/>
      <c r="J103" s="321"/>
      <c r="K103" s="189"/>
      <c r="L103" s="218"/>
      <c r="M103" s="219"/>
      <c r="N103" s="200"/>
      <c r="O103" s="219"/>
      <c r="P103" s="201"/>
      <c r="Q103" s="202"/>
      <c r="R103" s="219"/>
      <c r="S103" s="219"/>
    </row>
    <row r="104" spans="1:19" ht="42" thickBot="1" x14ac:dyDescent="0.35">
      <c r="A104" s="101"/>
      <c r="B104" s="232" t="str">
        <f>Assessment_DataCollection!B231</f>
        <v>• Meets all Federal Motor Vehicle Safety Standards (FMVSS) applicable to the vehicles used; and in accordance with the requirements of the State</v>
      </c>
      <c r="C104" s="310" t="str">
        <f>Assessment_DataCollection!C231</f>
        <v>No</v>
      </c>
      <c r="D104" s="309" t="str">
        <f>Assessment_DataCollection!D231</f>
        <v>-</v>
      </c>
      <c r="F104" s="8"/>
      <c r="G104" s="333"/>
      <c r="H104" s="186"/>
      <c r="I104" s="187"/>
      <c r="J104" s="321"/>
      <c r="K104" s="189"/>
      <c r="L104" s="218"/>
      <c r="M104" s="219"/>
      <c r="N104" s="200"/>
      <c r="O104" s="219"/>
      <c r="P104" s="201"/>
      <c r="Q104" s="202"/>
      <c r="R104" s="219"/>
      <c r="S104" s="219"/>
    </row>
    <row r="105" spans="1:19" ht="69" x14ac:dyDescent="0.3">
      <c r="A105" s="101" t="str">
        <f>Assessment_DataCollection!A232:G232</f>
        <v>2.3.4.b</v>
      </c>
      <c r="B105" s="232" t="str">
        <f>Assessment_DataCollection!B232</f>
        <v>2.3.4 b. Shall not allow the driver education vehicle to be operated by a student without instructor supervision</v>
      </c>
      <c r="C105" s="310" t="str">
        <f>Assessment_DataCollection!C232</f>
        <v>No</v>
      </c>
      <c r="D105" s="309" t="str">
        <f>Assessment_DataCollection!D232</f>
        <v>-</v>
      </c>
      <c r="F105" s="8" t="str">
        <f>Assessment_DataCollection!F232</f>
        <v>2.3.4.b</v>
      </c>
      <c r="G105" s="333" t="str">
        <f>Assessment_DataCollection!G232</f>
        <v xml:space="preserve">Do you have standards or requirements for training vehicles that does not allow the driver education vehicle to be operated by a student without instructor supervision?
</v>
      </c>
      <c r="H105" s="186">
        <v>44642</v>
      </c>
      <c r="I105" s="321" t="s">
        <v>282</v>
      </c>
      <c r="J105" s="321" t="s">
        <v>304</v>
      </c>
      <c r="K105" s="189"/>
      <c r="L105" s="218">
        <v>44649</v>
      </c>
      <c r="M105" s="219" t="s">
        <v>911</v>
      </c>
      <c r="N105" s="200" t="s">
        <v>915</v>
      </c>
      <c r="O105" s="219" t="s">
        <v>916</v>
      </c>
      <c r="P105" s="201"/>
      <c r="Q105" s="202"/>
      <c r="R105" s="219"/>
      <c r="S105" s="219"/>
    </row>
    <row r="106" spans="1:19" ht="41.4" x14ac:dyDescent="0.3">
      <c r="A106" s="101" t="str">
        <f>Assessment_DataCollection!A233:G233</f>
        <v>2.3.4.c</v>
      </c>
      <c r="B106" s="232" t="str">
        <f>Assessment_DataCollection!B233</f>
        <v>2.3.4 c. Should be inspected at least annually by a state-approved inspection facility or qualified mechanic and meet all other State vehicle requirements</v>
      </c>
      <c r="C106" s="310" t="str">
        <f>Assessment_DataCollection!C233</f>
        <v>No</v>
      </c>
      <c r="D106" s="309" t="str">
        <f>Assessment_DataCollection!D233</f>
        <v>-</v>
      </c>
      <c r="F106" s="8" t="str">
        <f>Assessment_DataCollection!F233</f>
        <v>2.3.4.c</v>
      </c>
      <c r="G106" s="333" t="str">
        <f>Assessment_DataCollection!G233</f>
        <v>Do you have standards for training vehicles to be inspected annually by an approved facility or mechanic?</v>
      </c>
      <c r="H106" s="186">
        <v>44642</v>
      </c>
      <c r="I106" s="321" t="s">
        <v>282</v>
      </c>
      <c r="J106" s="321" t="s">
        <v>304</v>
      </c>
      <c r="K106" s="189"/>
      <c r="L106" s="218">
        <v>44649</v>
      </c>
      <c r="M106" s="219" t="s">
        <v>911</v>
      </c>
      <c r="N106" s="200" t="s">
        <v>915</v>
      </c>
      <c r="O106" s="219" t="s">
        <v>916</v>
      </c>
      <c r="P106" s="201"/>
      <c r="Q106" s="202"/>
      <c r="R106" s="219"/>
      <c r="S106" s="219"/>
    </row>
    <row r="107" spans="1:19" ht="41.4" x14ac:dyDescent="0.3">
      <c r="A107" s="101"/>
      <c r="B107" s="232"/>
      <c r="C107" s="311" t="s">
        <v>15</v>
      </c>
      <c r="D107" s="311"/>
      <c r="F107" s="8"/>
      <c r="G107" s="333" t="str">
        <f>Assessment_DataCollection!G234</f>
        <v>If yes, what are your standards/</v>
      </c>
      <c r="H107" s="186">
        <v>44642</v>
      </c>
      <c r="I107" s="321" t="s">
        <v>282</v>
      </c>
      <c r="J107" s="321" t="s">
        <v>304</v>
      </c>
      <c r="K107" s="189"/>
      <c r="L107" s="218">
        <v>44649</v>
      </c>
      <c r="M107" s="219" t="s">
        <v>911</v>
      </c>
      <c r="N107" s="200" t="s">
        <v>915</v>
      </c>
      <c r="O107" s="219" t="s">
        <v>917</v>
      </c>
      <c r="P107" s="201"/>
      <c r="Q107" s="202"/>
      <c r="R107" s="219"/>
      <c r="S107" s="219"/>
    </row>
    <row r="108" spans="1:19" ht="41.4" x14ac:dyDescent="0.3">
      <c r="A108" s="101" t="str">
        <f>Assessment_DataCollection!A235:G235</f>
        <v>2.3.4.d</v>
      </c>
      <c r="B108" s="56" t="str">
        <f>Assessment_DataCollection!B235</f>
        <v>2.3.4 d. Should require all providers to keep a log on each training vehicle, covering issues such as safety and maintenance</v>
      </c>
      <c r="C108" s="310" t="str">
        <f>Assessment_DataCollection!C235</f>
        <v>No</v>
      </c>
      <c r="D108" s="309" t="str">
        <f>Assessment_DataCollection!D235</f>
        <v>-</v>
      </c>
      <c r="F108" s="8" t="str">
        <f>Assessment_DataCollection!F235</f>
        <v>2.3.4.d</v>
      </c>
      <c r="G108" s="333" t="str">
        <f>Assessment_DataCollection!G235</f>
        <v xml:space="preserve">Is a log on each training vehicle, covering issues, such as safety and maintenance kept? </v>
      </c>
      <c r="H108" s="186">
        <v>44642</v>
      </c>
      <c r="I108" s="321" t="s">
        <v>282</v>
      </c>
      <c r="J108" s="321" t="s">
        <v>304</v>
      </c>
      <c r="K108" s="189"/>
      <c r="L108" s="218">
        <v>44649</v>
      </c>
      <c r="M108" s="219" t="s">
        <v>911</v>
      </c>
      <c r="N108" s="200" t="s">
        <v>915</v>
      </c>
      <c r="O108" s="219" t="s">
        <v>916</v>
      </c>
      <c r="P108" s="201"/>
      <c r="Q108" s="202"/>
      <c r="R108" s="219"/>
      <c r="S108" s="219"/>
    </row>
    <row r="109" spans="1:19" ht="41.4" x14ac:dyDescent="0.3">
      <c r="A109" s="101"/>
      <c r="B109" s="232"/>
      <c r="C109" s="311"/>
      <c r="D109" s="311"/>
      <c r="F109" s="8"/>
      <c r="G109" s="333" t="str">
        <f>Assessment_DataCollection!G236</f>
        <v>What does the log cover?</v>
      </c>
      <c r="H109" s="186">
        <v>44642</v>
      </c>
      <c r="I109" s="321" t="s">
        <v>282</v>
      </c>
      <c r="J109" s="321" t="s">
        <v>304</v>
      </c>
      <c r="K109" s="189"/>
      <c r="L109" s="218">
        <v>44649</v>
      </c>
      <c r="M109" s="219" t="s">
        <v>911</v>
      </c>
      <c r="N109" s="200" t="s">
        <v>915</v>
      </c>
      <c r="O109" s="219" t="s">
        <v>916</v>
      </c>
      <c r="P109" s="201"/>
      <c r="Q109" s="202"/>
      <c r="R109" s="219"/>
      <c r="S109" s="219"/>
    </row>
    <row r="110" spans="1:19" ht="41.4" x14ac:dyDescent="0.3">
      <c r="A110" s="101" t="str">
        <f>Assessment_DataCollection!A237:G237</f>
        <v>2.3.4.e</v>
      </c>
      <c r="B110" s="56" t="str">
        <f>Assessment_DataCollection!B237</f>
        <v>2.3.4 e. Should require additional equipment for behind-the-wheel and driving range instruction such as:</v>
      </c>
      <c r="C110" s="310"/>
      <c r="D110" s="310"/>
      <c r="F110" s="8" t="str">
        <f>Assessment_DataCollection!F237</f>
        <v>2.3.4.e</v>
      </c>
      <c r="G110" s="333" t="str">
        <f>Assessment_DataCollection!G237</f>
        <v>Is additional equipment for behind-the-wheel and driving range instruction, such as those listed above required? What equipment do you require?</v>
      </c>
      <c r="H110" s="186">
        <v>44642</v>
      </c>
      <c r="I110" s="321" t="s">
        <v>282</v>
      </c>
      <c r="J110" s="321" t="s">
        <v>304</v>
      </c>
      <c r="K110" s="189"/>
      <c r="L110" s="218">
        <v>44649</v>
      </c>
      <c r="M110" s="219" t="s">
        <v>911</v>
      </c>
      <c r="N110" s="200" t="s">
        <v>915</v>
      </c>
      <c r="O110" s="219" t="s">
        <v>918</v>
      </c>
      <c r="P110" s="201"/>
      <c r="Q110" s="202"/>
      <c r="R110" s="219"/>
      <c r="S110" s="219"/>
    </row>
    <row r="111" spans="1:19" ht="15" thickBot="1" x14ac:dyDescent="0.35">
      <c r="A111" s="101"/>
      <c r="B111" s="56" t="str">
        <f>Assessment_DataCollection!B238</f>
        <v>• Cell phone</v>
      </c>
      <c r="C111" s="310" t="str">
        <f>Assessment_DataCollection!C238</f>
        <v>No</v>
      </c>
      <c r="D111" s="309" t="str">
        <f>Assessment_DataCollection!D238</f>
        <v>-</v>
      </c>
      <c r="F111" s="8"/>
      <c r="G111" s="333"/>
      <c r="H111" s="186"/>
      <c r="I111" s="187"/>
      <c r="J111" s="321"/>
      <c r="K111" s="189"/>
      <c r="L111" s="218"/>
      <c r="M111" s="219"/>
      <c r="N111" s="200"/>
      <c r="O111" s="219"/>
      <c r="P111" s="201"/>
      <c r="Q111" s="202"/>
      <c r="R111" s="219"/>
      <c r="S111" s="219"/>
    </row>
    <row r="112" spans="1:19" ht="15" thickBot="1" x14ac:dyDescent="0.35">
      <c r="A112" s="101"/>
      <c r="B112" s="56" t="str">
        <f>Assessment_DataCollection!B239</f>
        <v>• First-aid/body fluid kit</v>
      </c>
      <c r="C112" s="310" t="str">
        <f>Assessment_DataCollection!C239</f>
        <v>No</v>
      </c>
      <c r="D112" s="309" t="str">
        <f>Assessment_DataCollection!D239</f>
        <v>-</v>
      </c>
      <c r="F112" s="8"/>
      <c r="G112" s="333"/>
      <c r="H112" s="186"/>
      <c r="I112" s="187"/>
      <c r="J112" s="321"/>
      <c r="K112" s="189"/>
      <c r="L112" s="218"/>
      <c r="M112" s="219"/>
      <c r="N112" s="200"/>
      <c r="O112" s="219"/>
      <c r="P112" s="201"/>
      <c r="Q112" s="202"/>
      <c r="R112" s="219"/>
      <c r="S112" s="219"/>
    </row>
    <row r="113" spans="1:19" ht="15" thickBot="1" x14ac:dyDescent="0.35">
      <c r="A113" s="101"/>
      <c r="B113" s="56" t="str">
        <f>Assessment_DataCollection!B240</f>
        <v>• Fire extinguisher (at least UL rated 5-B:C)</v>
      </c>
      <c r="C113" s="310" t="str">
        <f>Assessment_DataCollection!C240</f>
        <v>No</v>
      </c>
      <c r="D113" s="309" t="str">
        <f>Assessment_DataCollection!D240</f>
        <v>-</v>
      </c>
      <c r="F113" s="8"/>
      <c r="G113" s="333"/>
      <c r="H113" s="186"/>
      <c r="I113" s="187"/>
      <c r="J113" s="321"/>
      <c r="K113" s="189"/>
      <c r="L113" s="218"/>
      <c r="M113" s="219"/>
      <c r="N113" s="200"/>
      <c r="O113" s="219"/>
      <c r="P113" s="201"/>
      <c r="Q113" s="202"/>
      <c r="R113" s="219"/>
      <c r="S113" s="219"/>
    </row>
    <row r="114" spans="1:19" ht="15" thickBot="1" x14ac:dyDescent="0.35">
      <c r="A114" s="101"/>
      <c r="B114" s="56" t="str">
        <f>Assessment_DataCollection!B241</f>
        <v>• Safety kit</v>
      </c>
      <c r="C114" s="310" t="str">
        <f>Assessment_DataCollection!C241</f>
        <v>No</v>
      </c>
      <c r="D114" s="309" t="str">
        <f>Assessment_DataCollection!D241</f>
        <v>-</v>
      </c>
      <c r="F114" s="8"/>
      <c r="G114" s="333"/>
      <c r="H114" s="186"/>
      <c r="I114" s="187"/>
      <c r="J114" s="321"/>
      <c r="K114" s="189"/>
      <c r="L114" s="218"/>
      <c r="M114" s="219"/>
      <c r="N114" s="200"/>
      <c r="O114" s="219"/>
      <c r="P114" s="201"/>
      <c r="Q114" s="202"/>
      <c r="R114" s="219"/>
      <c r="S114" s="219"/>
    </row>
    <row r="115" spans="1:19" ht="15" thickBot="1" x14ac:dyDescent="0.35">
      <c r="A115" s="101"/>
      <c r="B115" s="56" t="str">
        <f>Assessment_DataCollection!B242</f>
        <v>• Reflective devices</v>
      </c>
      <c r="C115" s="310" t="str">
        <f>Assessment_DataCollection!C242</f>
        <v>No</v>
      </c>
      <c r="D115" s="309" t="str">
        <f>Assessment_DataCollection!D242</f>
        <v>-</v>
      </c>
      <c r="F115" s="8"/>
      <c r="G115" s="333"/>
      <c r="H115" s="186"/>
      <c r="I115" s="187"/>
      <c r="J115" s="321"/>
      <c r="K115" s="189"/>
      <c r="L115" s="218"/>
      <c r="M115" s="219"/>
      <c r="N115" s="200"/>
      <c r="O115" s="219"/>
      <c r="P115" s="201"/>
      <c r="Q115" s="202"/>
      <c r="R115" s="219"/>
      <c r="S115" s="219"/>
    </row>
    <row r="116" spans="1:19" ht="15" thickBot="1" x14ac:dyDescent="0.35">
      <c r="A116" s="101"/>
      <c r="B116" s="56" t="str">
        <f>Assessment_DataCollection!B243</f>
        <v>• Flashlight</v>
      </c>
      <c r="C116" s="310" t="str">
        <f>Assessment_DataCollection!C243</f>
        <v>No</v>
      </c>
      <c r="D116" s="309" t="str">
        <f>Assessment_DataCollection!D243</f>
        <v>-</v>
      </c>
      <c r="F116" s="8"/>
      <c r="G116" s="333"/>
      <c r="H116" s="186"/>
      <c r="I116" s="187"/>
      <c r="J116" s="321"/>
      <c r="K116" s="189"/>
      <c r="L116" s="218"/>
      <c r="M116" s="219"/>
      <c r="N116" s="200"/>
      <c r="O116" s="219"/>
      <c r="P116" s="201"/>
      <c r="Q116" s="202"/>
      <c r="R116" s="219"/>
      <c r="S116" s="219"/>
    </row>
    <row r="117" spans="1:19" ht="15" thickBot="1" x14ac:dyDescent="0.35">
      <c r="A117" s="101"/>
      <c r="B117" s="56" t="str">
        <f>Assessment_DataCollection!B244</f>
        <v>• Crash reporting kit</v>
      </c>
      <c r="C117" s="310" t="str">
        <f>Assessment_DataCollection!C244</f>
        <v>No</v>
      </c>
      <c r="D117" s="309" t="str">
        <f>Assessment_DataCollection!D244</f>
        <v>-</v>
      </c>
      <c r="F117" s="8"/>
      <c r="G117" s="333"/>
      <c r="H117" s="186"/>
      <c r="I117" s="187"/>
      <c r="J117" s="321"/>
      <c r="K117" s="189"/>
      <c r="L117" s="218"/>
      <c r="M117" s="219"/>
      <c r="N117" s="200"/>
      <c r="O117" s="219"/>
      <c r="P117" s="201"/>
      <c r="Q117" s="202"/>
      <c r="R117" s="219"/>
      <c r="S117" s="219"/>
    </row>
    <row r="118" spans="1:19" ht="15" thickBot="1" x14ac:dyDescent="0.35">
      <c r="A118" s="101"/>
      <c r="B118" s="56" t="str">
        <f>Assessment_DataCollection!B245</f>
        <v>• Brake and accelerator pedal extensions, if required</v>
      </c>
      <c r="C118" s="310" t="str">
        <f>Assessment_DataCollection!C245</f>
        <v>No</v>
      </c>
      <c r="D118" s="309" t="str">
        <f>Assessment_DataCollection!D245</f>
        <v>-</v>
      </c>
      <c r="F118" s="8"/>
      <c r="G118" s="333"/>
      <c r="H118" s="186"/>
      <c r="I118" s="187"/>
      <c r="J118" s="321"/>
      <c r="K118" s="189"/>
      <c r="L118" s="218"/>
      <c r="M118" s="219"/>
      <c r="N118" s="200"/>
      <c r="O118" s="219"/>
      <c r="P118" s="201"/>
      <c r="Q118" s="202"/>
      <c r="R118" s="219"/>
      <c r="S118" s="219"/>
    </row>
    <row r="119" spans="1:19" ht="15" thickBot="1" x14ac:dyDescent="0.35">
      <c r="A119" s="101"/>
      <c r="B119" s="56" t="str">
        <f>Assessment_DataCollection!B246</f>
        <v>• Appropriate seat cushion(s), if required</v>
      </c>
      <c r="C119" s="310" t="str">
        <f>Assessment_DataCollection!C246</f>
        <v>No</v>
      </c>
      <c r="D119" s="309" t="str">
        <f>Assessment_DataCollection!D246</f>
        <v>-</v>
      </c>
      <c r="F119" s="8"/>
      <c r="G119" s="333"/>
      <c r="H119" s="186"/>
      <c r="I119" s="187"/>
      <c r="J119" s="321"/>
      <c r="K119" s="189"/>
      <c r="L119" s="218"/>
      <c r="M119" s="219"/>
      <c r="N119" s="200"/>
      <c r="O119" s="219"/>
      <c r="P119" s="201"/>
      <c r="Q119" s="202"/>
      <c r="R119" s="219"/>
      <c r="S119" s="219"/>
    </row>
    <row r="120" spans="1:19" ht="87" thickBot="1" x14ac:dyDescent="0.35">
      <c r="A120" s="101" t="str">
        <f>Assessment_DataCollection!A247:G247</f>
        <v>2.3.5</v>
      </c>
      <c r="B120" s="305"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120" s="308" t="str">
        <f>Assessment_DataCollection!C247</f>
        <v>No</v>
      </c>
      <c r="D120" s="309" t="str">
        <f>Assessment_DataCollection!D247</f>
        <v>-</v>
      </c>
      <c r="F120" s="8" t="str">
        <f>Assessment_DataCollection!F247</f>
        <v>2.3.5</v>
      </c>
      <c r="G120" s="332" t="str">
        <f>Assessment_DataCollection!G247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H120" s="183"/>
      <c r="I120" s="183"/>
      <c r="J120" s="183"/>
      <c r="K120" s="183"/>
      <c r="L120" s="183"/>
      <c r="M120" s="183"/>
      <c r="N120" s="183"/>
      <c r="O120" s="183"/>
      <c r="P120" s="183"/>
      <c r="Q120" s="183"/>
      <c r="R120" s="183"/>
      <c r="S120" s="183"/>
    </row>
    <row r="121" spans="1:19" ht="15" thickBot="1" x14ac:dyDescent="0.35">
      <c r="A121" s="101"/>
      <c r="B121" s="232"/>
      <c r="C121" s="311"/>
      <c r="D121" s="309"/>
      <c r="F121" s="8"/>
      <c r="G121" s="333"/>
      <c r="H121" s="186"/>
      <c r="I121" s="187"/>
      <c r="J121" s="321"/>
      <c r="K121" s="189"/>
      <c r="L121" s="218"/>
      <c r="M121" s="219"/>
      <c r="N121" s="200"/>
      <c r="O121" s="219"/>
      <c r="P121" s="201"/>
      <c r="Q121" s="202"/>
      <c r="R121" s="219"/>
      <c r="S121" s="219"/>
    </row>
    <row r="122" spans="1:19" ht="15" thickBot="1" x14ac:dyDescent="0.35">
      <c r="A122" s="101"/>
      <c r="B122" s="56" t="str">
        <f>Assessment_DataCollection!B249</f>
        <v>States shall establish requirements:</v>
      </c>
      <c r="C122" s="310"/>
      <c r="D122" s="309"/>
      <c r="F122" s="8"/>
      <c r="G122" s="333"/>
      <c r="H122" s="186"/>
      <c r="I122" s="187"/>
      <c r="J122" s="321"/>
      <c r="K122" s="189"/>
      <c r="L122" s="218"/>
      <c r="M122" s="219"/>
      <c r="N122" s="200"/>
      <c r="O122" s="219"/>
      <c r="P122" s="201"/>
      <c r="Q122" s="202"/>
      <c r="R122" s="219"/>
      <c r="S122" s="219"/>
    </row>
    <row r="123" spans="1:19" ht="82.8" x14ac:dyDescent="0.3">
      <c r="A123" s="101" t="str">
        <f>Assessment_DataCollection!A250:G250</f>
        <v>2.3.5.a</v>
      </c>
      <c r="B123" s="56" t="str">
        <f>Assessment_DataCollection!B250</f>
        <v>2.3.5 a. Do you allow simulation?</v>
      </c>
      <c r="C123" s="310" t="str">
        <f>Assessment_DataCollection!C250</f>
        <v>No</v>
      </c>
      <c r="D123" s="309" t="str">
        <f>Assessment_DataCollection!D250</f>
        <v>-</v>
      </c>
      <c r="F123" s="8" t="str">
        <f>Assessment_DataCollection!F250</f>
        <v>2.3.5.a</v>
      </c>
      <c r="G123" s="333" t="str">
        <f>Assessment_DataCollection!G250</f>
        <v xml:space="preserve">Is driving simulation allowed? </v>
      </c>
      <c r="H123" s="186">
        <v>44642</v>
      </c>
      <c r="I123" s="321" t="s">
        <v>282</v>
      </c>
      <c r="J123" s="321" t="s">
        <v>304</v>
      </c>
      <c r="K123" s="189"/>
      <c r="L123" s="218">
        <v>44649</v>
      </c>
      <c r="M123" s="219" t="s">
        <v>911</v>
      </c>
      <c r="N123" s="200" t="s">
        <v>919</v>
      </c>
      <c r="O123" s="219" t="s">
        <v>920</v>
      </c>
      <c r="P123" s="201"/>
      <c r="Q123" s="202"/>
      <c r="R123" s="219"/>
      <c r="S123" s="219"/>
    </row>
    <row r="124" spans="1:19" ht="41.4" x14ac:dyDescent="0.3">
      <c r="A124" s="101"/>
      <c r="B124" s="232"/>
      <c r="C124" s="311"/>
      <c r="D124" s="311"/>
      <c r="F124" s="8"/>
      <c r="G124" s="333" t="str">
        <f>Assessment_DataCollection!G251</f>
        <v>If so, how many?</v>
      </c>
      <c r="H124" s="186">
        <v>44642</v>
      </c>
      <c r="I124" s="321" t="s">
        <v>282</v>
      </c>
      <c r="J124" s="321" t="s">
        <v>304</v>
      </c>
      <c r="K124" s="189"/>
      <c r="L124" s="218">
        <v>44649</v>
      </c>
      <c r="M124" s="219" t="s">
        <v>911</v>
      </c>
      <c r="N124" s="200" t="s">
        <v>921</v>
      </c>
      <c r="O124" s="219" t="s">
        <v>922</v>
      </c>
      <c r="P124" s="201"/>
      <c r="Q124" s="202"/>
      <c r="R124" s="219"/>
      <c r="S124" s="219"/>
    </row>
    <row r="125" spans="1:19" ht="41.4" x14ac:dyDescent="0.3">
      <c r="A125" s="101"/>
      <c r="B125" s="232"/>
      <c r="C125" s="311"/>
      <c r="D125" s="311"/>
      <c r="F125" s="8"/>
      <c r="G125" s="333" t="str">
        <f>Assessment_DataCollection!G252</f>
        <v>At what ratio?</v>
      </c>
      <c r="H125" s="186">
        <v>44642</v>
      </c>
      <c r="I125" s="321" t="s">
        <v>282</v>
      </c>
      <c r="J125" s="321" t="s">
        <v>304</v>
      </c>
      <c r="K125" s="189"/>
      <c r="L125" s="218">
        <v>44649</v>
      </c>
      <c r="M125" s="219" t="s">
        <v>911</v>
      </c>
      <c r="N125" s="200" t="s">
        <v>921</v>
      </c>
      <c r="O125" s="219" t="s">
        <v>923</v>
      </c>
      <c r="P125" s="201"/>
      <c r="Q125" s="202"/>
      <c r="R125" s="219"/>
      <c r="S125" s="219"/>
    </row>
    <row r="126" spans="1:19" ht="55.2" x14ac:dyDescent="0.3">
      <c r="A126" s="101"/>
      <c r="B126" s="56" t="str">
        <f>Assessment_DataCollection!B253</f>
        <v>• Requires an instructor be trained in the use of simulation to teach the instruction</v>
      </c>
      <c r="C126" s="310" t="str">
        <f>Assessment_DataCollection!C253</f>
        <v>N/A</v>
      </c>
      <c r="D126" s="310" t="str">
        <f>Assessment_DataCollection!D253</f>
        <v>-</v>
      </c>
      <c r="F126" s="8"/>
      <c r="G126" s="333" t="str">
        <f>Assessment_DataCollection!G253</f>
        <v xml:space="preserve">Are instructors required to be trained in simulation? </v>
      </c>
      <c r="H126" s="186">
        <v>44642</v>
      </c>
      <c r="I126" s="321" t="s">
        <v>282</v>
      </c>
      <c r="J126" s="321" t="s">
        <v>304</v>
      </c>
      <c r="K126" s="189"/>
      <c r="L126" s="218">
        <v>44649</v>
      </c>
      <c r="M126" s="219" t="s">
        <v>911</v>
      </c>
      <c r="N126" s="200" t="s">
        <v>924</v>
      </c>
      <c r="O126" s="219" t="s">
        <v>925</v>
      </c>
      <c r="P126" s="201"/>
      <c r="Q126" s="202"/>
      <c r="R126" s="219"/>
      <c r="S126" s="219"/>
    </row>
    <row r="127" spans="1:19" ht="41.4" x14ac:dyDescent="0.3">
      <c r="A127" s="101"/>
      <c r="B127" s="232"/>
      <c r="C127" s="311"/>
      <c r="D127" s="311"/>
      <c r="F127" s="8"/>
      <c r="G127" s="333" t="str">
        <f>Assessment_DataCollection!G254</f>
        <v xml:space="preserve">How are they trained? </v>
      </c>
      <c r="H127" s="186">
        <v>44642</v>
      </c>
      <c r="I127" s="321" t="s">
        <v>282</v>
      </c>
      <c r="J127" s="321" t="s">
        <v>304</v>
      </c>
      <c r="K127" s="189"/>
      <c r="L127" s="218">
        <v>44649</v>
      </c>
      <c r="M127" s="219" t="s">
        <v>911</v>
      </c>
      <c r="N127" s="200" t="s">
        <v>921</v>
      </c>
      <c r="O127" s="219" t="s">
        <v>922</v>
      </c>
      <c r="P127" s="201"/>
      <c r="Q127" s="202"/>
      <c r="R127" s="219"/>
      <c r="S127" s="219"/>
    </row>
    <row r="128" spans="1:19" ht="41.4" x14ac:dyDescent="0.3">
      <c r="A128" s="101"/>
      <c r="B128" s="56" t="str">
        <f>Assessment_DataCollection!B255</f>
        <v>• Supports the classroom and behind-the-wheel content and follows an approved curriculum</v>
      </c>
      <c r="C128" s="310" t="str">
        <f>Assessment_DataCollection!C255</f>
        <v>N/A</v>
      </c>
      <c r="D128" s="310" t="str">
        <f>Assessment_DataCollection!D255</f>
        <v>-</v>
      </c>
      <c r="F128" s="8"/>
      <c r="G128" s="333" t="str">
        <f>Assessment_DataCollection!G255</f>
        <v xml:space="preserve">Do you require the simulation to support the classroom and BTW content and follow an approved curriculum? </v>
      </c>
      <c r="H128" s="186">
        <v>44642</v>
      </c>
      <c r="I128" s="321" t="s">
        <v>282</v>
      </c>
      <c r="J128" s="321" t="s">
        <v>304</v>
      </c>
      <c r="K128" s="189"/>
      <c r="L128" s="218">
        <v>44649</v>
      </c>
      <c r="M128" s="219" t="s">
        <v>911</v>
      </c>
      <c r="N128" s="200" t="s">
        <v>921</v>
      </c>
      <c r="O128" s="219" t="s">
        <v>922</v>
      </c>
      <c r="P128" s="201"/>
      <c r="Q128" s="202"/>
      <c r="R128" s="219"/>
      <c r="S128" s="219"/>
    </row>
    <row r="129" spans="1:19" ht="41.4" x14ac:dyDescent="0.3">
      <c r="A129" s="101"/>
      <c r="B129" s="232"/>
      <c r="C129" s="311">
        <f>Assessment_DataCollection!C256</f>
        <v>0</v>
      </c>
      <c r="D129" s="311">
        <f>Assessment_DataCollection!D256</f>
        <v>0</v>
      </c>
      <c r="F129" s="8"/>
      <c r="G129" s="333" t="str">
        <f>Assessment_DataCollection!G256</f>
        <v>If yes, how do you do this and what approved curriculum does it follow?</v>
      </c>
      <c r="H129" s="186">
        <v>44642</v>
      </c>
      <c r="I129" s="321" t="s">
        <v>282</v>
      </c>
      <c r="J129" s="321" t="s">
        <v>304</v>
      </c>
      <c r="K129" s="189"/>
      <c r="L129" s="218">
        <v>44649</v>
      </c>
      <c r="M129" s="219" t="s">
        <v>911</v>
      </c>
      <c r="N129" s="200" t="s">
        <v>921</v>
      </c>
      <c r="O129" s="219" t="s">
        <v>922</v>
      </c>
      <c r="P129" s="201"/>
      <c r="Q129" s="202"/>
      <c r="R129" s="219"/>
      <c r="S129" s="219"/>
    </row>
    <row r="130" spans="1:19" ht="41.4" x14ac:dyDescent="0.3">
      <c r="A130" s="101" t="str">
        <f>Assessment_DataCollection!A257:G257</f>
        <v>2.3.5.b</v>
      </c>
      <c r="B130" s="56" t="str">
        <f>Assessment_DataCollection!B257</f>
        <v>2.3.5 b. Do you allow driving range instruction?</v>
      </c>
      <c r="C130" s="310" t="str">
        <f>Assessment_DataCollection!C257</f>
        <v>No</v>
      </c>
      <c r="D130" s="309" t="str">
        <f>Assessment_DataCollection!D257</f>
        <v>-</v>
      </c>
      <c r="F130" s="8" t="str">
        <f>Assessment_DataCollection!F257</f>
        <v>2.3.5.b</v>
      </c>
      <c r="G130" s="333" t="str">
        <f>Assessment_DataCollection!G257</f>
        <v xml:space="preserve">Are driving ranges allowed? </v>
      </c>
      <c r="H130" s="186">
        <v>44642</v>
      </c>
      <c r="I130" s="321" t="s">
        <v>282</v>
      </c>
      <c r="J130" s="321" t="s">
        <v>304</v>
      </c>
      <c r="K130" s="189"/>
      <c r="L130" s="218">
        <v>44649</v>
      </c>
      <c r="M130" s="219" t="s">
        <v>911</v>
      </c>
      <c r="N130" s="200" t="s">
        <v>921</v>
      </c>
      <c r="O130" s="219" t="s">
        <v>922</v>
      </c>
      <c r="P130" s="201"/>
      <c r="Q130" s="202"/>
      <c r="R130" s="219"/>
      <c r="S130" s="219"/>
    </row>
    <row r="131" spans="1:19" ht="41.4" x14ac:dyDescent="0.3">
      <c r="A131" s="101"/>
      <c r="B131" s="232"/>
      <c r="C131" s="311">
        <f>Assessment_DataCollection!C258</f>
        <v>0</v>
      </c>
      <c r="D131" s="311">
        <f>Assessment_DataCollection!D258</f>
        <v>0</v>
      </c>
      <c r="F131" s="8"/>
      <c r="G131" s="333" t="str">
        <f>Assessment_DataCollection!G258</f>
        <v>If yes, do you substitute hours of range for behind-the-wheel?</v>
      </c>
      <c r="H131" s="186">
        <v>44642</v>
      </c>
      <c r="I131" s="321" t="s">
        <v>282</v>
      </c>
      <c r="J131" s="321" t="s">
        <v>304</v>
      </c>
      <c r="K131" s="189"/>
      <c r="L131" s="218">
        <v>44649</v>
      </c>
      <c r="M131" s="219" t="s">
        <v>911</v>
      </c>
      <c r="N131" s="200" t="s">
        <v>921</v>
      </c>
      <c r="O131" s="219" t="s">
        <v>922</v>
      </c>
      <c r="P131" s="201"/>
      <c r="Q131" s="202"/>
      <c r="R131" s="219"/>
      <c r="S131" s="219"/>
    </row>
    <row r="132" spans="1:19" ht="41.4" x14ac:dyDescent="0.3">
      <c r="A132" s="101"/>
      <c r="B132" s="232"/>
      <c r="C132" s="311">
        <f>Assessment_DataCollection!C259</f>
        <v>0</v>
      </c>
      <c r="D132" s="311">
        <f>Assessment_DataCollection!D259</f>
        <v>0</v>
      </c>
      <c r="F132" s="8"/>
      <c r="G132" s="333" t="str">
        <f>Assessment_DataCollection!G259</f>
        <v>If so, how many?</v>
      </c>
      <c r="H132" s="186">
        <v>44642</v>
      </c>
      <c r="I132" s="321" t="s">
        <v>282</v>
      </c>
      <c r="J132" s="321" t="s">
        <v>304</v>
      </c>
      <c r="K132" s="189"/>
      <c r="L132" s="218">
        <v>44649</v>
      </c>
      <c r="M132" s="219" t="s">
        <v>911</v>
      </c>
      <c r="N132" s="200" t="s">
        <v>921</v>
      </c>
      <c r="O132" s="219" t="s">
        <v>922</v>
      </c>
      <c r="P132" s="201"/>
      <c r="Q132" s="202"/>
      <c r="R132" s="219"/>
      <c r="S132" s="219"/>
    </row>
    <row r="133" spans="1:19" ht="41.4" x14ac:dyDescent="0.3">
      <c r="A133" s="101"/>
      <c r="B133" s="56" t="str">
        <f>Assessment_DataCollection!B260</f>
        <v>• Requires an instructor be trained in the use of the driving range to teach the instruction</v>
      </c>
      <c r="C133" s="310" t="str">
        <f>Assessment_DataCollection!C260</f>
        <v>N/A</v>
      </c>
      <c r="D133" s="310" t="str">
        <f>Assessment_DataCollection!D260</f>
        <v>-</v>
      </c>
      <c r="F133" s="8"/>
      <c r="G133" s="333" t="str">
        <f>Assessment_DataCollection!G260</f>
        <v xml:space="preserve">Are instructors required to be trained in driving ranges? How are they trained? </v>
      </c>
      <c r="H133" s="186">
        <v>44642</v>
      </c>
      <c r="I133" s="321" t="s">
        <v>282</v>
      </c>
      <c r="J133" s="321" t="s">
        <v>304</v>
      </c>
      <c r="K133" s="189"/>
      <c r="L133" s="218">
        <v>44649</v>
      </c>
      <c r="M133" s="219" t="s">
        <v>911</v>
      </c>
      <c r="N133" s="200" t="s">
        <v>921</v>
      </c>
      <c r="O133" s="219" t="s">
        <v>922</v>
      </c>
      <c r="P133" s="201"/>
      <c r="Q133" s="202"/>
      <c r="R133" s="219"/>
      <c r="S133" s="219"/>
    </row>
    <row r="134" spans="1:19" ht="41.4" x14ac:dyDescent="0.3">
      <c r="A134" s="101"/>
      <c r="B134" s="56" t="str">
        <f>Assessment_DataCollection!B261</f>
        <v>• Requires driving range instruction support the classroom and behind-the-wheel content and follow an approved curriculum</v>
      </c>
      <c r="C134" s="310" t="str">
        <f>Assessment_DataCollection!C261</f>
        <v>N/A</v>
      </c>
      <c r="D134" s="310" t="str">
        <f>Assessment_DataCollection!D261</f>
        <v>-</v>
      </c>
      <c r="F134" s="8"/>
      <c r="G134" s="333" t="str">
        <f>Assessment_DataCollection!G261</f>
        <v xml:space="preserve">Do you require the range instruction to support the classroom and BTW content and follow an approved curriculum? </v>
      </c>
      <c r="H134" s="186">
        <v>44642</v>
      </c>
      <c r="I134" s="321" t="s">
        <v>282</v>
      </c>
      <c r="J134" s="321" t="s">
        <v>304</v>
      </c>
      <c r="K134" s="189"/>
      <c r="L134" s="218">
        <v>44649</v>
      </c>
      <c r="M134" s="219" t="s">
        <v>911</v>
      </c>
      <c r="N134" s="200" t="s">
        <v>921</v>
      </c>
      <c r="O134" s="219" t="s">
        <v>922</v>
      </c>
      <c r="P134" s="201"/>
      <c r="Q134" s="202"/>
      <c r="R134" s="219"/>
      <c r="S134" s="219"/>
    </row>
    <row r="135" spans="1:19" ht="41.4" x14ac:dyDescent="0.3">
      <c r="A135" s="101"/>
      <c r="B135" s="232"/>
      <c r="C135" s="311">
        <f>Assessment_DataCollection!C262</f>
        <v>0</v>
      </c>
      <c r="D135" s="311">
        <f>Assessment_DataCollection!D262</f>
        <v>0</v>
      </c>
      <c r="F135" s="8"/>
      <c r="G135" s="333" t="str">
        <f>Assessment_DataCollection!G262</f>
        <v>If yes, how do you do this and what approved curriculum does it follow?</v>
      </c>
      <c r="H135" s="186">
        <v>44642</v>
      </c>
      <c r="I135" s="321" t="s">
        <v>282</v>
      </c>
      <c r="J135" s="321" t="s">
        <v>304</v>
      </c>
      <c r="K135" s="189"/>
      <c r="L135" s="218">
        <v>44649</v>
      </c>
      <c r="M135" s="219" t="s">
        <v>911</v>
      </c>
      <c r="N135" s="200" t="s">
        <v>921</v>
      </c>
      <c r="O135" s="219" t="s">
        <v>922</v>
      </c>
      <c r="P135" s="201"/>
      <c r="Q135" s="202"/>
      <c r="R135" s="219"/>
      <c r="S135" s="219"/>
    </row>
    <row r="136" spans="1:19" ht="29.4" thickBot="1" x14ac:dyDescent="0.35">
      <c r="A136" s="101" t="str">
        <f>Assessment_DataCollection!A263:G263</f>
        <v>2.3.6</v>
      </c>
      <c r="B136" s="305" t="str">
        <f>Assessment_DataCollection!B263</f>
        <v>2.3.6 Do you allow computer-based independent student learning?</v>
      </c>
      <c r="C136" s="310" t="str">
        <f>Assessment_DataCollection!C263</f>
        <v>No</v>
      </c>
      <c r="D136" s="309" t="str">
        <f>Assessment_DataCollection!D263</f>
        <v>-</v>
      </c>
      <c r="F136" s="8" t="str">
        <f>Assessment_DataCollection!F263</f>
        <v>2.3.6</v>
      </c>
      <c r="G136" s="332" t="str">
        <f>Assessment_DataCollection!G263</f>
        <v>2.3.6 Do you allow computer-based independent student learning?</v>
      </c>
      <c r="H136" s="183"/>
      <c r="I136" s="183"/>
      <c r="J136" s="183"/>
      <c r="K136" s="183"/>
      <c r="L136" s="183"/>
      <c r="M136" s="183"/>
      <c r="N136" s="183"/>
      <c r="O136" s="183"/>
      <c r="P136" s="183"/>
      <c r="Q136" s="183"/>
      <c r="R136" s="183"/>
      <c r="S136" s="183"/>
    </row>
    <row r="137" spans="1:19" ht="69" x14ac:dyDescent="0.3">
      <c r="A137" s="101"/>
      <c r="B137" s="232"/>
      <c r="C137" s="311">
        <f>Assessment_DataCollection!C264</f>
        <v>0</v>
      </c>
      <c r="D137" s="311">
        <f>Assessment_DataCollection!D264</f>
        <v>0</v>
      </c>
      <c r="F137" s="8"/>
      <c r="G137" s="333" t="str">
        <f>Assessment_DataCollection!G264</f>
        <v xml:space="preserve">Is computer-based independent student learning allowed? If yes, do you substitute hours of computer-based student learning for classroom? If so, how many? </v>
      </c>
      <c r="H137" s="186">
        <v>44643</v>
      </c>
      <c r="I137" s="321" t="s">
        <v>282</v>
      </c>
      <c r="J137" s="321" t="s">
        <v>926</v>
      </c>
      <c r="K137" s="189"/>
      <c r="L137" s="218">
        <v>44649</v>
      </c>
      <c r="M137" s="219" t="s">
        <v>927</v>
      </c>
      <c r="N137" s="200" t="s">
        <v>928</v>
      </c>
      <c r="O137" s="219" t="s">
        <v>929</v>
      </c>
      <c r="P137" s="201"/>
      <c r="Q137" s="202"/>
      <c r="R137" s="219"/>
      <c r="S137" s="219"/>
    </row>
    <row r="138" spans="1:19" ht="69" x14ac:dyDescent="0.3">
      <c r="A138" s="101" t="str">
        <f>Assessment_DataCollection!A265:G265</f>
        <v>2.3.6</v>
      </c>
      <c r="B138" s="56" t="str">
        <f>Assessment_DataCollection!B265</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138" s="310" t="str">
        <f>Assessment_DataCollection!C265</f>
        <v>N/A</v>
      </c>
      <c r="D138" s="310" t="str">
        <f>Assessment_DataCollection!D265</f>
        <v>-</v>
      </c>
      <c r="F138" s="8" t="str">
        <f>Assessment_DataCollection!F265</f>
        <v>2.3.6</v>
      </c>
      <c r="G138" s="333" t="str">
        <f>Assessment_DataCollection!G265</f>
        <v>At what ratio?</v>
      </c>
      <c r="H138" s="186">
        <v>44643</v>
      </c>
      <c r="I138" s="321" t="s">
        <v>282</v>
      </c>
      <c r="J138" s="321" t="s">
        <v>304</v>
      </c>
      <c r="K138" s="189"/>
      <c r="L138" s="218">
        <v>44649</v>
      </c>
      <c r="M138" s="219" t="s">
        <v>930</v>
      </c>
      <c r="N138" s="200"/>
      <c r="O138" s="348" t="s">
        <v>929</v>
      </c>
      <c r="P138" s="201"/>
      <c r="Q138" s="202"/>
      <c r="R138" s="219"/>
      <c r="S138" s="219"/>
    </row>
    <row r="139" spans="1:19" ht="15" thickBot="1" x14ac:dyDescent="0.35">
      <c r="A139" s="101"/>
      <c r="B139" s="56" t="str">
        <f>Assessment_DataCollection!B266</f>
        <v>States shall establish requirements that:</v>
      </c>
      <c r="C139" s="310">
        <f>Assessment_DataCollection!C266</f>
        <v>0</v>
      </c>
      <c r="D139" s="310">
        <f>Assessment_DataCollection!D266</f>
        <v>0</v>
      </c>
      <c r="F139" s="8"/>
      <c r="G139" s="333"/>
      <c r="H139" s="186"/>
      <c r="I139" s="187"/>
      <c r="J139" s="321"/>
      <c r="K139" s="189"/>
      <c r="L139" s="218"/>
      <c r="M139" s="219"/>
      <c r="N139" s="200"/>
      <c r="O139" s="219"/>
      <c r="P139" s="201"/>
      <c r="Q139" s="202"/>
      <c r="R139" s="219"/>
      <c r="S139" s="219"/>
    </row>
    <row r="140" spans="1:19" ht="55.2" x14ac:dyDescent="0.3">
      <c r="A140" s="101" t="str">
        <f>Assessment_DataCollection!A267:G267</f>
        <v>2.3.6.a</v>
      </c>
      <c r="B140" s="56" t="str">
        <f>Assessment_DataCollection!B267</f>
        <v>2.3.6 a. Requires an instructor be trained in the proper use of driver education computer-based independent student learning systems or is assisted by a person trained in the use of computers and computer programs</v>
      </c>
      <c r="C140" s="310" t="str">
        <f>Assessment_DataCollection!C267</f>
        <v>N/A</v>
      </c>
      <c r="D140" s="310" t="str">
        <f>Assessment_DataCollection!D267</f>
        <v>-</v>
      </c>
      <c r="F140" s="8" t="str">
        <f>Assessment_DataCollection!F267</f>
        <v>2.3.6.a</v>
      </c>
      <c r="G140" s="333" t="str">
        <f>Assessment_DataCollection!G267</f>
        <v xml:space="preserve">Are instructors required to be trained in computer-based student learning? </v>
      </c>
      <c r="H140" s="186">
        <v>44643</v>
      </c>
      <c r="I140" s="321" t="s">
        <v>282</v>
      </c>
      <c r="J140" s="321" t="s">
        <v>931</v>
      </c>
      <c r="K140" s="189"/>
      <c r="L140" s="218">
        <v>44649</v>
      </c>
      <c r="M140" s="219" t="s">
        <v>932</v>
      </c>
      <c r="N140" s="200" t="s">
        <v>933</v>
      </c>
      <c r="O140" s="350" t="s">
        <v>934</v>
      </c>
      <c r="P140" s="201"/>
      <c r="Q140" s="202"/>
      <c r="R140" s="219"/>
      <c r="S140" s="219"/>
    </row>
    <row r="141" spans="1:19" ht="41.4" x14ac:dyDescent="0.3">
      <c r="A141" s="101"/>
      <c r="B141" s="232"/>
      <c r="C141" s="311">
        <f>Assessment_DataCollection!C268</f>
        <v>0</v>
      </c>
      <c r="D141" s="311">
        <f>Assessment_DataCollection!D268</f>
        <v>0</v>
      </c>
      <c r="F141" s="8"/>
      <c r="G141" s="333" t="str">
        <f>Assessment_DataCollection!G268</f>
        <v>How are they trained?</v>
      </c>
      <c r="H141" s="186">
        <v>44643</v>
      </c>
      <c r="I141" s="321" t="s">
        <v>282</v>
      </c>
      <c r="J141" s="321" t="s">
        <v>304</v>
      </c>
      <c r="K141" s="189"/>
      <c r="L141" s="218">
        <v>44649</v>
      </c>
      <c r="M141" s="219" t="s">
        <v>935</v>
      </c>
      <c r="N141" s="200" t="s">
        <v>936</v>
      </c>
      <c r="O141" s="348" t="s">
        <v>934</v>
      </c>
      <c r="P141" s="201"/>
      <c r="Q141" s="202"/>
      <c r="R141" s="219"/>
      <c r="S141" s="219"/>
    </row>
    <row r="142" spans="1:19" ht="55.2" x14ac:dyDescent="0.3">
      <c r="A142" s="101" t="str">
        <f>Assessment_DataCollection!A269:G269</f>
        <v>2.3.6.b</v>
      </c>
      <c r="B142" s="56" t="str">
        <f>Assessment_DataCollection!B269</f>
        <v>2.3.6 b. Stipulates computer-based independent student learning:</v>
      </c>
      <c r="C142" s="310">
        <f>Assessment_DataCollection!C269</f>
        <v>0</v>
      </c>
      <c r="D142" s="310">
        <f>Assessment_DataCollection!D269</f>
        <v>0</v>
      </c>
      <c r="F142" s="8" t="str">
        <f>Assessment_DataCollection!F269</f>
        <v>2.3.6.b</v>
      </c>
      <c r="G142" s="333" t="str">
        <f>Assessment_DataCollection!G269</f>
        <v xml:space="preserve">Is the computer-based program required to proceed from simple to complex and support the goals and objectives of the driver education program? </v>
      </c>
      <c r="H142" s="186">
        <v>44642</v>
      </c>
      <c r="I142" s="321" t="s">
        <v>282</v>
      </c>
      <c r="J142" s="321" t="s">
        <v>937</v>
      </c>
      <c r="K142" s="189"/>
      <c r="L142" s="218">
        <v>44649</v>
      </c>
      <c r="M142" s="219" t="s">
        <v>932</v>
      </c>
      <c r="N142" s="200" t="s">
        <v>938</v>
      </c>
      <c r="O142" s="348" t="s">
        <v>934</v>
      </c>
      <c r="P142" s="201"/>
      <c r="Q142" s="202"/>
      <c r="R142" s="219"/>
      <c r="S142" s="219"/>
    </row>
    <row r="143" spans="1:19" ht="55.2" x14ac:dyDescent="0.3">
      <c r="A143" s="101"/>
      <c r="B143" s="56" t="str">
        <f>Assessment_DataCollection!B270</f>
        <v>• Be approved by the state, proceed from simple to complex and supports the goals and objectives of the driver education program</v>
      </c>
      <c r="C143" s="310" t="str">
        <f>Assessment_DataCollection!C270</f>
        <v>N/A</v>
      </c>
      <c r="D143" s="310" t="str">
        <f>Assessment_DataCollection!D270</f>
        <v>-</v>
      </c>
      <c r="F143" s="8"/>
      <c r="G143" s="333" t="str">
        <f>Assessment_DataCollection!G270</f>
        <v xml:space="preserve">If yes, how do you do this? 
</v>
      </c>
      <c r="H143" s="186">
        <v>44642</v>
      </c>
      <c r="I143" s="321" t="s">
        <v>282</v>
      </c>
      <c r="J143" s="321" t="s">
        <v>937</v>
      </c>
      <c r="K143" s="189"/>
      <c r="L143" s="218">
        <v>44649</v>
      </c>
      <c r="M143" s="219" t="s">
        <v>932</v>
      </c>
      <c r="N143" s="200" t="s">
        <v>938</v>
      </c>
      <c r="O143" s="348" t="s">
        <v>934</v>
      </c>
      <c r="P143" s="201"/>
      <c r="Q143" s="202"/>
      <c r="R143" s="219"/>
      <c r="S143" s="219"/>
    </row>
    <row r="144" spans="1:19" ht="55.2" x14ac:dyDescent="0.3">
      <c r="A144" s="101"/>
      <c r="B144" s="56" t="str">
        <f>Assessment_DataCollection!B271</f>
        <v>• Not be counted towards behind-the-wheel driver education</v>
      </c>
      <c r="C144" s="310" t="str">
        <f>Assessment_DataCollection!C271</f>
        <v>N/A</v>
      </c>
      <c r="D144" s="310" t="str">
        <f>Assessment_DataCollection!D271</f>
        <v>-</v>
      </c>
      <c r="F144" s="8"/>
      <c r="G144" s="333" t="str">
        <f>Assessment_DataCollection!G271</f>
        <v>Do you require the computer-based program to be counted towards BTW? Please explain.</v>
      </c>
      <c r="H144" s="186">
        <v>44642</v>
      </c>
      <c r="I144" s="321" t="s">
        <v>282</v>
      </c>
      <c r="J144" s="321" t="s">
        <v>937</v>
      </c>
      <c r="K144" s="189"/>
      <c r="L144" s="218">
        <v>44649</v>
      </c>
      <c r="M144" s="219" t="s">
        <v>932</v>
      </c>
      <c r="N144" s="200" t="s">
        <v>938</v>
      </c>
      <c r="O144" s="348" t="s">
        <v>934</v>
      </c>
      <c r="P144" s="201"/>
      <c r="Q144" s="202"/>
      <c r="R144" s="219"/>
      <c r="S144" s="219"/>
    </row>
    <row r="145" spans="1:19" ht="55.2" x14ac:dyDescent="0.3">
      <c r="A145" s="101"/>
      <c r="B145" s="56" t="str">
        <f>Assessment_DataCollection!B272</f>
        <v>• Be user-friendly and accessible to all students</v>
      </c>
      <c r="C145" s="310" t="str">
        <f>Assessment_DataCollection!C272</f>
        <v>N/A</v>
      </c>
      <c r="D145" s="310" t="str">
        <f>Assessment_DataCollection!D272</f>
        <v>-</v>
      </c>
      <c r="F145" s="8"/>
      <c r="G145" s="333" t="str">
        <f>Assessment_DataCollection!G272</f>
        <v xml:space="preserve">Is it required the computer-based program is user-friendly and accessible to all students? </v>
      </c>
      <c r="H145" s="186">
        <v>44642</v>
      </c>
      <c r="I145" s="321" t="s">
        <v>282</v>
      </c>
      <c r="J145" s="321" t="s">
        <v>937</v>
      </c>
      <c r="K145" s="189"/>
      <c r="L145" s="218">
        <v>44649</v>
      </c>
      <c r="M145" s="219" t="s">
        <v>932</v>
      </c>
      <c r="N145" s="200" t="s">
        <v>938</v>
      </c>
      <c r="O145" s="348" t="s">
        <v>934</v>
      </c>
      <c r="P145" s="201"/>
      <c r="Q145" s="202"/>
      <c r="R145" s="219"/>
      <c r="S145" s="219"/>
    </row>
    <row r="146" spans="1:19" ht="55.2" x14ac:dyDescent="0.3">
      <c r="A146" s="101"/>
      <c r="B146" s="56" t="str">
        <f>Assessment_DataCollection!B273</f>
        <v>• Includes consequences for making incorrect skill, knowledge or attitudinal decisions or actions.</v>
      </c>
      <c r="C146" s="310" t="str">
        <f>Assessment_DataCollection!C273</f>
        <v>N/A</v>
      </c>
      <c r="D146" s="310" t="str">
        <f>Assessment_DataCollection!D273</f>
        <v>-</v>
      </c>
      <c r="F146" s="8"/>
      <c r="G146" s="333" t="str">
        <f>Assessment_DataCollection!G273</f>
        <v>How have you accomplished this?</v>
      </c>
      <c r="H146" s="186">
        <v>44642</v>
      </c>
      <c r="I146" s="321" t="s">
        <v>282</v>
      </c>
      <c r="J146" s="321" t="s">
        <v>937</v>
      </c>
      <c r="K146" s="189"/>
      <c r="L146" s="218">
        <v>44649</v>
      </c>
      <c r="M146" s="219" t="s">
        <v>932</v>
      </c>
      <c r="N146" s="200" t="s">
        <v>938</v>
      </c>
      <c r="O146" s="348" t="s">
        <v>934</v>
      </c>
      <c r="P146" s="201"/>
      <c r="Q146" s="202"/>
      <c r="R146" s="219"/>
      <c r="S146" s="219"/>
    </row>
    <row r="147" spans="1:19" ht="55.2" x14ac:dyDescent="0.3">
      <c r="A147" s="101"/>
      <c r="B147" s="56" t="str">
        <f>Assessment_DataCollection!B274</f>
        <v>• Provides remedial practice</v>
      </c>
      <c r="C147" s="310" t="str">
        <f>Assessment_DataCollection!C274</f>
        <v>N/A</v>
      </c>
      <c r="D147" s="310" t="str">
        <f>Assessment_DataCollection!D274</f>
        <v>-</v>
      </c>
      <c r="F147" s="8"/>
      <c r="G147" s="333" t="str">
        <f>Assessment_DataCollection!G274</f>
        <v>Is it required the computer-based program includes consequences for making incorrect skill, knowledge or attitudinal decisions or actions? How is that done?</v>
      </c>
      <c r="H147" s="186">
        <v>44642</v>
      </c>
      <c r="I147" s="321" t="s">
        <v>282</v>
      </c>
      <c r="J147" s="321" t="s">
        <v>937</v>
      </c>
      <c r="K147" s="189"/>
      <c r="L147" s="218">
        <v>44649</v>
      </c>
      <c r="M147" s="219" t="s">
        <v>932</v>
      </c>
      <c r="N147" s="200" t="s">
        <v>938</v>
      </c>
      <c r="O147" s="348" t="s">
        <v>934</v>
      </c>
      <c r="P147" s="201"/>
      <c r="Q147" s="202"/>
      <c r="R147" s="219"/>
      <c r="S147" s="219"/>
    </row>
    <row r="148" spans="1:19" ht="55.2" x14ac:dyDescent="0.3">
      <c r="A148" s="101"/>
      <c r="B148" s="232"/>
      <c r="C148" s="311"/>
      <c r="D148" s="311"/>
      <c r="F148" s="8"/>
      <c r="G148" s="333" t="str">
        <f>Assessment_DataCollection!G275</f>
        <v>Is it required for the computer-based program to provide remedial practice? How is that done?</v>
      </c>
      <c r="H148" s="186">
        <v>44642</v>
      </c>
      <c r="I148" s="321" t="s">
        <v>282</v>
      </c>
      <c r="J148" s="321" t="s">
        <v>937</v>
      </c>
      <c r="K148" s="189"/>
      <c r="L148" s="218">
        <v>44649</v>
      </c>
      <c r="M148" s="219" t="s">
        <v>932</v>
      </c>
      <c r="N148" s="200" t="s">
        <v>938</v>
      </c>
      <c r="O148" s="348" t="s">
        <v>934</v>
      </c>
      <c r="P148" s="201"/>
      <c r="Q148" s="202"/>
      <c r="R148" s="219"/>
      <c r="S148" s="219"/>
    </row>
    <row r="149" spans="1:19" ht="55.2" x14ac:dyDescent="0.3">
      <c r="A149" s="101"/>
      <c r="B149" s="232"/>
      <c r="C149" s="311"/>
      <c r="D149" s="311"/>
      <c r="F149" s="8"/>
      <c r="G149" s="333" t="str">
        <f>Assessment_DataCollection!G276</f>
        <v>How is that done?</v>
      </c>
      <c r="H149" s="186">
        <v>44642</v>
      </c>
      <c r="I149" s="321" t="s">
        <v>282</v>
      </c>
      <c r="J149" s="321" t="s">
        <v>937</v>
      </c>
      <c r="K149" s="189"/>
      <c r="L149" s="218">
        <v>44649</v>
      </c>
      <c r="M149" s="219" t="s">
        <v>932</v>
      </c>
      <c r="N149" s="200" t="s">
        <v>938</v>
      </c>
      <c r="O149" s="348" t="s">
        <v>934</v>
      </c>
      <c r="P149" s="201"/>
      <c r="Q149" s="202"/>
      <c r="R149" s="219"/>
      <c r="S149" s="219"/>
    </row>
    <row r="150" spans="1:19" ht="55.2" x14ac:dyDescent="0.3">
      <c r="A150" s="101" t="str">
        <f>Assessment_DataCollection!A277:G277</f>
        <v>2.3.6.c</v>
      </c>
      <c r="B150" s="56" t="str">
        <f>Assessment_DataCollection!B277</f>
        <v>2.3.6 c. Ensures computer-based independent student learning is classified as classroom instruction and should not exceed the 120 minute per day maximum</v>
      </c>
      <c r="C150" s="122" t="str">
        <f>Assessment_DataCollection!C277</f>
        <v>N/A</v>
      </c>
      <c r="D150" s="123" t="str">
        <f>Assessment_DataCollection!D277</f>
        <v>-</v>
      </c>
      <c r="F150" s="8" t="str">
        <f>Assessment_DataCollection!F277</f>
        <v>2.3.6.c</v>
      </c>
      <c r="G150" s="333" t="str">
        <f>Assessment_DataCollection!G277</f>
        <v xml:space="preserve">Do you ensure the computer-based program is classified as classroom instruction and does not exceed the 120 minute per day maximum? </v>
      </c>
      <c r="H150" s="186">
        <v>44643</v>
      </c>
      <c r="I150" s="321" t="s">
        <v>282</v>
      </c>
      <c r="J150" s="321" t="s">
        <v>304</v>
      </c>
      <c r="K150" s="189"/>
      <c r="L150" s="218">
        <v>44649</v>
      </c>
      <c r="M150" s="219" t="s">
        <v>932</v>
      </c>
      <c r="N150" s="200" t="s">
        <v>938</v>
      </c>
      <c r="O150" s="348" t="s">
        <v>934</v>
      </c>
      <c r="P150" s="201"/>
      <c r="Q150" s="202"/>
      <c r="R150" s="219"/>
      <c r="S150" s="219"/>
    </row>
    <row r="151" spans="1:19" ht="55.2" x14ac:dyDescent="0.3">
      <c r="A151" s="101"/>
      <c r="B151" s="232"/>
      <c r="C151" s="311"/>
      <c r="D151" s="311"/>
      <c r="F151" s="8"/>
      <c r="G151" s="333" t="str">
        <f>Assessment_DataCollection!G278</f>
        <v xml:space="preserve">How long is the program? </v>
      </c>
      <c r="H151" s="186">
        <v>44643</v>
      </c>
      <c r="I151" s="321" t="s">
        <v>282</v>
      </c>
      <c r="J151" s="321" t="s">
        <v>304</v>
      </c>
      <c r="K151" s="189"/>
      <c r="L151" s="218">
        <v>44649</v>
      </c>
      <c r="M151" s="219" t="s">
        <v>932</v>
      </c>
      <c r="N151" s="200" t="s">
        <v>938</v>
      </c>
      <c r="O151" s="348" t="s">
        <v>934</v>
      </c>
      <c r="P151" s="201"/>
      <c r="Q151" s="202"/>
      <c r="R151" s="219"/>
      <c r="S151" s="219"/>
    </row>
    <row r="152" spans="1:19" ht="15" thickBot="1" x14ac:dyDescent="0.35">
      <c r="A152" s="101">
        <f>Assessment_DataCollection!A279:G279</f>
        <v>2.4</v>
      </c>
      <c r="B152" s="305" t="str">
        <f>Assessment_DataCollection!B279</f>
        <v>Online Delivery Methods</v>
      </c>
      <c r="C152" s="308"/>
      <c r="D152" s="308"/>
      <c r="F152" s="8">
        <f>Assessment_DataCollection!F279</f>
        <v>2.4</v>
      </c>
      <c r="G152" s="332" t="str">
        <f>Assessment_DataCollection!G279</f>
        <v>Online Delivery Methods</v>
      </c>
      <c r="H152" s="183"/>
      <c r="I152" s="183"/>
      <c r="J152" s="183"/>
      <c r="K152" s="183"/>
      <c r="L152" s="183"/>
      <c r="M152" s="183"/>
      <c r="N152" s="183"/>
      <c r="O152" s="183"/>
      <c r="P152" s="183"/>
      <c r="Q152" s="183"/>
      <c r="R152" s="183"/>
      <c r="S152" s="183"/>
    </row>
    <row r="153" spans="1:19" ht="82.8" x14ac:dyDescent="0.3">
      <c r="A153" s="101"/>
      <c r="B153" s="56" t="str">
        <f>Assessment_DataCollection!B280</f>
        <v>Do you have online standards?</v>
      </c>
      <c r="C153" s="284" t="str">
        <f>Assessment_DataCollection!C280</f>
        <v>Yes</v>
      </c>
      <c r="D153" s="285" t="str">
        <f>Assessment_DataCollection!D280</f>
        <v>-</v>
      </c>
      <c r="F153" s="8"/>
      <c r="G153" s="333" t="str">
        <f>Assessment_DataCollection!G280</f>
        <v>Do you have online standards?</v>
      </c>
      <c r="H153" s="186">
        <v>44642</v>
      </c>
      <c r="I153" s="321" t="s">
        <v>282</v>
      </c>
      <c r="J153" s="321" t="s">
        <v>861</v>
      </c>
      <c r="K153" s="189"/>
      <c r="L153" s="218">
        <v>44649</v>
      </c>
      <c r="M153" s="219" t="s">
        <v>939</v>
      </c>
      <c r="N153" s="200" t="s">
        <v>940</v>
      </c>
      <c r="O153" s="219" t="s">
        <v>941</v>
      </c>
      <c r="P153" s="201"/>
      <c r="Q153" s="202"/>
      <c r="R153" s="219"/>
      <c r="S153" s="219"/>
    </row>
    <row r="154" spans="1:19" ht="138" x14ac:dyDescent="0.3">
      <c r="A154" s="101"/>
      <c r="B154" s="56" t="str">
        <f>Assessment_DataCollection!B281</f>
        <v>Do you allow online driver education?</v>
      </c>
      <c r="C154" s="284" t="str">
        <f>Assessment_DataCollection!C281</f>
        <v>Yes</v>
      </c>
      <c r="D154" s="285" t="str">
        <f>Assessment_DataCollection!D281</f>
        <v>-</v>
      </c>
      <c r="F154" s="8"/>
      <c r="G154" s="333" t="str">
        <f>Assessment_DataCollection!G281</f>
        <v>Do you allow online driver education?</v>
      </c>
      <c r="H154" s="186">
        <v>44643</v>
      </c>
      <c r="I154" s="321" t="s">
        <v>282</v>
      </c>
      <c r="J154" s="321" t="s">
        <v>942</v>
      </c>
      <c r="K154" s="189"/>
      <c r="L154" s="218">
        <v>44649</v>
      </c>
      <c r="M154" s="219" t="s">
        <v>943</v>
      </c>
      <c r="N154" s="200" t="s">
        <v>944</v>
      </c>
      <c r="O154" s="219" t="s">
        <v>634</v>
      </c>
      <c r="P154" s="201"/>
      <c r="Q154" s="202"/>
      <c r="R154" s="219"/>
      <c r="S154" s="219"/>
    </row>
    <row r="155" spans="1:19" ht="72.599999999999994" thickBot="1" x14ac:dyDescent="0.35">
      <c r="A155" s="101" t="str">
        <f>Assessment_DataCollection!A282:G282</f>
        <v>2.4.1</v>
      </c>
      <c r="B155" s="305" t="str">
        <f>Assessment_DataCollection!B282</f>
        <v>2.4.1 States shall establish requirements for the instructional design of online delivery of driver education, if permitted, that establishes how to organize, standardize, communicate and examine the instructional content/curriculum</v>
      </c>
      <c r="C155" s="284" t="str">
        <f>Assessment_DataCollection!C282</f>
        <v>Yes</v>
      </c>
      <c r="D155" s="284" t="str">
        <f>Assessment_DataCollection!D282</f>
        <v>-</v>
      </c>
      <c r="F155" s="8" t="str">
        <f>Assessment_DataCollection!F282</f>
        <v>2.4.1</v>
      </c>
      <c r="G155" s="332" t="str">
        <f>Assessment_DataCollection!G282</f>
        <v>2.4.1 States shall establish requirements for the instructional design of online delivery of driver education, if permitted, that establishes how to organize, standardize, communicate and examine the instructional content/curriculum</v>
      </c>
      <c r="H155" s="183"/>
      <c r="I155" s="183"/>
      <c r="J155" s="183"/>
      <c r="K155" s="183"/>
      <c r="L155" s="183"/>
      <c r="M155" s="183"/>
      <c r="N155" s="183"/>
      <c r="O155" s="183"/>
      <c r="P155" s="183"/>
      <c r="Q155" s="183"/>
      <c r="R155" s="183"/>
      <c r="S155" s="183"/>
    </row>
    <row r="156" spans="1:19" ht="41.4" x14ac:dyDescent="0.3">
      <c r="A156" s="101"/>
      <c r="B156" s="232"/>
      <c r="C156" s="311"/>
      <c r="D156" s="311"/>
      <c r="F156" s="8"/>
      <c r="G156" s="333" t="str">
        <f>Assessment_DataCollection!G283</f>
        <v xml:space="preserve">Is online driver education allowed? </v>
      </c>
      <c r="H156" s="186">
        <v>44642</v>
      </c>
      <c r="I156" s="321" t="s">
        <v>282</v>
      </c>
      <c r="J156" s="321" t="s">
        <v>945</v>
      </c>
      <c r="K156" s="189"/>
      <c r="L156" s="218">
        <v>44649</v>
      </c>
      <c r="M156" s="219" t="s">
        <v>939</v>
      </c>
      <c r="N156" s="200" t="s">
        <v>946</v>
      </c>
      <c r="O156" s="219" t="s">
        <v>634</v>
      </c>
      <c r="P156" s="201"/>
      <c r="Q156" s="202"/>
      <c r="R156" s="219"/>
      <c r="S156" s="219"/>
    </row>
    <row r="157" spans="1:19" ht="41.4" x14ac:dyDescent="0.3">
      <c r="A157" s="101"/>
      <c r="B157" s="232"/>
      <c r="C157" s="311"/>
      <c r="D157" s="311"/>
      <c r="F157" s="8"/>
      <c r="G157" s="333" t="str">
        <f>Assessment_DataCollection!G284</f>
        <v xml:space="preserve">Is online driver education allowed? </v>
      </c>
      <c r="H157" s="186">
        <v>44642</v>
      </c>
      <c r="I157" s="321" t="s">
        <v>282</v>
      </c>
      <c r="J157" s="321" t="s">
        <v>945</v>
      </c>
      <c r="K157" s="189"/>
      <c r="L157" s="218">
        <v>44649</v>
      </c>
      <c r="M157" s="219" t="s">
        <v>939</v>
      </c>
      <c r="N157" s="200" t="s">
        <v>946</v>
      </c>
      <c r="O157" s="219" t="s">
        <v>947</v>
      </c>
      <c r="P157" s="201"/>
      <c r="Q157" s="202"/>
      <c r="R157" s="219"/>
      <c r="S157" s="219"/>
    </row>
    <row r="158" spans="1:19" ht="69" x14ac:dyDescent="0.3">
      <c r="A158" s="101" t="str">
        <f>Assessment_DataCollection!A285:G285</f>
        <v>2.4.1.a</v>
      </c>
      <c r="B158" s="56" t="str">
        <f>Assessment_DataCollection!B285</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158" s="122" t="str">
        <f>Assessment_DataCollection!C285</f>
        <v>No</v>
      </c>
      <c r="D158" s="309" t="str">
        <f>Assessment_DataCollection!D285</f>
        <v>-</v>
      </c>
      <c r="F158" s="8" t="str">
        <f>Assessment_DataCollection!F285</f>
        <v>2.4.1.a</v>
      </c>
      <c r="G158" s="333" t="str">
        <f>Assessment_DataCollection!G285</f>
        <v xml:space="preserve">What does your online course syllabus provide? </v>
      </c>
      <c r="H158" s="186">
        <v>44642</v>
      </c>
      <c r="I158" s="321" t="s">
        <v>282</v>
      </c>
      <c r="J158" s="321" t="s">
        <v>948</v>
      </c>
      <c r="K158" s="189"/>
      <c r="L158" s="218">
        <v>44649</v>
      </c>
      <c r="M158" s="219" t="s">
        <v>949</v>
      </c>
      <c r="N158" s="200" t="s">
        <v>950</v>
      </c>
      <c r="O158" s="350" t="s">
        <v>951</v>
      </c>
      <c r="P158" s="201"/>
      <c r="Q158" s="202"/>
      <c r="R158" s="219"/>
      <c r="S158" s="219"/>
    </row>
    <row r="159" spans="1:19" ht="42" thickBot="1" x14ac:dyDescent="0.35">
      <c r="A159" s="101"/>
      <c r="B159" s="56" t="str">
        <f>Assessment_DataCollection!B286</f>
        <v>• Contact information includes hours of availability and expected response time</v>
      </c>
      <c r="C159" s="122" t="str">
        <f>Assessment_DataCollection!C286</f>
        <v>No</v>
      </c>
      <c r="D159" s="309" t="str">
        <f>Assessment_DataCollection!D286</f>
        <v>-</v>
      </c>
      <c r="F159" s="8"/>
      <c r="G159" s="333" t="str">
        <f>Assessment_DataCollection!G286</f>
        <v xml:space="preserve">Is contact information included? </v>
      </c>
      <c r="H159" s="186">
        <v>44642</v>
      </c>
      <c r="I159" s="321" t="s">
        <v>282</v>
      </c>
      <c r="J159" s="321" t="s">
        <v>764</v>
      </c>
      <c r="K159" s="189"/>
      <c r="L159" s="218">
        <v>44649</v>
      </c>
      <c r="M159" s="219" t="s">
        <v>952</v>
      </c>
      <c r="N159" s="200"/>
      <c r="O159" s="219"/>
      <c r="P159" s="201"/>
      <c r="Q159" s="202"/>
      <c r="R159" s="219"/>
      <c r="S159" s="219"/>
    </row>
    <row r="160" spans="1:19" ht="41.4" x14ac:dyDescent="0.3">
      <c r="A160" s="101"/>
      <c r="B160" s="56" t="str">
        <f>Assessment_DataCollection!B287</f>
        <v>• Contact information for online instructors and the online instructor’s hours of availability are clearly posted on the course website</v>
      </c>
      <c r="C160" s="122" t="str">
        <f>Assessment_DataCollection!C287</f>
        <v>No</v>
      </c>
      <c r="D160" s="309" t="str">
        <f>Assessment_DataCollection!D287</f>
        <v>-</v>
      </c>
      <c r="F160" s="8"/>
      <c r="G160" s="333" t="str">
        <f>Assessment_DataCollection!G287</f>
        <v>If yes, what contact information do you require be provided?</v>
      </c>
      <c r="H160" s="186">
        <v>44643</v>
      </c>
      <c r="I160" s="321" t="s">
        <v>282</v>
      </c>
      <c r="J160" s="321" t="s">
        <v>953</v>
      </c>
      <c r="K160" s="189"/>
      <c r="L160" s="218">
        <v>44649</v>
      </c>
      <c r="M160" s="219" t="s">
        <v>954</v>
      </c>
      <c r="N160" s="200" t="s">
        <v>955</v>
      </c>
      <c r="O160" s="219" t="s">
        <v>956</v>
      </c>
      <c r="P160" s="201"/>
      <c r="Q160" s="202"/>
      <c r="R160" s="219"/>
      <c r="S160" s="219"/>
    </row>
    <row r="161" spans="1:19" ht="41.4" x14ac:dyDescent="0.3">
      <c r="A161" s="101" t="str">
        <f>Assessment_DataCollection!A288:G288</f>
        <v>2.4.1.b</v>
      </c>
      <c r="B161" s="56" t="str">
        <f>Assessment_DataCollection!B288</f>
        <v>2.4.1 b. Course timeline, important dates, and deadlines are clearly described in the syllabus and on the website</v>
      </c>
      <c r="C161" s="122" t="str">
        <f>Assessment_DataCollection!C288</f>
        <v>No</v>
      </c>
      <c r="D161" s="309" t="str">
        <f>Assessment_DataCollection!D288</f>
        <v>-</v>
      </c>
      <c r="F161" s="8" t="str">
        <f>Assessment_DataCollection!F288</f>
        <v>2.4.1.b</v>
      </c>
      <c r="G161" s="333" t="str">
        <f>Assessment_DataCollection!G288</f>
        <v xml:space="preserve">Is a course timeline, important dates, and deadlines provided? </v>
      </c>
      <c r="H161" s="186">
        <v>44642</v>
      </c>
      <c r="I161" s="321" t="s">
        <v>282</v>
      </c>
      <c r="J161" s="321" t="s">
        <v>861</v>
      </c>
      <c r="K161" s="189"/>
      <c r="L161" s="218">
        <v>44649</v>
      </c>
      <c r="M161" s="219" t="s">
        <v>957</v>
      </c>
      <c r="N161" s="200" t="s">
        <v>958</v>
      </c>
      <c r="O161" s="350" t="s">
        <v>956</v>
      </c>
      <c r="P161" s="201"/>
      <c r="Q161" s="202"/>
      <c r="R161" s="219"/>
      <c r="S161" s="219"/>
    </row>
    <row r="162" spans="1:19" ht="41.4" x14ac:dyDescent="0.3">
      <c r="A162" s="101"/>
      <c r="B162" s="232"/>
      <c r="C162" s="311"/>
      <c r="D162" s="309"/>
      <c r="F162" s="8"/>
      <c r="G162" s="333" t="str">
        <f>Assessment_DataCollection!G289</f>
        <v xml:space="preserve">If yes, what do you provide? </v>
      </c>
      <c r="H162" s="186">
        <v>44642</v>
      </c>
      <c r="I162" s="321" t="s">
        <v>282</v>
      </c>
      <c r="J162" s="321" t="s">
        <v>959</v>
      </c>
      <c r="K162" s="189"/>
      <c r="L162" s="218">
        <v>44649</v>
      </c>
      <c r="M162" s="219" t="s">
        <v>952</v>
      </c>
      <c r="N162" s="200"/>
      <c r="O162" s="219" t="s">
        <v>960</v>
      </c>
      <c r="P162" s="201"/>
      <c r="Q162" s="202"/>
      <c r="R162" s="219"/>
      <c r="S162" s="219"/>
    </row>
    <row r="163" spans="1:19" ht="96.6" x14ac:dyDescent="0.3">
      <c r="A163" s="101" t="str">
        <f>Assessment_DataCollection!A290:G290</f>
        <v>2.4.1.c</v>
      </c>
      <c r="B163" s="56" t="str">
        <f>Assessment_DataCollection!B290</f>
        <v>2.4.1 c. The syllabus and curriculum both outline any required parent participation and monitoring</v>
      </c>
      <c r="C163" s="122" t="str">
        <f>Assessment_DataCollection!C290</f>
        <v>No</v>
      </c>
      <c r="D163" s="309" t="str">
        <f>Assessment_DataCollection!D290</f>
        <v>-</v>
      </c>
      <c r="F163" s="8" t="str">
        <f>Assessment_DataCollection!F290</f>
        <v>2.4.1.c</v>
      </c>
      <c r="G163" s="333" t="str">
        <f>Assessment_DataCollection!G290</f>
        <v>Does the syllabus and curriculum both outline any required parent participation and monitoring?</v>
      </c>
      <c r="H163" s="186">
        <v>44643</v>
      </c>
      <c r="I163" s="321" t="s">
        <v>282</v>
      </c>
      <c r="J163" s="321" t="s">
        <v>961</v>
      </c>
      <c r="K163" s="189"/>
      <c r="L163" s="218">
        <v>44649</v>
      </c>
      <c r="M163" s="219" t="s">
        <v>962</v>
      </c>
      <c r="N163" s="200" t="s">
        <v>963</v>
      </c>
      <c r="O163" s="219" t="s">
        <v>964</v>
      </c>
      <c r="P163" s="201"/>
      <c r="Q163" s="202"/>
      <c r="R163" s="219"/>
      <c r="S163" s="219"/>
    </row>
    <row r="164" spans="1:19" ht="82.8" x14ac:dyDescent="0.3">
      <c r="A164" s="101"/>
      <c r="B164" s="232"/>
      <c r="C164" s="311"/>
      <c r="D164" s="309"/>
      <c r="F164" s="8"/>
      <c r="G164" s="333" t="str">
        <f>Assessment_DataCollection!G291</f>
        <v xml:space="preserve">If yes, what kind of parent participation and monitoring? Please explain. </v>
      </c>
      <c r="H164" s="186">
        <v>44642</v>
      </c>
      <c r="I164" s="321" t="s">
        <v>282</v>
      </c>
      <c r="J164" s="321" t="s">
        <v>304</v>
      </c>
      <c r="K164" s="189"/>
      <c r="L164" s="218">
        <v>44649</v>
      </c>
      <c r="M164" s="219" t="s">
        <v>965</v>
      </c>
      <c r="N164" s="200" t="s">
        <v>966</v>
      </c>
      <c r="O164" s="219" t="s">
        <v>967</v>
      </c>
      <c r="P164" s="201"/>
      <c r="Q164" s="202"/>
      <c r="R164" s="219"/>
      <c r="S164" s="219"/>
    </row>
    <row r="165" spans="1:19" ht="96.6" x14ac:dyDescent="0.3">
      <c r="A165" s="101" t="str">
        <f>Assessment_DataCollection!A292:G292</f>
        <v>2.4.1.d</v>
      </c>
      <c r="B165" s="56" t="str">
        <f>Assessment_DataCollection!B292</f>
        <v>2.4.1 d. For parent-taught driver education, the course curriculum has a specific component requiring regular parent participation, in addition to conducting the behind-the-wheel portion of the course</v>
      </c>
      <c r="C165" s="122" t="str">
        <f>Assessment_DataCollection!C292</f>
        <v>No</v>
      </c>
      <c r="D165" s="309" t="str">
        <f>Assessment_DataCollection!D292</f>
        <v>-</v>
      </c>
      <c r="F165" s="8" t="str">
        <f>Assessment_DataCollection!F292</f>
        <v>2.4.1.d</v>
      </c>
      <c r="G165" s="333" t="str">
        <f>Assessment_DataCollection!G292</f>
        <v xml:space="preserve">For parent-taught driver education, does the course curriculum have a specific component requiring regular parent participation, in addition to conducting the behind-the-wheel portion of the course? </v>
      </c>
      <c r="H165" s="186">
        <v>44642</v>
      </c>
      <c r="I165" s="321" t="s">
        <v>282</v>
      </c>
      <c r="J165" s="321" t="s">
        <v>968</v>
      </c>
      <c r="K165" s="189"/>
      <c r="L165" s="218">
        <v>44649</v>
      </c>
      <c r="M165" s="219" t="s">
        <v>969</v>
      </c>
      <c r="N165" s="200"/>
      <c r="O165" s="219" t="s">
        <v>970</v>
      </c>
      <c r="P165" s="201"/>
      <c r="Q165" s="202"/>
      <c r="R165" s="219"/>
      <c r="S165" s="219"/>
    </row>
    <row r="166" spans="1:19" ht="41.4" x14ac:dyDescent="0.3">
      <c r="A166" s="101" t="s">
        <v>15</v>
      </c>
      <c r="B166" s="232" t="s">
        <v>15</v>
      </c>
      <c r="C166" s="311"/>
      <c r="D166" s="311"/>
      <c r="F166" s="8"/>
      <c r="G166" s="333" t="str">
        <f>Assessment_DataCollection!G293</f>
        <v xml:space="preserve">If yes, what is the parent participation? Please explain. </v>
      </c>
      <c r="H166" s="186">
        <v>44642</v>
      </c>
      <c r="I166" s="321" t="s">
        <v>282</v>
      </c>
      <c r="J166" s="321" t="s">
        <v>304</v>
      </c>
      <c r="K166" s="189"/>
      <c r="L166" s="218">
        <v>44649</v>
      </c>
      <c r="M166" s="219" t="s">
        <v>969</v>
      </c>
      <c r="N166" s="200"/>
      <c r="O166" s="219" t="s">
        <v>971</v>
      </c>
      <c r="P166" s="201"/>
      <c r="Q166" s="202"/>
      <c r="R166" s="219"/>
      <c r="S166" s="219"/>
    </row>
    <row r="167" spans="1:19" ht="96.6" x14ac:dyDescent="0.3">
      <c r="A167" s="101" t="str">
        <f>Assessment_DataCollection!A294:G294</f>
        <v>2.4.1.e</v>
      </c>
      <c r="B167" s="56" t="str">
        <f>Assessment_DataCollection!B294</f>
        <v>2.4.1 e. The course is organized into units and lessons, each of which follows a knowledge map and, where appropriate, builds upon previous units and/or concepts</v>
      </c>
      <c r="C167" s="284" t="str">
        <f>Assessment_DataCollection!C294</f>
        <v>Yes</v>
      </c>
      <c r="D167" s="284" t="str">
        <f>Assessment_DataCollection!D294</f>
        <v>-</v>
      </c>
      <c r="F167" s="8" t="str">
        <f>Assessment_DataCollection!F294</f>
        <v>2.4.1.e</v>
      </c>
      <c r="G167" s="333" t="str">
        <f>Assessment_DataCollection!G294</f>
        <v xml:space="preserve">Is the online course organized into units and lessons? </v>
      </c>
      <c r="H167" s="186">
        <v>44642</v>
      </c>
      <c r="I167" s="321" t="s">
        <v>282</v>
      </c>
      <c r="J167" s="321" t="s">
        <v>861</v>
      </c>
      <c r="K167" s="189"/>
      <c r="L167" s="218">
        <v>44649</v>
      </c>
      <c r="M167" s="219" t="s">
        <v>972</v>
      </c>
      <c r="N167" s="200" t="s">
        <v>973</v>
      </c>
      <c r="O167" s="219" t="s">
        <v>974</v>
      </c>
      <c r="P167" s="201"/>
      <c r="Q167" s="202"/>
      <c r="R167" s="219"/>
      <c r="S167" s="219"/>
    </row>
    <row r="168" spans="1:19" ht="69" x14ac:dyDescent="0.3">
      <c r="A168" s="101" t="s">
        <v>15</v>
      </c>
      <c r="B168" s="232" t="s">
        <v>15</v>
      </c>
      <c r="C168" s="311"/>
      <c r="D168" s="311"/>
      <c r="F168" s="8"/>
      <c r="G168" s="333" t="str">
        <f>Assessment_DataCollection!G295</f>
        <v>How is it organized? What are the units and lessons?</v>
      </c>
      <c r="H168" s="186">
        <v>44642</v>
      </c>
      <c r="I168" s="321" t="s">
        <v>282</v>
      </c>
      <c r="J168" s="321" t="s">
        <v>975</v>
      </c>
      <c r="K168" s="189"/>
      <c r="L168" s="218">
        <v>44649</v>
      </c>
      <c r="M168" s="219" t="s">
        <v>976</v>
      </c>
      <c r="N168" s="200" t="s">
        <v>977</v>
      </c>
      <c r="O168" s="350" t="s">
        <v>978</v>
      </c>
      <c r="P168" s="201"/>
      <c r="Q168" s="202"/>
      <c r="R168" s="219"/>
      <c r="S168" s="219"/>
    </row>
    <row r="169" spans="1:19" ht="41.4" x14ac:dyDescent="0.3">
      <c r="A169" s="101" t="s">
        <v>15</v>
      </c>
      <c r="B169" s="232" t="s">
        <v>15</v>
      </c>
      <c r="C169" s="311"/>
      <c r="D169" s="311"/>
      <c r="F169" s="8"/>
      <c r="G169" s="333" t="str">
        <f>Assessment_DataCollection!G296</f>
        <v xml:space="preserve">Do the lessons follow a knowledge map that builds upon previous units and/or concepts? If yes, please explain. </v>
      </c>
      <c r="H169" s="186">
        <v>44642</v>
      </c>
      <c r="I169" s="321" t="s">
        <v>282</v>
      </c>
      <c r="J169" s="321" t="s">
        <v>979</v>
      </c>
      <c r="K169" s="189"/>
      <c r="L169" s="218">
        <v>44649</v>
      </c>
      <c r="M169" s="219" t="s">
        <v>952</v>
      </c>
      <c r="N169" s="200"/>
      <c r="O169" s="219" t="s">
        <v>980</v>
      </c>
      <c r="P169" s="201"/>
      <c r="Q169" s="202"/>
      <c r="R169" s="219"/>
      <c r="S169" s="219"/>
    </row>
    <row r="170" spans="1:19" ht="124.2" x14ac:dyDescent="0.3">
      <c r="A170" s="101" t="str">
        <f>Assessment_DataCollection!A297:G297</f>
        <v>2.4.1.f</v>
      </c>
      <c r="B170" s="56" t="str">
        <f>Assessment_DataCollection!B297</f>
        <v>2.4.1 f. The curriculum must be up-to-date, accurate, and meet state-established driver education content standards</v>
      </c>
      <c r="C170" s="284" t="str">
        <f>Assessment_DataCollection!C297</f>
        <v>Yes</v>
      </c>
      <c r="D170" s="284" t="str">
        <f>Assessment_DataCollection!D297</f>
        <v>-</v>
      </c>
      <c r="F170" s="8" t="str">
        <f>Assessment_DataCollection!F297</f>
        <v>2.4.1.f</v>
      </c>
      <c r="G170" s="333" t="str">
        <f>Assessment_DataCollection!G297</f>
        <v>How do you ensure the curriculum is up-to-date? What is the process?</v>
      </c>
      <c r="H170" s="186">
        <v>44642</v>
      </c>
      <c r="I170" s="321" t="s">
        <v>282</v>
      </c>
      <c r="J170" s="321" t="s">
        <v>981</v>
      </c>
      <c r="K170" s="189"/>
      <c r="L170" s="218">
        <v>44649</v>
      </c>
      <c r="M170" s="219" t="s">
        <v>982</v>
      </c>
      <c r="N170" s="200" t="s">
        <v>983</v>
      </c>
      <c r="O170" s="219" t="s">
        <v>984</v>
      </c>
      <c r="P170" s="201"/>
      <c r="Q170" s="202"/>
      <c r="R170" s="219"/>
      <c r="S170" s="219"/>
    </row>
    <row r="171" spans="1:19" ht="82.8" x14ac:dyDescent="0.3">
      <c r="A171" s="101" t="str">
        <f>Assessment_DataCollection!A298:G298</f>
        <v>2.4.1.g</v>
      </c>
      <c r="B171" s="56" t="str">
        <f>Assessment_DataCollection!B298</f>
        <v>2.4.1 g. The curriculum uses active learning and incorporates higher-order/critical thinking skills</v>
      </c>
      <c r="C171" s="284" t="str">
        <f>Assessment_DataCollection!C298</f>
        <v>Yes</v>
      </c>
      <c r="D171" s="284" t="str">
        <f>Assessment_DataCollection!D298</f>
        <v>-</v>
      </c>
      <c r="F171" s="8" t="str">
        <f>Assessment_DataCollection!F298</f>
        <v>2.4.1.g</v>
      </c>
      <c r="G171" s="333" t="str">
        <f>Assessment_DataCollection!G298</f>
        <v xml:space="preserve">How does the curriculum use active learning and incorporate higher-order/critical thinking skills? </v>
      </c>
      <c r="H171" s="186">
        <v>44643</v>
      </c>
      <c r="I171" s="321" t="s">
        <v>282</v>
      </c>
      <c r="J171" s="321" t="s">
        <v>985</v>
      </c>
      <c r="K171" s="189"/>
      <c r="L171" s="218">
        <v>44649</v>
      </c>
      <c r="M171" s="219" t="s">
        <v>952</v>
      </c>
      <c r="N171" s="200"/>
      <c r="O171" s="350" t="s">
        <v>985</v>
      </c>
      <c r="P171" s="201"/>
      <c r="Q171" s="202"/>
      <c r="R171" s="219"/>
      <c r="S171" s="219"/>
    </row>
    <row r="172" spans="1:19" ht="82.8" x14ac:dyDescent="0.3">
      <c r="A172" s="101" t="str">
        <f>Assessment_DataCollection!A299:G299</f>
        <v>2.4.1.h</v>
      </c>
      <c r="B172" s="56" t="str">
        <f>Assessment_DataCollection!B299</f>
        <v>2.4.1 h. The instructional design encourages learners to reflect upon what they have learned as a means to improve retention of concepts</v>
      </c>
      <c r="C172" s="284" t="str">
        <f>Assessment_DataCollection!C299</f>
        <v>Yes</v>
      </c>
      <c r="D172" s="284" t="str">
        <f>Assessment_DataCollection!D299</f>
        <v>-</v>
      </c>
      <c r="F172" s="8" t="str">
        <f>Assessment_DataCollection!F299</f>
        <v>2.4.1.h</v>
      </c>
      <c r="G172" s="333" t="str">
        <f>Assessment_DataCollection!G299</f>
        <v xml:space="preserve">Does the instructional design include review pages or questions that help the learner reflect upon what was taught? </v>
      </c>
      <c r="H172" s="186">
        <v>44643</v>
      </c>
      <c r="I172" s="321" t="s">
        <v>282</v>
      </c>
      <c r="J172" s="321" t="s">
        <v>986</v>
      </c>
      <c r="K172" s="189"/>
      <c r="L172" s="218">
        <v>44649</v>
      </c>
      <c r="M172" s="219" t="s">
        <v>987</v>
      </c>
      <c r="N172" s="200" t="s">
        <v>988</v>
      </c>
      <c r="O172" s="350" t="s">
        <v>989</v>
      </c>
      <c r="P172" s="201"/>
      <c r="Q172" s="202"/>
      <c r="R172" s="219"/>
      <c r="S172" s="219"/>
    </row>
    <row r="173" spans="1:19" ht="41.4" x14ac:dyDescent="0.3">
      <c r="A173" s="101" t="s">
        <v>15</v>
      </c>
      <c r="B173" s="232" t="s">
        <v>15</v>
      </c>
      <c r="C173" s="311"/>
      <c r="D173" s="311"/>
      <c r="F173" s="8"/>
      <c r="G173" s="333" t="str">
        <f>Assessment_DataCollection!G300</f>
        <v xml:space="preserve">How else is the learner given an opportunity to reflect upon what they have learned? </v>
      </c>
      <c r="H173" s="186">
        <v>44643</v>
      </c>
      <c r="I173" s="321" t="s">
        <v>282</v>
      </c>
      <c r="J173" s="321" t="s">
        <v>990</v>
      </c>
      <c r="K173" s="189"/>
      <c r="L173" s="218">
        <v>44649</v>
      </c>
      <c r="M173" s="219" t="s">
        <v>969</v>
      </c>
      <c r="N173" s="200"/>
      <c r="O173" s="219" t="s">
        <v>991</v>
      </c>
      <c r="P173" s="201"/>
      <c r="Q173" s="202"/>
      <c r="R173" s="219"/>
      <c r="S173" s="219"/>
    </row>
    <row r="174" spans="1:19" ht="69" x14ac:dyDescent="0.3">
      <c r="A174" s="101" t="str">
        <f>Assessment_DataCollection!A301:G301</f>
        <v>2.4.1.i</v>
      </c>
      <c r="B174" s="56" t="str">
        <f>Assessment_DataCollection!B301</f>
        <v>2.4.1 i. The curriculum is culturally competent and accommodates the multicultural educational needs of learners</v>
      </c>
      <c r="C174" s="284" t="str">
        <f>Assessment_DataCollection!C301</f>
        <v>Yes</v>
      </c>
      <c r="D174" s="284" t="str">
        <f>Assessment_DataCollection!D301</f>
        <v>-</v>
      </c>
      <c r="F174" s="8" t="str">
        <f>Assessment_DataCollection!F301</f>
        <v>2.4.1.i</v>
      </c>
      <c r="G174" s="333" t="str">
        <f>Assessment_DataCollection!G301</f>
        <v>How is the online curriculum culturally competent and accommodates the multicultural educational needs of learners?</v>
      </c>
      <c r="H174" s="186">
        <v>44643</v>
      </c>
      <c r="I174" s="321" t="s">
        <v>282</v>
      </c>
      <c r="J174" s="322" t="s">
        <v>992</v>
      </c>
      <c r="K174" s="189"/>
      <c r="L174" s="218">
        <v>44649</v>
      </c>
      <c r="M174" s="219" t="s">
        <v>993</v>
      </c>
      <c r="N174" s="200" t="s">
        <v>994</v>
      </c>
      <c r="O174" s="350" t="s">
        <v>995</v>
      </c>
      <c r="P174" s="201"/>
      <c r="Q174" s="202"/>
      <c r="R174" s="219"/>
      <c r="S174" s="219"/>
    </row>
    <row r="175" spans="1:19" ht="96.6" x14ac:dyDescent="0.3">
      <c r="A175" s="101" t="str">
        <f>Assessment_DataCollection!A302:G302</f>
        <v>2.4.1.j</v>
      </c>
      <c r="B175" s="56" t="str">
        <f>Assessment_DataCollection!B302</f>
        <v>2.4.1 j. Content uses appropriate readability levels and language use for learners</v>
      </c>
      <c r="C175" s="284" t="str">
        <f>Assessment_DataCollection!C302</f>
        <v>Yes</v>
      </c>
      <c r="D175" s="284" t="str">
        <f>Assessment_DataCollection!D302</f>
        <v>-</v>
      </c>
      <c r="F175" s="8" t="str">
        <f>Assessment_DataCollection!F302</f>
        <v>2.4.1.j</v>
      </c>
      <c r="G175" s="333" t="str">
        <f>Assessment_DataCollection!G302</f>
        <v>How are readability levels measured for appropriateness?</v>
      </c>
      <c r="H175" s="186">
        <v>44643</v>
      </c>
      <c r="I175" s="321" t="s">
        <v>282</v>
      </c>
      <c r="J175" s="321" t="s">
        <v>996</v>
      </c>
      <c r="K175" s="189"/>
      <c r="L175" s="218">
        <v>44649</v>
      </c>
      <c r="M175" s="219" t="s">
        <v>997</v>
      </c>
      <c r="N175" s="200" t="s">
        <v>998</v>
      </c>
      <c r="O175" s="219" t="s">
        <v>999</v>
      </c>
      <c r="P175" s="201"/>
      <c r="Q175" s="202"/>
      <c r="R175" s="219"/>
      <c r="S175" s="219"/>
    </row>
    <row r="176" spans="1:19" ht="41.4" x14ac:dyDescent="0.3">
      <c r="A176" s="101" t="str">
        <f>Assessment_DataCollection!A303:G303</f>
        <v>2.4.1.k</v>
      </c>
      <c r="B176" s="56" t="str">
        <f>Assessment_DataCollection!B303</f>
        <v>2.4.1 k. All content or learning materials respect copyright laws</v>
      </c>
      <c r="C176" s="284" t="str">
        <f>Assessment_DataCollection!C303</f>
        <v>Yes</v>
      </c>
      <c r="D176" s="284" t="str">
        <f>Assessment_DataCollection!D303</f>
        <v>-</v>
      </c>
      <c r="F176" s="8" t="str">
        <f>Assessment_DataCollection!F303</f>
        <v>2.4.1.k</v>
      </c>
      <c r="G176" s="333" t="str">
        <f>Assessment_DataCollection!G303</f>
        <v xml:space="preserve">Do the content and learning materials respect copyright laws?  </v>
      </c>
      <c r="H176" s="186">
        <v>44642</v>
      </c>
      <c r="I176" s="321" t="s">
        <v>282</v>
      </c>
      <c r="J176" s="321" t="s">
        <v>1000</v>
      </c>
      <c r="K176" s="189"/>
      <c r="L176" s="218">
        <v>44649</v>
      </c>
      <c r="M176" s="219" t="s">
        <v>1001</v>
      </c>
      <c r="N176" s="200"/>
      <c r="O176" s="219" t="s">
        <v>1002</v>
      </c>
      <c r="P176" s="201"/>
      <c r="Q176" s="202"/>
      <c r="R176" s="219"/>
      <c r="S176" s="219"/>
    </row>
    <row r="177" spans="1:19" ht="41.4" x14ac:dyDescent="0.3">
      <c r="A177" s="101" t="s">
        <v>15</v>
      </c>
      <c r="B177" s="232" t="s">
        <v>15</v>
      </c>
      <c r="C177" s="311"/>
      <c r="D177" s="311"/>
      <c r="F177" s="8"/>
      <c r="G177" s="333" t="str">
        <f>Assessment_DataCollection!G304</f>
        <v>How are providers required to prove their course is compliant with all copyright laws?</v>
      </c>
      <c r="H177" s="186">
        <v>44642</v>
      </c>
      <c r="I177" s="321" t="s">
        <v>282</v>
      </c>
      <c r="J177" s="321" t="s">
        <v>1003</v>
      </c>
      <c r="K177" s="189"/>
      <c r="L177" s="218">
        <v>44649</v>
      </c>
      <c r="M177" s="219" t="s">
        <v>952</v>
      </c>
      <c r="N177" s="200"/>
      <c r="O177" s="219" t="s">
        <v>1002</v>
      </c>
      <c r="P177" s="201"/>
      <c r="Q177" s="202"/>
      <c r="R177" s="219"/>
      <c r="S177" s="219"/>
    </row>
    <row r="178" spans="1:19" ht="110.4" x14ac:dyDescent="0.3">
      <c r="A178" s="101" t="str">
        <f>Assessment_DataCollection!A305:G305</f>
        <v>2.4.1.l</v>
      </c>
      <c r="B178" s="56" t="str">
        <f>Assessment_DataCollection!B305</f>
        <v>2.4.1 l. There is no commercial marketing or advertising within the actual course content and lessons other than the course provider’s labeling/ branding</v>
      </c>
      <c r="C178" s="284" t="str">
        <f>Assessment_DataCollection!C305</f>
        <v>Yes</v>
      </c>
      <c r="D178" s="284" t="str">
        <f>Assessment_DataCollection!D305</f>
        <v>-</v>
      </c>
      <c r="F178" s="8" t="str">
        <f>Assessment_DataCollection!F305</f>
        <v>2.4.1.l</v>
      </c>
      <c r="G178" s="333" t="str">
        <f>Assessment_DataCollection!G305</f>
        <v xml:space="preserve">Is there any commercial marketing or advertising within the course? </v>
      </c>
      <c r="H178" s="186">
        <v>44642</v>
      </c>
      <c r="I178" s="321" t="s">
        <v>282</v>
      </c>
      <c r="J178" s="321" t="s">
        <v>1004</v>
      </c>
      <c r="K178" s="189"/>
      <c r="L178" s="218">
        <v>44649</v>
      </c>
      <c r="M178" s="219" t="s">
        <v>1005</v>
      </c>
      <c r="N178" s="200" t="s">
        <v>1006</v>
      </c>
      <c r="O178" s="219" t="s">
        <v>1007</v>
      </c>
      <c r="P178" s="201"/>
      <c r="Q178" s="202"/>
      <c r="R178" s="219"/>
      <c r="S178" s="219"/>
    </row>
    <row r="179" spans="1:19" ht="42" thickBot="1" x14ac:dyDescent="0.35">
      <c r="A179" s="101" t="s">
        <v>15</v>
      </c>
      <c r="B179" s="232" t="s">
        <v>15</v>
      </c>
      <c r="C179" s="311"/>
      <c r="D179" s="311"/>
      <c r="F179" s="8"/>
      <c r="G179" s="333" t="str">
        <f>Assessment_DataCollection!G306</f>
        <v xml:space="preserve">If yes, what kind of advertising or marketing? </v>
      </c>
      <c r="H179" s="186">
        <v>44643</v>
      </c>
      <c r="I179" s="321" t="s">
        <v>282</v>
      </c>
      <c r="J179" s="321" t="s">
        <v>1008</v>
      </c>
      <c r="K179" s="189"/>
      <c r="L179" s="218">
        <v>44649</v>
      </c>
      <c r="M179" s="219" t="s">
        <v>1009</v>
      </c>
      <c r="N179" s="200"/>
      <c r="O179" s="219"/>
      <c r="P179" s="201"/>
      <c r="Q179" s="202"/>
      <c r="R179" s="219"/>
      <c r="S179" s="219"/>
    </row>
    <row r="180" spans="1:19" ht="69" x14ac:dyDescent="0.3">
      <c r="A180" s="101" t="str">
        <f>Assessment_DataCollection!A307:G307</f>
        <v>2.4.1.m</v>
      </c>
      <c r="B180" s="56" t="str">
        <f>Assessment_DataCollection!B307</f>
        <v>2.4.1 m. A glossary of driver education and any other relevant terms is provided on the site</v>
      </c>
      <c r="C180" s="122" t="str">
        <f>Assessment_DataCollection!C307</f>
        <v>No</v>
      </c>
      <c r="D180" s="309" t="str">
        <f>Assessment_DataCollection!D307</f>
        <v>-</v>
      </c>
      <c r="F180" s="8" t="str">
        <f>Assessment_DataCollection!F307</f>
        <v>2.4.1.m</v>
      </c>
      <c r="G180" s="333" t="str">
        <f>Assessment_DataCollection!G307</f>
        <v>Is there a glossary of relevant terms provided?</v>
      </c>
      <c r="H180" s="186">
        <v>44642</v>
      </c>
      <c r="I180" s="321" t="s">
        <v>282</v>
      </c>
      <c r="J180" s="321" t="s">
        <v>1010</v>
      </c>
      <c r="K180" s="189"/>
      <c r="L180" s="218">
        <v>44649</v>
      </c>
      <c r="M180" s="219" t="s">
        <v>1011</v>
      </c>
      <c r="N180" s="200" t="s">
        <v>1012</v>
      </c>
      <c r="O180" s="219" t="s">
        <v>1013</v>
      </c>
      <c r="P180" s="201"/>
      <c r="Q180" s="202"/>
      <c r="R180" s="219"/>
      <c r="S180" s="219"/>
    </row>
    <row r="181" spans="1:19" ht="82.8" x14ac:dyDescent="0.3">
      <c r="A181" s="101" t="str">
        <f>Assessment_DataCollection!A308:G308</f>
        <v>2.4.1.n</v>
      </c>
      <c r="B181" s="56" t="str">
        <f>Assessment_DataCollection!B308</f>
        <v>2.4.1 n. Resources and materials that are supplemental to the course are clearly indicated as such and are supplied through links, downloadable documents, software, an online resource center, or other means that are easily accessible to the learner</v>
      </c>
      <c r="C181" s="284" t="str">
        <f>Assessment_DataCollection!C308</f>
        <v>Yes</v>
      </c>
      <c r="D181" s="284" t="str">
        <f>Assessment_DataCollection!D308</f>
        <v>-</v>
      </c>
      <c r="F181" s="8" t="str">
        <f>Assessment_DataCollection!F308</f>
        <v>2.4.1.n</v>
      </c>
      <c r="G181" s="333" t="str">
        <f>Assessment_DataCollection!G308</f>
        <v xml:space="preserve">Are supplemental resources and materials clearly indicated and supplied in an easily accessible way? </v>
      </c>
      <c r="H181" s="186">
        <v>44643</v>
      </c>
      <c r="I181" s="321" t="s">
        <v>282</v>
      </c>
      <c r="J181" s="321" t="s">
        <v>1014</v>
      </c>
      <c r="K181" s="189"/>
      <c r="L181" s="218">
        <v>44649</v>
      </c>
      <c r="M181" s="219" t="s">
        <v>1015</v>
      </c>
      <c r="N181" s="200" t="s">
        <v>1016</v>
      </c>
      <c r="O181" s="219" t="s">
        <v>1017</v>
      </c>
      <c r="P181" s="201"/>
      <c r="Q181" s="202"/>
      <c r="R181" s="219"/>
      <c r="S181" s="219"/>
    </row>
    <row r="182" spans="1:19" ht="42" thickBot="1" x14ac:dyDescent="0.35">
      <c r="A182" s="101" t="s">
        <v>15</v>
      </c>
      <c r="B182" s="232" t="s">
        <v>15</v>
      </c>
      <c r="C182" s="311"/>
      <c r="D182" s="311"/>
      <c r="F182" s="8"/>
      <c r="G182" s="333" t="str">
        <f>Assessment_DataCollection!G309</f>
        <v>How are the materials supplied?</v>
      </c>
      <c r="H182" s="186">
        <v>44643</v>
      </c>
      <c r="I182" s="321" t="s">
        <v>282</v>
      </c>
      <c r="J182" s="321" t="s">
        <v>1018</v>
      </c>
      <c r="K182" s="189"/>
      <c r="L182" s="218">
        <v>44649</v>
      </c>
      <c r="M182" s="219" t="s">
        <v>1019</v>
      </c>
      <c r="N182" s="200"/>
      <c r="O182" s="219"/>
      <c r="P182" s="201"/>
      <c r="Q182" s="202"/>
      <c r="R182" s="219"/>
      <c r="S182" s="219"/>
    </row>
    <row r="183" spans="1:19" ht="69" x14ac:dyDescent="0.3">
      <c r="A183" s="101" t="str">
        <f>Assessment_DataCollection!A310:G310</f>
        <v>2.4.1.o</v>
      </c>
      <c r="B183" s="56" t="str">
        <f>Assessment_DataCollection!B310</f>
        <v>2.4.1 o. Courses are facilitated by state-approved online instructors who meet section 3.0 of the Standards as well as the re-certification/re-approval process as outlined in Standard 3.5 in the Standards</v>
      </c>
      <c r="C183" s="284" t="str">
        <f>Assessment_DataCollection!C310</f>
        <v>Yes</v>
      </c>
      <c r="D183" s="284" t="str">
        <f>Assessment_DataCollection!D310</f>
        <v>-</v>
      </c>
      <c r="F183" s="8" t="str">
        <f>Assessment_DataCollection!F310</f>
        <v>2.4.1.o</v>
      </c>
      <c r="G183" s="333" t="str">
        <f>Assessment_DataCollection!G310</f>
        <v xml:space="preserve">Who are the courses facilitated by? </v>
      </c>
      <c r="H183" s="186">
        <v>44643</v>
      </c>
      <c r="I183" s="321" t="s">
        <v>282</v>
      </c>
      <c r="J183" s="321" t="s">
        <v>1020</v>
      </c>
      <c r="K183" s="189"/>
      <c r="L183" s="218">
        <v>44649</v>
      </c>
      <c r="M183" s="219" t="s">
        <v>1021</v>
      </c>
      <c r="N183" s="200" t="s">
        <v>1022</v>
      </c>
      <c r="O183" s="219" t="s">
        <v>1023</v>
      </c>
      <c r="P183" s="201"/>
      <c r="Q183" s="202"/>
      <c r="R183" s="219"/>
      <c r="S183" s="219"/>
    </row>
    <row r="184" spans="1:19" ht="138" x14ac:dyDescent="0.3">
      <c r="A184" s="101" t="s">
        <v>15</v>
      </c>
      <c r="B184" s="232" t="s">
        <v>15</v>
      </c>
      <c r="C184" s="311"/>
      <c r="D184" s="311"/>
      <c r="F184" s="8"/>
      <c r="G184" s="333" t="str">
        <f>Assessment_DataCollection!G311</f>
        <v xml:space="preserve">Do they meet instructor training standards and requirements in in Section 3.0 and 3.5? </v>
      </c>
      <c r="H184" s="186">
        <v>44643</v>
      </c>
      <c r="I184" s="321" t="s">
        <v>282</v>
      </c>
      <c r="J184" s="321" t="s">
        <v>1024</v>
      </c>
      <c r="K184" s="189"/>
      <c r="L184" s="218">
        <v>44649</v>
      </c>
      <c r="M184" s="219" t="s">
        <v>1025</v>
      </c>
      <c r="N184" s="200" t="s">
        <v>1026</v>
      </c>
      <c r="O184" s="219" t="s">
        <v>1027</v>
      </c>
      <c r="P184" s="201"/>
      <c r="Q184" s="202"/>
      <c r="R184" s="219"/>
      <c r="S184" s="219"/>
    </row>
    <row r="185" spans="1:19" ht="110.4" x14ac:dyDescent="0.3">
      <c r="A185" s="101" t="str">
        <f>Assessment_DataCollection!A312:G312</f>
        <v>2.4.1.p</v>
      </c>
      <c r="B185" s="56" t="str">
        <f>Assessment_DataCollection!B312</f>
        <v>2.4.1 p. Online instructors facilitate the course using one of two models</v>
      </c>
      <c r="C185" s="310"/>
      <c r="D185" s="310"/>
      <c r="F185" s="8" t="str">
        <f>Assessment_DataCollection!F312</f>
        <v>2.4.1.p</v>
      </c>
      <c r="G185" s="333" t="str">
        <f>Assessment_DataCollection!G312</f>
        <v>What model does the online course use? (i.e instructor-led or instructor-monitored/supported model)</v>
      </c>
      <c r="H185" s="186">
        <v>44643</v>
      </c>
      <c r="I185" s="321" t="s">
        <v>282</v>
      </c>
      <c r="J185" s="321" t="s">
        <v>1028</v>
      </c>
      <c r="K185" s="189"/>
      <c r="L185" s="218">
        <v>44649</v>
      </c>
      <c r="M185" s="219" t="s">
        <v>952</v>
      </c>
      <c r="N185" s="200"/>
      <c r="O185" s="219" t="s">
        <v>1029</v>
      </c>
      <c r="P185" s="201"/>
      <c r="Q185" s="202"/>
      <c r="R185" s="219"/>
      <c r="S185" s="219"/>
    </row>
    <row r="186" spans="1:19" ht="55.8" thickBot="1" x14ac:dyDescent="0.35">
      <c r="A186" s="101" t="s">
        <v>15</v>
      </c>
      <c r="B186" s="56" t="str">
        <f>Assessment_DataCollection!B313</f>
        <v>• Instructor-led: the online instructor leads the course through face-to-face or synchronous methods, interacts with learners regularly, actively monitors learner progress, and reviews assignments or tests as necessary</v>
      </c>
      <c r="C186" s="284" t="str">
        <f>Assessment_DataCollection!C313</f>
        <v>Yes</v>
      </c>
      <c r="D186" s="284" t="str">
        <f>Assessment_DataCollection!D313</f>
        <v>-</v>
      </c>
      <c r="F186" s="8"/>
      <c r="G186" s="333"/>
      <c r="H186" s="186"/>
      <c r="I186" s="187"/>
      <c r="J186" s="321"/>
      <c r="K186" s="189"/>
      <c r="L186" s="218"/>
      <c r="M186" s="219"/>
      <c r="N186" s="200"/>
      <c r="O186" s="219"/>
      <c r="P186" s="201"/>
      <c r="Q186" s="202"/>
      <c r="R186" s="219"/>
      <c r="S186" s="219"/>
    </row>
    <row r="187" spans="1:19" ht="55.8" thickBot="1" x14ac:dyDescent="0.35">
      <c r="A187" s="101" t="s">
        <v>15</v>
      </c>
      <c r="B187" s="56" t="str">
        <f>Assessment_DataCollection!B314</f>
        <v>• Instructor-monitored/supported: an online instructor monitors the online course, monitors each learner’s progress, reviews and assesses learner submissions as required, and answers questions or concerns in a reasonable and timely manner</v>
      </c>
      <c r="C187" s="284" t="str">
        <f>Assessment_DataCollection!C314</f>
        <v>Yes</v>
      </c>
      <c r="D187" s="284" t="str">
        <f>Assessment_DataCollection!D314</f>
        <v>-</v>
      </c>
      <c r="F187" s="8"/>
      <c r="G187" s="333"/>
      <c r="H187" s="186"/>
      <c r="I187" s="187"/>
      <c r="J187" s="321"/>
      <c r="K187" s="189"/>
      <c r="L187" s="218"/>
      <c r="M187" s="219"/>
      <c r="N187" s="200"/>
      <c r="O187" s="219"/>
      <c r="P187" s="201"/>
      <c r="Q187" s="202"/>
      <c r="R187" s="219"/>
      <c r="S187" s="219"/>
    </row>
    <row r="188" spans="1:19" ht="138" x14ac:dyDescent="0.3">
      <c r="A188" s="101" t="str">
        <f>Assessment_DataCollection!A315:G315</f>
        <v>2.4.1.q</v>
      </c>
      <c r="B188" s="56" t="str">
        <f>Assessment_DataCollection!B315</f>
        <v>2.4.1 q. Online instructors who facilitate and personnel who manage the online driver education system are trained in the effective use of online-based driver education learning systems and methodologies by means of state-approved training</v>
      </c>
      <c r="C188" s="122" t="str">
        <f>Assessment_DataCollection!C315</f>
        <v>No</v>
      </c>
      <c r="D188" s="309" t="str">
        <f>Assessment_DataCollection!D315</f>
        <v>-</v>
      </c>
      <c r="F188" s="8" t="str">
        <f>Assessment_DataCollection!F315</f>
        <v>2.4.1.q</v>
      </c>
      <c r="G188" s="333" t="str">
        <f>Assessment_DataCollection!G315</f>
        <v>Are your online instructors trained in online-based learning?</v>
      </c>
      <c r="H188" s="186">
        <v>44642</v>
      </c>
      <c r="I188" s="321" t="s">
        <v>282</v>
      </c>
      <c r="J188" s="321" t="s">
        <v>764</v>
      </c>
      <c r="K188" s="189"/>
      <c r="L188" s="218">
        <v>44649</v>
      </c>
      <c r="M188" s="219" t="s">
        <v>1030</v>
      </c>
      <c r="N188" s="200" t="s">
        <v>1031</v>
      </c>
      <c r="O188" s="219" t="s">
        <v>764</v>
      </c>
      <c r="P188" s="201"/>
      <c r="Q188" s="202"/>
      <c r="R188" s="219"/>
      <c r="S188" s="219"/>
    </row>
    <row r="189" spans="1:19" ht="55.2" x14ac:dyDescent="0.3">
      <c r="A189" s="101" t="s">
        <v>15</v>
      </c>
      <c r="B189" s="232" t="s">
        <v>15</v>
      </c>
      <c r="C189" s="311"/>
      <c r="D189" s="309"/>
      <c r="F189" s="8"/>
      <c r="G189" s="333" t="str">
        <f>Assessment_DataCollection!G316</f>
        <v>If yes how are they trained?</v>
      </c>
      <c r="H189" s="186">
        <v>44643</v>
      </c>
      <c r="I189" s="321" t="s">
        <v>282</v>
      </c>
      <c r="J189" s="321" t="s">
        <v>1032</v>
      </c>
      <c r="K189" s="189"/>
      <c r="L189" s="218">
        <v>44649</v>
      </c>
      <c r="M189" s="219" t="s">
        <v>1033</v>
      </c>
      <c r="N189" s="200" t="s">
        <v>1034</v>
      </c>
      <c r="O189" s="219" t="s">
        <v>1035</v>
      </c>
      <c r="P189" s="201"/>
      <c r="Q189" s="202"/>
      <c r="R189" s="219"/>
      <c r="S189" s="219"/>
    </row>
    <row r="190" spans="1:19" ht="72.599999999999994" thickBot="1" x14ac:dyDescent="0.35">
      <c r="A190" s="101" t="str">
        <f>Assessment_DataCollection!A317:G317</f>
        <v>2.4.2</v>
      </c>
      <c r="B190" s="305" t="str">
        <f>Assessment_DataCollection!B317</f>
        <v>2.4.2 States shall establish requirements for the structural design of online delivery of driver education, if permitted, that describes how the course will be implemented in order to meet the learning and course requirements</v>
      </c>
      <c r="C190" s="122" t="str">
        <f>Assessment_DataCollection!C317</f>
        <v>No</v>
      </c>
      <c r="D190" s="309" t="str">
        <f>Assessment_DataCollection!D317</f>
        <v>-</v>
      </c>
      <c r="F190" s="8" t="str">
        <f>Assessment_DataCollection!F317</f>
        <v>2.4.2</v>
      </c>
      <c r="G190" s="332" t="str">
        <f>Assessment_DataCollection!G317</f>
        <v>2.4.2 States shall establish requirements for the structural design of online delivery of driver education, if permitted, that describes how the course will be implemented in order to meet the learning and course requirements</v>
      </c>
      <c r="H190" s="183"/>
      <c r="I190" s="183"/>
      <c r="J190" s="183"/>
      <c r="K190" s="183"/>
      <c r="L190" s="183"/>
      <c r="M190" s="183"/>
      <c r="N190" s="183"/>
      <c r="O190" s="183"/>
      <c r="P190" s="183"/>
      <c r="Q190" s="183"/>
      <c r="R190" s="183"/>
      <c r="S190" s="183"/>
    </row>
    <row r="191" spans="1:19" ht="42" thickBot="1" x14ac:dyDescent="0.35">
      <c r="A191" s="101" t="s">
        <v>15</v>
      </c>
      <c r="B191" s="232" t="s">
        <v>15</v>
      </c>
      <c r="C191" s="311"/>
      <c r="D191" s="311"/>
      <c r="F191" s="8"/>
      <c r="G191" s="333" t="str">
        <f>Assessment_DataCollection!G318</f>
        <v xml:space="preserve">What requirements do you have for the structural design of online driver education? </v>
      </c>
      <c r="H191" s="186">
        <v>44643</v>
      </c>
      <c r="I191" s="321" t="s">
        <v>282</v>
      </c>
      <c r="J191" s="321" t="s">
        <v>304</v>
      </c>
      <c r="K191" s="189"/>
      <c r="L191" s="218">
        <v>44649</v>
      </c>
      <c r="M191" s="219" t="s">
        <v>1036</v>
      </c>
      <c r="N191" s="200"/>
      <c r="O191" s="219"/>
      <c r="P191" s="201"/>
      <c r="Q191" s="202"/>
      <c r="R191" s="219"/>
      <c r="S191" s="219"/>
    </row>
    <row r="192" spans="1:19" ht="55.8" thickBot="1" x14ac:dyDescent="0.35">
      <c r="A192" s="101" t="str">
        <f>Assessment_DataCollection!A319:G319</f>
        <v>2.4.2.a</v>
      </c>
      <c r="B192" s="56" t="str">
        <f>Assessment_DataCollection!B319</f>
        <v>2.4.2 a. The online course uses a variety of multimedia in various combinations to deliver the curriculum. These may include but not limited to videos, written materials, activities, testing, animation, interactive media, and simulations</v>
      </c>
      <c r="C192" s="284" t="str">
        <f>Assessment_DataCollection!C319</f>
        <v>Yes</v>
      </c>
      <c r="D192" s="284" t="str">
        <f>Assessment_DataCollection!D319</f>
        <v>-</v>
      </c>
      <c r="F192" s="8" t="str">
        <f>Assessment_DataCollection!F319</f>
        <v>2.4.2.a</v>
      </c>
      <c r="G192" s="333" t="str">
        <f>Assessment_DataCollection!G319</f>
        <v xml:space="preserve">Does the online course use a variety of multimedia? If yes, what types of multimedia? </v>
      </c>
      <c r="H192" s="186">
        <v>44643</v>
      </c>
      <c r="I192" s="321" t="s">
        <v>282</v>
      </c>
      <c r="J192" s="321" t="s">
        <v>1037</v>
      </c>
      <c r="K192" s="189"/>
      <c r="L192" s="218">
        <v>44649</v>
      </c>
      <c r="M192" s="219" t="s">
        <v>1036</v>
      </c>
      <c r="N192" s="200"/>
      <c r="O192" s="219"/>
      <c r="P192" s="201"/>
      <c r="Q192" s="202"/>
      <c r="R192" s="219"/>
      <c r="S192" s="219"/>
    </row>
    <row r="193" spans="1:19" ht="42" thickBot="1" x14ac:dyDescent="0.35">
      <c r="A193" s="101" t="s">
        <v>15</v>
      </c>
      <c r="B193" s="232" t="s">
        <v>15</v>
      </c>
      <c r="C193" s="311"/>
      <c r="D193" s="311"/>
      <c r="F193" s="8"/>
      <c r="G193" s="333" t="str">
        <f>Assessment_DataCollection!G320</f>
        <v>How is the level of variety of media determined?</v>
      </c>
      <c r="H193" s="186">
        <v>44643</v>
      </c>
      <c r="I193" s="321" t="s">
        <v>282</v>
      </c>
      <c r="J193" s="321" t="s">
        <v>1038</v>
      </c>
      <c r="K193" s="189"/>
      <c r="L193" s="218">
        <v>44649</v>
      </c>
      <c r="M193" s="219" t="s">
        <v>1036</v>
      </c>
      <c r="N193" s="200"/>
      <c r="O193" s="219"/>
      <c r="P193" s="201"/>
      <c r="Q193" s="202"/>
      <c r="R193" s="219"/>
      <c r="S193" s="219"/>
    </row>
    <row r="194" spans="1:19" ht="41.4" x14ac:dyDescent="0.3">
      <c r="A194" s="101" t="str">
        <f>Assessment_DataCollection!A321:G321</f>
        <v>2.4.2.b</v>
      </c>
      <c r="B194" s="56" t="str">
        <f>Assessment_DataCollection!B321</f>
        <v>2.4.2 b. The course structure employs one of three models:</v>
      </c>
      <c r="C194" s="310"/>
      <c r="D194" s="310"/>
      <c r="F194" s="8" t="str">
        <f>Assessment_DataCollection!F321</f>
        <v>2.4.2.b</v>
      </c>
      <c r="G194" s="333" t="str">
        <f>Assessment_DataCollection!G321</f>
        <v xml:space="preserve">Does the course structure of the online course employ one of the three models above? If yes, which one? </v>
      </c>
      <c r="H194" s="186">
        <v>44643</v>
      </c>
      <c r="I194" s="321" t="s">
        <v>282</v>
      </c>
      <c r="J194" s="321" t="s">
        <v>1039</v>
      </c>
      <c r="K194" s="189"/>
      <c r="L194" s="218">
        <v>44649</v>
      </c>
      <c r="M194" s="219" t="s">
        <v>1036</v>
      </c>
      <c r="N194" s="200"/>
      <c r="O194" s="350" t="s">
        <v>1039</v>
      </c>
      <c r="P194" s="201"/>
      <c r="Q194" s="202"/>
      <c r="R194" s="219"/>
      <c r="S194" s="219"/>
    </row>
    <row r="195" spans="1:19" ht="55.8" thickBot="1" x14ac:dyDescent="0.35">
      <c r="A195" s="101" t="s">
        <v>15</v>
      </c>
      <c r="B195" s="56" t="str">
        <f>Assessment_DataCollection!B322</f>
        <v>• Hybrid/blended: the course delivery combines online (virtual) and classroom (face-to-face) instruction and meets the relevant delivery standards for both online and classroom settings. The overall course is instructor-led.</v>
      </c>
      <c r="C195" s="122" t="str">
        <f>Assessment_DataCollection!C322</f>
        <v>No</v>
      </c>
      <c r="D195" s="309" t="str">
        <f>Assessment_DataCollection!D322</f>
        <v>-</v>
      </c>
      <c r="F195" s="8"/>
      <c r="G195" s="333"/>
      <c r="H195" s="186"/>
      <c r="I195" s="187"/>
      <c r="J195" s="321"/>
      <c r="K195" s="189"/>
      <c r="L195" s="218"/>
      <c r="M195" s="219"/>
      <c r="N195" s="200"/>
      <c r="O195" s="219"/>
      <c r="P195" s="201"/>
      <c r="Q195" s="202"/>
      <c r="R195" s="219"/>
      <c r="S195" s="219"/>
    </row>
    <row r="196" spans="1:19" ht="28.2" thickBot="1" x14ac:dyDescent="0.35">
      <c r="A196" s="101" t="s">
        <v>15</v>
      </c>
      <c r="B196" s="56" t="str">
        <f>Assessment_DataCollection!B323</f>
        <v>• Fully online, instructor-led: the course is delivered online and the majority of learning is synchronous.</v>
      </c>
      <c r="C196" s="284" t="str">
        <f>Assessment_DataCollection!C323</f>
        <v>Yes</v>
      </c>
      <c r="D196" s="284" t="str">
        <f>Assessment_DataCollection!D323</f>
        <v>-</v>
      </c>
      <c r="F196" s="8"/>
      <c r="G196" s="333"/>
      <c r="H196" s="186"/>
      <c r="I196" s="187"/>
      <c r="J196" s="321"/>
      <c r="K196" s="189"/>
      <c r="L196" s="218"/>
      <c r="M196" s="219"/>
      <c r="N196" s="200"/>
      <c r="O196" s="219"/>
      <c r="P196" s="201"/>
      <c r="Q196" s="202"/>
      <c r="R196" s="219"/>
      <c r="S196" s="219"/>
    </row>
    <row r="197" spans="1:19" ht="42" thickBot="1" x14ac:dyDescent="0.35">
      <c r="A197" s="101" t="s">
        <v>15</v>
      </c>
      <c r="B197" s="56" t="str">
        <f>Assessment_DataCollection!B324</f>
        <v>• Fully online, instructor-monitored/supported: the course is delivered online and involves asynchronous or synchronous interaction.</v>
      </c>
      <c r="C197" s="122" t="str">
        <f>Assessment_DataCollection!C324</f>
        <v>No</v>
      </c>
      <c r="D197" s="309" t="str">
        <f>Assessment_DataCollection!D324</f>
        <v>-</v>
      </c>
      <c r="F197" s="8"/>
      <c r="G197" s="333"/>
      <c r="H197" s="186"/>
      <c r="I197" s="187"/>
      <c r="J197" s="321"/>
      <c r="K197" s="189"/>
      <c r="L197" s="218"/>
      <c r="M197" s="219"/>
      <c r="N197" s="200"/>
      <c r="O197" s="219"/>
      <c r="P197" s="201"/>
      <c r="Q197" s="202"/>
      <c r="R197" s="219"/>
      <c r="S197" s="219"/>
    </row>
    <row r="198" spans="1:19" ht="82.8" x14ac:dyDescent="0.3">
      <c r="A198" s="101" t="str">
        <f>Assessment_DataCollection!A325:G325</f>
        <v>2.4.2.c</v>
      </c>
      <c r="B198" s="56" t="str">
        <f>Assessment_DataCollection!B325</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198" s="284" t="str">
        <f>Assessment_DataCollection!C325</f>
        <v>Yes</v>
      </c>
      <c r="D198" s="284" t="str">
        <f>Assessment_DataCollection!D325</f>
        <v>-</v>
      </c>
      <c r="F198" s="8" t="str">
        <f>Assessment_DataCollection!F325</f>
        <v>2.4.2.c</v>
      </c>
      <c r="G198" s="333" t="str">
        <f>Assessment_DataCollection!G325</f>
        <v xml:space="preserve">What is the requirement for the maximum number of classes per day and learners per session enrolled at a given time? </v>
      </c>
      <c r="H198" s="186">
        <v>44643</v>
      </c>
      <c r="I198" s="321" t="s">
        <v>282</v>
      </c>
      <c r="J198" s="321" t="s">
        <v>1040</v>
      </c>
      <c r="K198" s="189"/>
      <c r="L198" s="218">
        <v>44649</v>
      </c>
      <c r="M198" s="219" t="s">
        <v>1036</v>
      </c>
      <c r="N198" s="200"/>
      <c r="O198" s="219" t="s">
        <v>1040</v>
      </c>
      <c r="P198" s="201"/>
      <c r="Q198" s="202"/>
      <c r="R198" s="219"/>
      <c r="S198" s="219"/>
    </row>
    <row r="199" spans="1:19" ht="41.4" x14ac:dyDescent="0.3">
      <c r="A199" s="101" t="str">
        <f>Assessment_DataCollection!A326:G326</f>
        <v>2.4.2.d</v>
      </c>
      <c r="B199" s="56" t="str">
        <f>Assessment_DataCollection!B326</f>
        <v>2.4.2 d. The structure of the course should facilitate learner-learner interaction, which allows learners to benefit from the questions and experiences of others, through either</v>
      </c>
      <c r="C199" s="310"/>
      <c r="D199" s="310"/>
      <c r="F199" s="8" t="str">
        <f>Assessment_DataCollection!F326</f>
        <v>2.4.2.d</v>
      </c>
      <c r="G199" s="333" t="str">
        <f>Assessment_DataCollection!G326</f>
        <v xml:space="preserve">Does the structure of the course facilitate learner-learner interaction? </v>
      </c>
      <c r="H199" s="186">
        <v>44643</v>
      </c>
      <c r="I199" s="321" t="s">
        <v>282</v>
      </c>
      <c r="J199" s="321" t="s">
        <v>1041</v>
      </c>
      <c r="K199" s="189"/>
      <c r="L199" s="218">
        <v>44649</v>
      </c>
      <c r="M199" s="219" t="s">
        <v>1036</v>
      </c>
      <c r="N199" s="200"/>
      <c r="O199" s="350" t="s">
        <v>1041</v>
      </c>
      <c r="P199" s="201"/>
      <c r="Q199" s="202"/>
      <c r="R199" s="219"/>
      <c r="S199" s="219"/>
    </row>
    <row r="200" spans="1:19" ht="41.4" x14ac:dyDescent="0.3">
      <c r="A200" s="101" t="s">
        <v>15</v>
      </c>
      <c r="B200" s="56" t="str">
        <f>Assessment_DataCollection!B327</f>
        <v>• Synchronous mode(s) (e.g., webcam, Skype, video conference, phone conversations)</v>
      </c>
      <c r="C200" s="122" t="str">
        <f>Assessment_DataCollection!C327</f>
        <v>No</v>
      </c>
      <c r="D200" s="309" t="str">
        <f>Assessment_DataCollection!D327</f>
        <v>-</v>
      </c>
      <c r="F200" s="8"/>
      <c r="G200" s="333" t="str">
        <f>Assessment_DataCollection!G327</f>
        <v xml:space="preserve">If yes, how? Is it synchronous or asynchronous? </v>
      </c>
      <c r="H200" s="186">
        <v>44643</v>
      </c>
      <c r="I200" s="321" t="s">
        <v>282</v>
      </c>
      <c r="J200" s="321" t="s">
        <v>1042</v>
      </c>
      <c r="K200" s="189"/>
      <c r="L200" s="218">
        <v>44649</v>
      </c>
      <c r="M200" s="219" t="s">
        <v>1036</v>
      </c>
      <c r="N200" s="200"/>
      <c r="O200" s="219" t="s">
        <v>1042</v>
      </c>
      <c r="P200" s="201"/>
      <c r="Q200" s="202"/>
      <c r="R200" s="219"/>
      <c r="S200" s="219"/>
    </row>
    <row r="201" spans="1:19" ht="41.4" x14ac:dyDescent="0.3">
      <c r="A201" s="101" t="s">
        <v>15</v>
      </c>
      <c r="B201" s="56" t="str">
        <f>Assessment_DataCollection!B328</f>
        <v>• Asynchronous mode(s) (e.g., blogs, emails, forums, message boards, podcasts, etc.)</v>
      </c>
      <c r="C201" s="122" t="str">
        <f>Assessment_DataCollection!C328</f>
        <v>No</v>
      </c>
      <c r="D201" s="309" t="str">
        <f>Assessment_DataCollection!D328</f>
        <v>-</v>
      </c>
      <c r="F201" s="8"/>
      <c r="G201" s="333" t="str">
        <f>Assessment_DataCollection!G328</f>
        <v xml:space="preserve">If yes, how? Is it synchronous or asynchronous? </v>
      </c>
      <c r="H201" s="186">
        <v>44643</v>
      </c>
      <c r="I201" s="321" t="s">
        <v>282</v>
      </c>
      <c r="J201" s="321" t="s">
        <v>1042</v>
      </c>
      <c r="K201" s="189"/>
      <c r="L201" s="218">
        <v>44649</v>
      </c>
      <c r="M201" s="219" t="s">
        <v>1036</v>
      </c>
      <c r="N201" s="200"/>
      <c r="O201" s="219" t="s">
        <v>1042</v>
      </c>
      <c r="P201" s="201"/>
      <c r="Q201" s="202"/>
      <c r="R201" s="219"/>
      <c r="S201" s="219"/>
    </row>
    <row r="202" spans="1:19" ht="55.2" x14ac:dyDescent="0.3">
      <c r="A202" s="101" t="str">
        <f>Assessment_DataCollection!A329:G329</f>
        <v>2.4.2.e</v>
      </c>
      <c r="B202" s="56" t="str">
        <f>Assessment_DataCollection!B329</f>
        <v>2.4.2 e. The curriculum is designed to provide at least the minimum number of hours of instruction as prescribed in the Standards section 2.1.3 and is of sufficient rigor, depth, and breadth to meet the learning outcomes</v>
      </c>
      <c r="C202" s="310"/>
      <c r="D202" s="310"/>
      <c r="F202" s="8" t="str">
        <f>Assessment_DataCollection!F329</f>
        <v>2.4.2.e</v>
      </c>
      <c r="G202" s="333" t="str">
        <f>Assessment_DataCollection!G329</f>
        <v>Does the curriculum provide at least the minimum number of hours of instruction?</v>
      </c>
      <c r="H202" s="186">
        <v>44643</v>
      </c>
      <c r="I202" s="321" t="s">
        <v>282</v>
      </c>
      <c r="J202" s="321" t="s">
        <v>1043</v>
      </c>
      <c r="K202" s="189" t="s">
        <v>134</v>
      </c>
      <c r="L202" s="218">
        <v>44649</v>
      </c>
      <c r="M202" s="219" t="s">
        <v>1036</v>
      </c>
      <c r="N202" s="200"/>
      <c r="O202" s="350" t="s">
        <v>1043</v>
      </c>
      <c r="P202" s="201"/>
      <c r="Q202" s="202"/>
      <c r="R202" s="219"/>
      <c r="S202" s="219"/>
    </row>
    <row r="203" spans="1:19" ht="55.8" thickBot="1" x14ac:dyDescent="0.35">
      <c r="A203" s="101" t="s">
        <v>15</v>
      </c>
      <c r="B203" s="56" t="str">
        <f>Assessment_DataCollection!B330</f>
        <v>• This is exclusive of supplemental material or learner time spent online (i.e., time is measured by the length of time it takes to teach an instructional component, not including extra information, or how long it takes learners to complete the component)</v>
      </c>
      <c r="C203" s="284" t="str">
        <f>Assessment_DataCollection!C330</f>
        <v>Yes</v>
      </c>
      <c r="D203" s="284" t="str">
        <f>Assessment_DataCollection!D330</f>
        <v>-</v>
      </c>
      <c r="F203" s="8"/>
      <c r="G203" s="333"/>
      <c r="H203" s="186"/>
      <c r="I203" s="187"/>
      <c r="J203" s="321"/>
      <c r="K203" s="189"/>
      <c r="L203" s="218">
        <v>44649</v>
      </c>
      <c r="M203" s="219"/>
      <c r="N203" s="200"/>
      <c r="O203" s="219"/>
      <c r="P203" s="201"/>
      <c r="Q203" s="202"/>
      <c r="R203" s="219"/>
      <c r="S203" s="219"/>
    </row>
    <row r="204" spans="1:19" ht="55.2" x14ac:dyDescent="0.3">
      <c r="A204" s="101" t="str">
        <f>Assessment_DataCollection!A331:G331</f>
        <v>2.4.2.f</v>
      </c>
      <c r="B204" s="56" t="str">
        <f>Assessment_DataCollection!B331</f>
        <v>2.4.2 f. Online instruction does not exceed time limits as set out by section 2.1.4 of the Standards. The entire online course adheres to the concept of distributive learning, and is completed according to the time requirements set in section 2.1.3</v>
      </c>
      <c r="C204" s="284" t="str">
        <f>Assessment_DataCollection!C331</f>
        <v>Yes</v>
      </c>
      <c r="D204" s="284" t="str">
        <f>Assessment_DataCollection!D331</f>
        <v>-</v>
      </c>
      <c r="F204" s="8" t="str">
        <f>Assessment_DataCollection!F331</f>
        <v>2.4.2.f</v>
      </c>
      <c r="G204" s="333" t="str">
        <f>Assessment_DataCollection!G331</f>
        <v>What are the minimum time limits for the online course?</v>
      </c>
      <c r="H204" s="186">
        <v>44643</v>
      </c>
      <c r="I204" s="321" t="s">
        <v>282</v>
      </c>
      <c r="J204" s="321" t="s">
        <v>1044</v>
      </c>
      <c r="K204" s="189"/>
      <c r="L204" s="218">
        <v>44649</v>
      </c>
      <c r="M204" s="219" t="s">
        <v>1036</v>
      </c>
      <c r="N204" s="200"/>
      <c r="O204" s="219" t="s">
        <v>1045</v>
      </c>
      <c r="P204" s="201"/>
      <c r="Q204" s="202"/>
      <c r="R204" s="219"/>
      <c r="S204" s="219"/>
    </row>
    <row r="205" spans="1:19" ht="69" x14ac:dyDescent="0.3">
      <c r="A205" s="101" t="str">
        <f>Assessment_DataCollection!A332:G332</f>
        <v>2.4.2.g</v>
      </c>
      <c r="B205" s="56" t="str">
        <f>Assessment_DataCollection!B332</f>
        <v>2.4.2 g. The online course presents information in various formats, providing supplemental material and resources, and demonstrating instructor capacity to adapt instruction to learner needs</v>
      </c>
      <c r="C205" s="284" t="str">
        <f>Assessment_DataCollection!C332</f>
        <v>Yes</v>
      </c>
      <c r="D205" s="284" t="str">
        <f>Assessment_DataCollection!D332</f>
        <v>-</v>
      </c>
      <c r="F205" s="8" t="str">
        <f>Assessment_DataCollection!F332</f>
        <v>2.4.2.g</v>
      </c>
      <c r="G205" s="333" t="str">
        <f>Assessment_DataCollection!G332</f>
        <v>What various formats and supplemental resources are used for the online course?</v>
      </c>
      <c r="H205" s="186">
        <v>44643</v>
      </c>
      <c r="I205" s="321" t="s">
        <v>282</v>
      </c>
      <c r="J205" s="321" t="s">
        <v>1046</v>
      </c>
      <c r="K205" s="189"/>
      <c r="L205" s="218">
        <v>44649</v>
      </c>
      <c r="M205" s="219" t="s">
        <v>1047</v>
      </c>
      <c r="N205" s="200" t="s">
        <v>1048</v>
      </c>
      <c r="O205" s="219" t="s">
        <v>1049</v>
      </c>
      <c r="P205" s="201"/>
      <c r="Q205" s="202"/>
      <c r="R205" s="219"/>
      <c r="S205" s="219"/>
    </row>
    <row r="206" spans="1:19" ht="55.2" x14ac:dyDescent="0.3">
      <c r="A206" s="101" t="s">
        <v>15</v>
      </c>
      <c r="B206" s="232" t="s">
        <v>15</v>
      </c>
      <c r="C206" s="311"/>
      <c r="D206" s="311"/>
      <c r="F206" s="8"/>
      <c r="G206" s="333" t="str">
        <f>Assessment_DataCollection!G333</f>
        <v>How is the sufficiency of the variety of formats assessed?</v>
      </c>
      <c r="H206" s="186">
        <v>44643</v>
      </c>
      <c r="I206" s="321" t="s">
        <v>282</v>
      </c>
      <c r="J206" s="321" t="s">
        <v>1050</v>
      </c>
      <c r="K206" s="189"/>
      <c r="L206" s="218">
        <v>44649</v>
      </c>
      <c r="M206" s="219" t="s">
        <v>1051</v>
      </c>
      <c r="N206" s="200" t="s">
        <v>1052</v>
      </c>
      <c r="O206" s="219" t="s">
        <v>1053</v>
      </c>
      <c r="P206" s="201"/>
      <c r="Q206" s="202"/>
      <c r="R206" s="219"/>
      <c r="S206" s="219"/>
    </row>
    <row r="207" spans="1:19" ht="69" x14ac:dyDescent="0.3">
      <c r="A207" s="101" t="str">
        <f>Assessment_DataCollection!A334:G334</f>
        <v>2.4.2.h</v>
      </c>
      <c r="B207" s="56" t="str">
        <f>Assessment_DataCollection!B334</f>
        <v>2.4.2 h. Online providers encourage learners to begin behind-the-wheel training, according to State licensing, after beginning the online course or as soon as possible after completing the online course</v>
      </c>
      <c r="C207" s="122" t="str">
        <f>Assessment_DataCollection!C334</f>
        <v>No</v>
      </c>
      <c r="D207" s="309" t="str">
        <f>Assessment_DataCollection!D334</f>
        <v>-</v>
      </c>
      <c r="F207" s="8" t="str">
        <f>Assessment_DataCollection!F334</f>
        <v>2.4.2.h</v>
      </c>
      <c r="G207" s="333" t="str">
        <f>Assessment_DataCollection!G334</f>
        <v xml:space="preserve">When is the behind-the-wheel portion of the training begun relative to the start of the online training? </v>
      </c>
      <c r="H207" s="186">
        <v>44643</v>
      </c>
      <c r="I207" s="321" t="s">
        <v>282</v>
      </c>
      <c r="J207" s="321" t="s">
        <v>304</v>
      </c>
      <c r="K207" s="189"/>
      <c r="L207" s="218">
        <v>44649</v>
      </c>
      <c r="M207" s="219" t="s">
        <v>1036</v>
      </c>
      <c r="N207" s="200"/>
      <c r="O207" s="219" t="s">
        <v>1054</v>
      </c>
      <c r="P207" s="201"/>
      <c r="Q207" s="202"/>
      <c r="R207" s="219"/>
      <c r="S207" s="219"/>
    </row>
    <row r="208" spans="1:19" ht="72.599999999999994" thickBot="1" x14ac:dyDescent="0.35">
      <c r="A208" s="101" t="str">
        <f>Assessment_DataCollection!A335:G335</f>
        <v>2.4.3</v>
      </c>
      <c r="B208" s="305"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C208" s="308"/>
      <c r="D208" s="308"/>
      <c r="F208" s="8" t="str">
        <f>Assessment_DataCollection!F335</f>
        <v>2.4.3</v>
      </c>
      <c r="G208" s="332" t="str">
        <f>Assessment_DataCollection!G335</f>
        <v>2.4.3 States shall establish requirements for the evaluation/testing/assessment of online delivery of driver education, if permitted, that refers to how and what type of evaluation will be carried out for learners, the course, and online instructors</v>
      </c>
      <c r="H208" s="183"/>
      <c r="I208" s="183"/>
      <c r="J208" s="183"/>
      <c r="K208" s="183"/>
      <c r="L208" s="183"/>
      <c r="M208" s="183"/>
      <c r="N208" s="183"/>
      <c r="O208" s="183"/>
      <c r="P208" s="183"/>
      <c r="Q208" s="183"/>
      <c r="R208" s="183"/>
      <c r="S208" s="183"/>
    </row>
    <row r="209" spans="1:19" ht="151.80000000000001" x14ac:dyDescent="0.3">
      <c r="A209" s="101" t="s">
        <v>15</v>
      </c>
      <c r="B209" s="232" t="s">
        <v>15</v>
      </c>
      <c r="C209" s="311"/>
      <c r="D209" s="311"/>
      <c r="F209" s="8"/>
      <c r="G209" s="333" t="str">
        <f>Assessment_DataCollection!G336</f>
        <v xml:space="preserve">What requirements do you have for the evaluation/testing/assessment of online delivery of driver education? </v>
      </c>
      <c r="H209" s="186">
        <v>44643</v>
      </c>
      <c r="I209" s="321" t="s">
        <v>282</v>
      </c>
      <c r="J209" s="321" t="s">
        <v>1055</v>
      </c>
      <c r="K209" s="189"/>
      <c r="L209" s="218">
        <v>44649</v>
      </c>
      <c r="M209" s="219" t="s">
        <v>1056</v>
      </c>
      <c r="N209" s="200" t="s">
        <v>1057</v>
      </c>
      <c r="O209" s="219" t="s">
        <v>1058</v>
      </c>
      <c r="P209" s="201"/>
      <c r="Q209" s="202"/>
      <c r="R209" s="219"/>
      <c r="S209" s="219"/>
    </row>
    <row r="210" spans="1:19" ht="110.4" x14ac:dyDescent="0.3">
      <c r="A210" s="101" t="str">
        <f>Assessment_DataCollection!A337:G337</f>
        <v>2.4.3.a</v>
      </c>
      <c r="B210" s="56" t="str">
        <f>Assessment_DataCollection!B337</f>
        <v>2.4.3 a. Evaluations and assessments of learners are consistent with the concepts, lessons, and course objectives. The methods for evaluation are clearly stated in the course</v>
      </c>
      <c r="C210" s="284" t="str">
        <f>Assessment_DataCollection!C337</f>
        <v>Yes</v>
      </c>
      <c r="D210" s="284" t="str">
        <f>Assessment_DataCollection!D337</f>
        <v>-</v>
      </c>
      <c r="F210" s="8" t="str">
        <f>Assessment_DataCollection!F337</f>
        <v>2.4.3.a</v>
      </c>
      <c r="G210" s="333" t="str">
        <f>Assessment_DataCollection!G337</f>
        <v>What are the methods for evaluations and assessments?</v>
      </c>
      <c r="H210" s="186">
        <v>44643</v>
      </c>
      <c r="I210" s="321" t="s">
        <v>282</v>
      </c>
      <c r="J210" s="321" t="s">
        <v>304</v>
      </c>
      <c r="K210" s="189"/>
      <c r="L210" s="218">
        <v>44649</v>
      </c>
      <c r="M210" s="219" t="s">
        <v>1059</v>
      </c>
      <c r="N210" s="200" t="s">
        <v>1060</v>
      </c>
      <c r="O210" s="219" t="s">
        <v>1061</v>
      </c>
      <c r="P210" s="201"/>
      <c r="Q210" s="202"/>
      <c r="R210" s="219"/>
      <c r="S210" s="219"/>
    </row>
    <row r="211" spans="1:19" ht="55.2" x14ac:dyDescent="0.3">
      <c r="A211" s="101" t="s">
        <v>15</v>
      </c>
      <c r="B211" s="232" t="s">
        <v>15</v>
      </c>
      <c r="C211" s="311"/>
      <c r="D211" s="311"/>
      <c r="F211" s="8"/>
      <c r="G211" s="333" t="str">
        <f>Assessment_DataCollection!G338</f>
        <v>How are they consistent with the concepts, lessons and course objectives?</v>
      </c>
      <c r="H211" s="186">
        <v>44643</v>
      </c>
      <c r="I211" s="321" t="s">
        <v>282</v>
      </c>
      <c r="J211" s="321" t="s">
        <v>304</v>
      </c>
      <c r="K211" s="189"/>
      <c r="L211" s="218">
        <v>44649</v>
      </c>
      <c r="M211" s="219" t="s">
        <v>1059</v>
      </c>
      <c r="N211" s="200" t="s">
        <v>1062</v>
      </c>
      <c r="O211" s="219" t="s">
        <v>1063</v>
      </c>
      <c r="P211" s="201"/>
      <c r="Q211" s="202"/>
      <c r="R211" s="219"/>
      <c r="S211" s="219"/>
    </row>
    <row r="212" spans="1:19" ht="55.2" x14ac:dyDescent="0.3">
      <c r="A212" s="101" t="str">
        <f>Assessment_DataCollection!A339:G339</f>
        <v>2.4.3.b</v>
      </c>
      <c r="B212" s="56" t="str">
        <f>Assessment_DataCollection!B339</f>
        <v>2.4.3 b. Evaluation and assessment are conducted in a variety of formats (such as quizzes, electronically submitted assignments, questions regarding video segments, responses in blog/online discussions, random questions, or other means)</v>
      </c>
      <c r="C212" s="284" t="str">
        <f>Assessment_DataCollection!C339</f>
        <v>Yes</v>
      </c>
      <c r="D212" s="284" t="str">
        <f>Assessment_DataCollection!D339</f>
        <v>-</v>
      </c>
      <c r="F212" s="8" t="str">
        <f>Assessment_DataCollection!F339</f>
        <v>2.4.3.b</v>
      </c>
      <c r="G212" s="333" t="str">
        <f>Assessment_DataCollection!G339</f>
        <v>In what formats are evaluations and assessments conducted?</v>
      </c>
      <c r="H212" s="186">
        <v>44643</v>
      </c>
      <c r="I212" s="321" t="s">
        <v>282</v>
      </c>
      <c r="J212" s="321" t="s">
        <v>304</v>
      </c>
      <c r="K212" s="189"/>
      <c r="L212" s="218">
        <v>44649</v>
      </c>
      <c r="M212" s="219" t="s">
        <v>1059</v>
      </c>
      <c r="N212" s="200" t="s">
        <v>1064</v>
      </c>
      <c r="O212" s="219" t="s">
        <v>1065</v>
      </c>
      <c r="P212" s="201"/>
      <c r="Q212" s="202"/>
      <c r="R212" s="219"/>
      <c r="S212" s="219"/>
    </row>
    <row r="213" spans="1:19" ht="69" x14ac:dyDescent="0.3">
      <c r="A213" s="101" t="str">
        <f>Assessment_DataCollection!A340:G340</f>
        <v>2.4.3.c</v>
      </c>
      <c r="B213" s="56" t="str">
        <f>Assessment_DataCollection!B340</f>
        <v>2.4.3 c. The course contains a pool of quiz and test questions that are randomly selected and distributed across learners and across individual lessons, in order to prevent learners from copying and/or sharing test information</v>
      </c>
      <c r="C213" s="122" t="str">
        <f>Assessment_DataCollection!C340</f>
        <v>No</v>
      </c>
      <c r="D213" s="309" t="str">
        <f>Assessment_DataCollection!D340</f>
        <v>-</v>
      </c>
      <c r="F213" s="8" t="str">
        <f>Assessment_DataCollection!F340</f>
        <v>2.4.3.c</v>
      </c>
      <c r="G213" s="333" t="str">
        <f>Assessment_DataCollection!G340</f>
        <v>How are the quiz questions selected and distributed in order to prevent learners from copying or sharing information?</v>
      </c>
      <c r="H213" s="186">
        <v>44643</v>
      </c>
      <c r="I213" s="321" t="s">
        <v>282</v>
      </c>
      <c r="J213" s="321" t="s">
        <v>1066</v>
      </c>
      <c r="K213" s="189"/>
      <c r="L213" s="218">
        <v>44649</v>
      </c>
      <c r="M213" s="219" t="s">
        <v>1067</v>
      </c>
      <c r="N213" s="200" t="s">
        <v>1068</v>
      </c>
      <c r="O213" s="219" t="s">
        <v>1069</v>
      </c>
      <c r="P213" s="201"/>
      <c r="Q213" s="202"/>
      <c r="R213" s="219"/>
      <c r="S213" s="219"/>
    </row>
    <row r="214" spans="1:19" ht="82.8" x14ac:dyDescent="0.3">
      <c r="A214" s="101" t="str">
        <f>Assessment_DataCollection!A341:G341</f>
        <v>2.4.3.d</v>
      </c>
      <c r="B214" s="56" t="str">
        <f>Assessment_DataCollection!B341</f>
        <v>2.4.3 d. Evaluation of learners is conducted on an ongoing and varied basis</v>
      </c>
      <c r="C214" s="310"/>
      <c r="D214" s="310"/>
      <c r="F214" s="8" t="str">
        <f>Assessment_DataCollection!F341</f>
        <v>2.4.3.d</v>
      </c>
      <c r="G214" s="333" t="str">
        <f>Assessment_DataCollection!G341</f>
        <v xml:space="preserve">When are evaluations conducted? </v>
      </c>
      <c r="H214" s="186">
        <v>44643</v>
      </c>
      <c r="I214" s="321" t="s">
        <v>282</v>
      </c>
      <c r="J214" s="321" t="s">
        <v>1070</v>
      </c>
      <c r="K214" s="189"/>
      <c r="L214" s="218">
        <v>44649</v>
      </c>
      <c r="M214" s="219" t="s">
        <v>1071</v>
      </c>
      <c r="N214" s="200" t="s">
        <v>1072</v>
      </c>
      <c r="O214" s="219" t="s">
        <v>1073</v>
      </c>
      <c r="P214" s="201"/>
      <c r="Q214" s="202"/>
      <c r="R214" s="219"/>
      <c r="S214" s="219"/>
    </row>
    <row r="215" spans="1:19" ht="15" thickBot="1" x14ac:dyDescent="0.35">
      <c r="A215" s="101" t="str">
        <f>Assessment_DataCollection!A342:G342</f>
        <v xml:space="preserve"> </v>
      </c>
      <c r="B215" s="56" t="str">
        <f>Assessment_DataCollection!B342</f>
        <v>• It may occur following the teaching of major concepts</v>
      </c>
      <c r="C215" s="284" t="str">
        <f>Assessment_DataCollection!C342</f>
        <v>Yes</v>
      </c>
      <c r="D215" s="284" t="str">
        <f>Assessment_DataCollection!D342</f>
        <v>-</v>
      </c>
      <c r="F215" s="8"/>
      <c r="G215" s="333"/>
      <c r="H215" s="186"/>
      <c r="I215" s="187"/>
      <c r="J215" s="321"/>
      <c r="K215" s="189"/>
      <c r="L215" s="218"/>
      <c r="M215" s="219"/>
      <c r="N215" s="200"/>
      <c r="O215" s="219"/>
      <c r="P215" s="201"/>
      <c r="Q215" s="202"/>
      <c r="R215" s="219"/>
      <c r="S215" s="219"/>
    </row>
    <row r="216" spans="1:19" ht="15" thickBot="1" x14ac:dyDescent="0.35">
      <c r="A216" s="101"/>
      <c r="B216" s="56" t="str">
        <f>Assessment_DataCollection!B343</f>
        <v>• It shall occur at the end of the unit</v>
      </c>
      <c r="C216" s="284" t="str">
        <f>Assessment_DataCollection!C343</f>
        <v>Yes</v>
      </c>
      <c r="D216" s="284" t="str">
        <f>Assessment_DataCollection!D343</f>
        <v>-</v>
      </c>
      <c r="F216" s="8"/>
      <c r="G216" s="333"/>
      <c r="H216" s="186"/>
      <c r="I216" s="187"/>
      <c r="J216" s="321"/>
      <c r="K216" s="189"/>
      <c r="L216" s="218"/>
      <c r="M216" s="219"/>
      <c r="N216" s="200"/>
      <c r="O216" s="219"/>
      <c r="P216" s="201"/>
      <c r="Q216" s="202"/>
      <c r="R216" s="219"/>
      <c r="S216" s="219"/>
    </row>
    <row r="217" spans="1:19" ht="55.2" x14ac:dyDescent="0.3">
      <c r="A217" s="101" t="str">
        <f>Assessment_DataCollection!A344:G344</f>
        <v>2.4.3.e</v>
      </c>
      <c r="B217" s="56" t="str">
        <f>Assessment_DataCollection!B344</f>
        <v>2.4.3 e. Feedback on evaluations or assessments is constructive, informative, and frequently provided</v>
      </c>
      <c r="C217" s="284" t="str">
        <f>Assessment_DataCollection!C344</f>
        <v>Yes</v>
      </c>
      <c r="D217" s="284" t="str">
        <f>Assessment_DataCollection!D344</f>
        <v>-</v>
      </c>
      <c r="F217" s="8" t="str">
        <f>Assessment_DataCollection!F344</f>
        <v>2.4.3.e</v>
      </c>
      <c r="G217" s="333" t="str">
        <f>Assessment_DataCollection!G344</f>
        <v>When and how is feedback on evaluations or assessments provided?</v>
      </c>
      <c r="H217" s="186">
        <v>44643</v>
      </c>
      <c r="I217" s="321" t="s">
        <v>282</v>
      </c>
      <c r="J217" s="321" t="s">
        <v>1074</v>
      </c>
      <c r="K217" s="189"/>
      <c r="L217" s="218">
        <v>44649</v>
      </c>
      <c r="M217" s="219" t="s">
        <v>1075</v>
      </c>
      <c r="N217" s="200" t="s">
        <v>1076</v>
      </c>
      <c r="O217" s="219" t="s">
        <v>1077</v>
      </c>
      <c r="P217" s="201"/>
      <c r="Q217" s="202"/>
      <c r="R217" s="219"/>
      <c r="S217" s="219"/>
    </row>
    <row r="218" spans="1:19" ht="69" x14ac:dyDescent="0.3">
      <c r="A218" s="101" t="str">
        <f>Assessment_DataCollection!A345:G345</f>
        <v>2.4.3.f</v>
      </c>
      <c r="B218" s="56" t="str">
        <f>Assessment_DataCollection!B345</f>
        <v>2.4.3 f. Course quizzes, activities, and any other assessment techniques are graded and tracked by the program and/or the online instructor</v>
      </c>
      <c r="C218" s="284" t="str">
        <f>Assessment_DataCollection!C345</f>
        <v>Yes</v>
      </c>
      <c r="D218" s="284" t="str">
        <f>Assessment_DataCollection!D345</f>
        <v>-</v>
      </c>
      <c r="F218" s="8" t="str">
        <f>Assessment_DataCollection!F345</f>
        <v>2.4.3.f</v>
      </c>
      <c r="G218" s="333" t="str">
        <f>Assessment_DataCollection!G345</f>
        <v>How are the quizzes, activities and assessments graded and tracked?</v>
      </c>
      <c r="H218" s="186">
        <v>44643</v>
      </c>
      <c r="I218" s="321" t="s">
        <v>282</v>
      </c>
      <c r="J218" s="321" t="s">
        <v>1078</v>
      </c>
      <c r="K218" s="189"/>
      <c r="L218" s="218">
        <v>44649</v>
      </c>
      <c r="M218" s="219" t="s">
        <v>969</v>
      </c>
      <c r="N218" s="200"/>
      <c r="O218" s="219" t="s">
        <v>1078</v>
      </c>
      <c r="P218" s="201"/>
      <c r="Q218" s="202"/>
      <c r="R218" s="219"/>
      <c r="S218" s="219"/>
    </row>
    <row r="219" spans="1:19" ht="41.4" x14ac:dyDescent="0.3">
      <c r="A219" s="101" t="str">
        <f>Assessment_DataCollection!A346:G346</f>
        <v>2.4.3.g</v>
      </c>
      <c r="B219" s="56" t="str">
        <f>Assessment_DataCollection!B346</f>
        <v>2.4.3 g. Learners are able to see their grades as they progress through the course</v>
      </c>
      <c r="C219" s="284" t="str">
        <f>Assessment_DataCollection!C346</f>
        <v>Yes</v>
      </c>
      <c r="D219" s="284" t="str">
        <f>Assessment_DataCollection!D346</f>
        <v>-</v>
      </c>
      <c r="F219" s="8" t="str">
        <f>Assessment_DataCollection!F346</f>
        <v>2.4.3.g</v>
      </c>
      <c r="G219" s="333" t="str">
        <f>Assessment_DataCollection!G346</f>
        <v>How do learner’s see their grades as they progress through the course?</v>
      </c>
      <c r="H219" s="186">
        <v>44643</v>
      </c>
      <c r="I219" s="321" t="s">
        <v>282</v>
      </c>
      <c r="J219" s="321" t="s">
        <v>1079</v>
      </c>
      <c r="K219" s="189"/>
      <c r="L219" s="218">
        <v>44649</v>
      </c>
      <c r="M219" s="219" t="s">
        <v>969</v>
      </c>
      <c r="N219" s="200"/>
      <c r="O219" s="219" t="s">
        <v>1079</v>
      </c>
      <c r="P219" s="201"/>
      <c r="Q219" s="202"/>
      <c r="R219" s="219"/>
      <c r="S219" s="219"/>
    </row>
    <row r="220" spans="1:19" ht="41.4" x14ac:dyDescent="0.3">
      <c r="A220" s="101" t="str">
        <f>Assessment_DataCollection!A347:G347</f>
        <v>2.4.3.h</v>
      </c>
      <c r="B220" s="56" t="str">
        <f>Assessment_DataCollection!B347</f>
        <v>2.4.3 h. Where applicable, learner progress and performance are communicated to parents/guardians (e.g., for minors)</v>
      </c>
      <c r="C220" s="122" t="str">
        <f>Assessment_DataCollection!C347</f>
        <v>No</v>
      </c>
      <c r="D220" s="309" t="str">
        <f>Assessment_DataCollection!D347</f>
        <v>-</v>
      </c>
      <c r="F220" s="8" t="str">
        <f>Assessment_DataCollection!F347</f>
        <v>2.4.3.h</v>
      </c>
      <c r="G220" s="333" t="str">
        <f>Assessment_DataCollection!G347</f>
        <v>How is the learner’s progress and performance communicated to parents/guardians?</v>
      </c>
      <c r="H220" s="186">
        <v>44643</v>
      </c>
      <c r="I220" s="321" t="s">
        <v>282</v>
      </c>
      <c r="J220" s="321" t="s">
        <v>1080</v>
      </c>
      <c r="K220" s="189"/>
      <c r="L220" s="218">
        <v>44649</v>
      </c>
      <c r="M220" s="219" t="s">
        <v>1081</v>
      </c>
      <c r="N220" s="200" t="s">
        <v>1082</v>
      </c>
      <c r="O220" s="219" t="s">
        <v>1083</v>
      </c>
      <c r="P220" s="201"/>
      <c r="Q220" s="202"/>
      <c r="R220" s="219"/>
      <c r="S220" s="219"/>
    </row>
    <row r="221" spans="1:19" ht="138" x14ac:dyDescent="0.3">
      <c r="A221" s="101" t="str">
        <f>Assessment_DataCollection!A348:G348</f>
        <v>2.4.3.1</v>
      </c>
      <c r="B221" s="56" t="str">
        <f>Assessment_DataCollection!B348</f>
        <v>2.4.3 i. For the final test, the identity of each learner should be verified as required by the state</v>
      </c>
      <c r="C221" s="284" t="str">
        <f>Assessment_DataCollection!C348</f>
        <v>Yes</v>
      </c>
      <c r="D221" s="284" t="str">
        <f>Assessment_DataCollection!D348</f>
        <v>-</v>
      </c>
      <c r="F221" s="8" t="str">
        <f>Assessment_DataCollection!F348</f>
        <v>2.4.3.1</v>
      </c>
      <c r="G221" s="333" t="str">
        <f>Assessment_DataCollection!G348</f>
        <v>How is the identity of each learner verified for  the final test?</v>
      </c>
      <c r="H221" s="186">
        <v>44643</v>
      </c>
      <c r="I221" s="321" t="s">
        <v>282</v>
      </c>
      <c r="J221" s="321" t="s">
        <v>1084</v>
      </c>
      <c r="K221" s="189"/>
      <c r="L221" s="218">
        <v>44649</v>
      </c>
      <c r="M221" s="219" t="s">
        <v>1085</v>
      </c>
      <c r="N221" s="200" t="s">
        <v>1086</v>
      </c>
      <c r="O221" s="219" t="s">
        <v>1084</v>
      </c>
      <c r="P221" s="201"/>
      <c r="Q221" s="202"/>
      <c r="R221" s="219"/>
      <c r="S221" s="219"/>
    </row>
    <row r="222" spans="1:19" ht="55.2" x14ac:dyDescent="0.3">
      <c r="A222" s="101" t="str">
        <f>Assessment_DataCollection!A349:G349</f>
        <v>2.4.3.j</v>
      </c>
      <c r="B222" s="56" t="str">
        <f>Assessment_DataCollection!B349</f>
        <v>2.4.3 j. The online course provider frequently and in various ways assesses the delivery of the course and the curriculum, such as, learners are given the opportunity to provide feedback on the course</v>
      </c>
      <c r="C222" s="284" t="str">
        <f>Assessment_DataCollection!C349</f>
        <v>Yes</v>
      </c>
      <c r="D222" s="284" t="str">
        <f>Assessment_DataCollection!D349</f>
        <v>-</v>
      </c>
      <c r="F222" s="8" t="str">
        <f>Assessment_DataCollection!F349</f>
        <v>2.4.3.j</v>
      </c>
      <c r="G222" s="333" t="str">
        <f>Assessment_DataCollection!G349</f>
        <v>How is the delivery of the course and the curriculum assessed by students?</v>
      </c>
      <c r="H222" s="186">
        <v>44643</v>
      </c>
      <c r="I222" s="321" t="s">
        <v>282</v>
      </c>
      <c r="J222" s="321" t="s">
        <v>304</v>
      </c>
      <c r="K222" s="189"/>
      <c r="L222" s="218">
        <v>44649</v>
      </c>
      <c r="M222" s="219" t="s">
        <v>1087</v>
      </c>
      <c r="N222" s="200" t="s">
        <v>1088</v>
      </c>
      <c r="O222" s="219" t="s">
        <v>1089</v>
      </c>
      <c r="P222" s="201"/>
      <c r="Q222" s="202"/>
      <c r="R222" s="219"/>
      <c r="S222" s="219"/>
    </row>
    <row r="223" spans="1:19" ht="101.4" thickBot="1" x14ac:dyDescent="0.35">
      <c r="A223" s="101" t="str">
        <f>Assessment_DataCollection!A350:G350</f>
        <v>2.4.4</v>
      </c>
      <c r="B223" s="305"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223" s="308"/>
      <c r="D223" s="308"/>
      <c r="F223" s="8" t="str">
        <f>Assessment_DataCollection!F350</f>
        <v>2.4.4</v>
      </c>
      <c r="G223" s="332" t="str">
        <f>Assessment_DataCollection!G350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H223" s="183"/>
      <c r="I223" s="183"/>
      <c r="J223" s="183"/>
      <c r="K223" s="183"/>
      <c r="L223" s="183"/>
      <c r="M223" s="183"/>
      <c r="N223" s="183"/>
      <c r="O223" s="183"/>
      <c r="P223" s="183"/>
      <c r="Q223" s="183"/>
      <c r="R223" s="183"/>
      <c r="S223" s="183"/>
    </row>
    <row r="224" spans="1:19" ht="69" x14ac:dyDescent="0.3">
      <c r="A224" s="101"/>
      <c r="B224" s="232"/>
      <c r="C224" s="311"/>
      <c r="D224" s="311"/>
      <c r="F224" s="8"/>
      <c r="G224" s="333" t="str">
        <f>Assessment_DataCollection!G351</f>
        <v>What requirements do you have for the technological design and capabilities of online delivery of driver education?</v>
      </c>
      <c r="H224" s="186">
        <v>44643</v>
      </c>
      <c r="I224" s="321" t="s">
        <v>282</v>
      </c>
      <c r="J224" s="321" t="s">
        <v>304</v>
      </c>
      <c r="K224" s="189"/>
      <c r="L224" s="218">
        <v>44649</v>
      </c>
      <c r="M224" s="219" t="s">
        <v>1090</v>
      </c>
      <c r="N224" s="200" t="s">
        <v>1091</v>
      </c>
      <c r="O224" s="219" t="s">
        <v>1092</v>
      </c>
      <c r="P224" s="201"/>
      <c r="Q224" s="202"/>
      <c r="R224" s="219"/>
      <c r="S224" s="219"/>
    </row>
    <row r="225" spans="1:19" ht="55.2" x14ac:dyDescent="0.3">
      <c r="A225" s="101" t="str">
        <f>Assessment_DataCollection!A352:G352</f>
        <v>2.4.4.a</v>
      </c>
      <c r="B225" s="56" t="str">
        <f>Assessment_DataCollection!B352</f>
        <v>2.4.4 a. The technological requirements such as hardware, web browser, software, internet connection speed, and other required components to take the course are clearly described on the website, prior to the opportunity to purchase the course</v>
      </c>
      <c r="C225" s="122" t="str">
        <f>Assessment_DataCollection!C352</f>
        <v>No</v>
      </c>
      <c r="D225" s="309" t="str">
        <f>Assessment_DataCollection!D352</f>
        <v>-</v>
      </c>
      <c r="F225" s="8" t="str">
        <f>Assessment_DataCollection!F352</f>
        <v>2.4.4.a</v>
      </c>
      <c r="G225" s="333" t="str">
        <f>Assessment_DataCollection!G352</f>
        <v xml:space="preserve">How and where are the technological requirements described on the website? </v>
      </c>
      <c r="H225" s="186">
        <v>44643</v>
      </c>
      <c r="I225" s="321" t="s">
        <v>282</v>
      </c>
      <c r="J225" s="321" t="s">
        <v>1093</v>
      </c>
      <c r="K225" s="189"/>
      <c r="L225" s="218">
        <v>44649</v>
      </c>
      <c r="M225" s="219" t="s">
        <v>1094</v>
      </c>
      <c r="N225" s="200" t="s">
        <v>1095</v>
      </c>
      <c r="O225" s="219" t="s">
        <v>1093</v>
      </c>
      <c r="P225" s="201"/>
      <c r="Q225" s="202"/>
      <c r="R225" s="219"/>
      <c r="S225" s="219"/>
    </row>
    <row r="226" spans="1:19" ht="42" thickBot="1" x14ac:dyDescent="0.35">
      <c r="A226" s="101" t="str">
        <f>Assessment_DataCollection!A353:G353</f>
        <v>2.4.4.b</v>
      </c>
      <c r="B226" s="56" t="str">
        <f>Assessment_DataCollection!B353</f>
        <v>2.4.4 b. The web pages and components are clearly organized. A site map, contact page, and orientation section that explain how to use the course are provided</v>
      </c>
      <c r="C226" s="122" t="str">
        <f>Assessment_DataCollection!C353</f>
        <v>No</v>
      </c>
      <c r="D226" s="309" t="str">
        <f>Assessment_DataCollection!D353</f>
        <v>-</v>
      </c>
      <c r="F226" s="8" t="str">
        <f>Assessment_DataCollection!F353</f>
        <v>2.4.4.b</v>
      </c>
      <c r="G226" s="333" t="str">
        <f>Assessment_DataCollection!G353</f>
        <v xml:space="preserve">How are the web pages and components organized? </v>
      </c>
      <c r="H226" s="186">
        <v>44643</v>
      </c>
      <c r="I226" s="321" t="s">
        <v>282</v>
      </c>
      <c r="J226" s="321" t="s">
        <v>1096</v>
      </c>
      <c r="K226" s="189"/>
      <c r="L226" s="218">
        <v>44649</v>
      </c>
      <c r="M226" s="219" t="s">
        <v>1097</v>
      </c>
      <c r="N226" s="200"/>
      <c r="O226" s="219"/>
      <c r="P226" s="201"/>
      <c r="Q226" s="202"/>
      <c r="R226" s="219"/>
      <c r="S226" s="219"/>
    </row>
    <row r="227" spans="1:19" ht="42" thickBot="1" x14ac:dyDescent="0.35">
      <c r="A227" s="101"/>
      <c r="B227" s="56" t="str">
        <f>Assessment_DataCollection!B354</f>
        <v>• Contact information for technical support is provided and technical support hours of availability are clearly posted on the website</v>
      </c>
      <c r="C227" s="122" t="str">
        <f>Assessment_DataCollection!C354</f>
        <v>No</v>
      </c>
      <c r="D227" s="309" t="str">
        <f>Assessment_DataCollection!D354</f>
        <v>-</v>
      </c>
      <c r="F227" s="8"/>
      <c r="G227" s="333" t="str">
        <f>Assessment_DataCollection!G354</f>
        <v>Is there a site map, contact page and orientation section that explains how to use the course?</v>
      </c>
      <c r="H227" s="186">
        <v>44643</v>
      </c>
      <c r="I227" s="321" t="s">
        <v>282</v>
      </c>
      <c r="J227" s="321" t="s">
        <v>304</v>
      </c>
      <c r="K227" s="189"/>
      <c r="L227" s="218">
        <v>44649</v>
      </c>
      <c r="M227" s="219" t="s">
        <v>1097</v>
      </c>
      <c r="N227" s="200"/>
      <c r="O227" s="219"/>
      <c r="P227" s="201"/>
      <c r="Q227" s="202"/>
      <c r="R227" s="219"/>
      <c r="S227" s="219"/>
    </row>
    <row r="228" spans="1:19" ht="69" x14ac:dyDescent="0.3">
      <c r="A228" s="101" t="str">
        <f>Assessment_DataCollection!A355:G355</f>
        <v>2.4.4.c</v>
      </c>
      <c r="B228" s="56" t="str">
        <f>Assessment_DataCollection!B355</f>
        <v>2.4.4 c. The course and the website are user-friendly, easy to navigate, and accessible to learners</v>
      </c>
      <c r="C228" s="284" t="str">
        <f>Assessment_DataCollection!C355</f>
        <v>Yes</v>
      </c>
      <c r="D228" s="284" t="str">
        <f>Assessment_DataCollection!D355</f>
        <v>-</v>
      </c>
      <c r="F228" s="8" t="str">
        <f>Assessment_DataCollection!F355</f>
        <v>2.4.4.c</v>
      </c>
      <c r="G228" s="333" t="str">
        <f>Assessment_DataCollection!G355</f>
        <v xml:space="preserve">Is the course and the website user-friendly, easy to navigate, and accessible to learners?  </v>
      </c>
      <c r="H228" s="186">
        <v>44643</v>
      </c>
      <c r="I228" s="321" t="s">
        <v>282</v>
      </c>
      <c r="J228" s="321" t="s">
        <v>304</v>
      </c>
      <c r="K228" s="189"/>
      <c r="L228" s="218">
        <v>44649</v>
      </c>
      <c r="M228" s="219" t="s">
        <v>1098</v>
      </c>
      <c r="N228" s="200" t="s">
        <v>1099</v>
      </c>
      <c r="O228" s="219" t="s">
        <v>1100</v>
      </c>
      <c r="P228" s="201"/>
      <c r="Q228" s="202"/>
      <c r="R228" s="219"/>
      <c r="S228" s="219"/>
    </row>
    <row r="229" spans="1:19" ht="55.2" x14ac:dyDescent="0.3">
      <c r="A229" s="101" t="str">
        <f>Assessment_DataCollection!A356:G356</f>
        <v>2.4.4.d</v>
      </c>
      <c r="B229" s="56" t="str">
        <f>Assessment_DataCollection!B356</f>
        <v>2.4.4 d. Courses must require learners to complete all required elements prior to completing the course</v>
      </c>
      <c r="C229" s="284" t="str">
        <f>Assessment_DataCollection!C356</f>
        <v>Yes</v>
      </c>
      <c r="D229" s="284" t="str">
        <f>Assessment_DataCollection!D356</f>
        <v>-</v>
      </c>
      <c r="F229" s="8" t="str">
        <f>Assessment_DataCollection!F356</f>
        <v>2.4.4.d</v>
      </c>
      <c r="G229" s="333" t="str">
        <f>Assessment_DataCollection!G356</f>
        <v>Are learners required to complete all elements prior to completing the course?</v>
      </c>
      <c r="H229" s="186">
        <v>44643</v>
      </c>
      <c r="I229" s="321" t="s">
        <v>282</v>
      </c>
      <c r="J229" s="321" t="s">
        <v>764</v>
      </c>
      <c r="K229" s="189"/>
      <c r="L229" s="218">
        <v>44649</v>
      </c>
      <c r="M229" s="219" t="s">
        <v>1101</v>
      </c>
      <c r="N229" s="200" t="s">
        <v>1102</v>
      </c>
      <c r="O229" s="219" t="s">
        <v>1103</v>
      </c>
      <c r="P229" s="201"/>
      <c r="Q229" s="202"/>
      <c r="R229" s="219"/>
      <c r="S229" s="219"/>
    </row>
    <row r="230" spans="1:19" ht="69" x14ac:dyDescent="0.3">
      <c r="A230" s="101" t="str">
        <f>Assessment_DataCollection!A357:G357</f>
        <v>2.4.4.e</v>
      </c>
      <c r="B230" s="56" t="str">
        <f>Assessment_DataCollection!B357</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230" s="310" t="str">
        <f>Assessment_DataCollection!C357</f>
        <v>Yes</v>
      </c>
      <c r="D230" s="310" t="str">
        <f>Assessment_DataCollection!D357</f>
        <v>-</v>
      </c>
      <c r="F230" s="8" t="str">
        <f>Assessment_DataCollection!F357</f>
        <v>2.4.4.e</v>
      </c>
      <c r="G230" s="333" t="str">
        <f>Assessment_DataCollection!G357</f>
        <v xml:space="preserve">How is learner time in the course tracked? </v>
      </c>
      <c r="H230" s="186">
        <v>44643</v>
      </c>
      <c r="I230" s="321" t="s">
        <v>282</v>
      </c>
      <c r="J230" s="321" t="s">
        <v>1104</v>
      </c>
      <c r="K230" s="189"/>
      <c r="L230" s="218">
        <v>44649</v>
      </c>
      <c r="M230" s="219" t="s">
        <v>1097</v>
      </c>
      <c r="N230" s="200"/>
      <c r="O230" s="219" t="s">
        <v>1104</v>
      </c>
      <c r="P230" s="201"/>
      <c r="Q230" s="202"/>
      <c r="R230" s="219"/>
      <c r="S230" s="219"/>
    </row>
    <row r="231" spans="1:19" ht="41.4" x14ac:dyDescent="0.3">
      <c r="A231" s="101"/>
      <c r="B231" s="232"/>
      <c r="C231" s="311"/>
      <c r="D231" s="311"/>
      <c r="F231" s="8"/>
      <c r="G231" s="333" t="str">
        <f>Assessment_DataCollection!G358</f>
        <v>To what degree is a student’s “idle time” counted as active learning?</v>
      </c>
      <c r="H231" s="186">
        <v>44643</v>
      </c>
      <c r="I231" s="321" t="s">
        <v>282</v>
      </c>
      <c r="J231" s="321" t="s">
        <v>1105</v>
      </c>
      <c r="K231" s="189"/>
      <c r="L231" s="218">
        <v>44649</v>
      </c>
      <c r="M231" s="219" t="s">
        <v>1106</v>
      </c>
      <c r="N231" s="200"/>
      <c r="O231" s="219" t="s">
        <v>1105</v>
      </c>
      <c r="P231" s="201"/>
      <c r="Q231" s="202"/>
      <c r="R231" s="219"/>
      <c r="S231" s="219"/>
    </row>
    <row r="232" spans="1:19" ht="82.8" x14ac:dyDescent="0.3">
      <c r="A232" s="101" t="str">
        <f>Assessment_DataCollection!A359:G359</f>
        <v>2.4.4.f</v>
      </c>
      <c r="B232" s="56" t="str">
        <f>Assessment_DataCollection!B359</f>
        <v>2.4.4 f. Learners are required to use a username and password to enroll in and to access the course at all times</v>
      </c>
      <c r="C232" s="310" t="str">
        <f>Assessment_DataCollection!C359</f>
        <v>Yes</v>
      </c>
      <c r="D232" s="310" t="str">
        <f>Assessment_DataCollection!D359</f>
        <v>-</v>
      </c>
      <c r="F232" s="8" t="str">
        <f>Assessment_DataCollection!F359</f>
        <v>2.4.4.f</v>
      </c>
      <c r="G232" s="333" t="str">
        <f>Assessment_DataCollection!G359</f>
        <v>Are learners required to use a username and password to enroll in and to access the course at all times?</v>
      </c>
      <c r="H232" s="186">
        <v>44643</v>
      </c>
      <c r="I232" s="321" t="s">
        <v>282</v>
      </c>
      <c r="J232" s="321" t="s">
        <v>764</v>
      </c>
      <c r="K232" s="189"/>
      <c r="L232" s="218">
        <v>44649</v>
      </c>
      <c r="M232" s="219" t="s">
        <v>1107</v>
      </c>
      <c r="N232" s="200" t="s">
        <v>1108</v>
      </c>
      <c r="O232" s="219" t="s">
        <v>1109</v>
      </c>
      <c r="P232" s="201"/>
      <c r="Q232" s="202"/>
      <c r="R232" s="219"/>
      <c r="S232" s="219"/>
    </row>
    <row r="233" spans="1:19" ht="41.4" x14ac:dyDescent="0.3">
      <c r="A233" s="101" t="str">
        <f>Assessment_DataCollection!A360:G360</f>
        <v>2.4.4.g</v>
      </c>
      <c r="B233" s="56" t="str">
        <f>Assessment_DataCollection!B360</f>
        <v>2.4.4 g. Learners are logged out of the course after a specified amount of inactivity established by the State or the online provider. The learner is required to login again to resume the course</v>
      </c>
      <c r="C233" s="122" t="str">
        <f>Assessment_DataCollection!C360</f>
        <v>No</v>
      </c>
      <c r="D233" s="309" t="str">
        <f>Assessment_DataCollection!D360</f>
        <v>-</v>
      </c>
      <c r="F233" s="8" t="str">
        <f>Assessment_DataCollection!F360</f>
        <v>2.4.4.g</v>
      </c>
      <c r="G233" s="333" t="str">
        <f>Assessment_DataCollection!G360</f>
        <v>Is the learner logged out of the course after a specified amount of inactivity? After how long?</v>
      </c>
      <c r="H233" s="186">
        <v>44643</v>
      </c>
      <c r="I233" s="321" t="s">
        <v>282</v>
      </c>
      <c r="J233" s="321" t="s">
        <v>1110</v>
      </c>
      <c r="K233" s="189"/>
      <c r="L233" s="218">
        <v>44649</v>
      </c>
      <c r="M233" s="219" t="s">
        <v>1097</v>
      </c>
      <c r="N233" s="200"/>
      <c r="O233" s="219" t="s">
        <v>1111</v>
      </c>
      <c r="P233" s="201"/>
      <c r="Q233" s="202"/>
      <c r="R233" s="219"/>
      <c r="S233" s="219"/>
    </row>
    <row r="234" spans="1:19" ht="96.6" x14ac:dyDescent="0.3">
      <c r="A234" s="101" t="str">
        <f>Assessment_DataCollection!A361:G361</f>
        <v>2.4.4.h</v>
      </c>
      <c r="B234" s="56" t="str">
        <f>Assessment_DataCollection!B361</f>
        <v>2.4.4 h. The identity of each learner is verified on a random basis throughout the course to ensure the learner who is signed in is the individual completing the course (e.g. the learner is prompted with security questions upon login and at random during the course.)</v>
      </c>
      <c r="C234" s="122" t="str">
        <f>Assessment_DataCollection!C361</f>
        <v>No</v>
      </c>
      <c r="D234" s="309" t="str">
        <f>Assessment_DataCollection!D361</f>
        <v>-</v>
      </c>
      <c r="F234" s="8" t="str">
        <f>Assessment_DataCollection!F361</f>
        <v>2.4.4.h</v>
      </c>
      <c r="G234" s="333" t="str">
        <f>Assessment_DataCollection!G361</f>
        <v>How is the identity of the learner verified throughout the course? How frequently?</v>
      </c>
      <c r="H234" s="186">
        <v>44643</v>
      </c>
      <c r="I234" s="321" t="s">
        <v>282</v>
      </c>
      <c r="J234" s="321" t="s">
        <v>1112</v>
      </c>
      <c r="K234" s="189"/>
      <c r="L234" s="218">
        <v>44649</v>
      </c>
      <c r="M234" s="219" t="s">
        <v>1097</v>
      </c>
      <c r="N234" s="200"/>
      <c r="O234" s="350" t="s">
        <v>1112</v>
      </c>
      <c r="P234" s="201"/>
      <c r="Q234" s="202"/>
      <c r="R234" s="219"/>
      <c r="S234" s="219"/>
    </row>
    <row r="235" spans="1:19" ht="69" x14ac:dyDescent="0.3">
      <c r="A235" s="101" t="str">
        <f>Assessment_DataCollection!A362:G362</f>
        <v>2.4.4.i</v>
      </c>
      <c r="B235" s="56" t="str">
        <f>Assessment_DataCollection!B362</f>
        <v>2.4.4 i. When learners log back into the course, they are able to resume from their last verified activity</v>
      </c>
      <c r="C235" s="122" t="str">
        <f>Assessment_DataCollection!C362</f>
        <v>No</v>
      </c>
      <c r="D235" s="309" t="str">
        <f>Assessment_DataCollection!D362</f>
        <v>-</v>
      </c>
      <c r="F235" s="8" t="str">
        <f>Assessment_DataCollection!F362</f>
        <v>2.4.4.i</v>
      </c>
      <c r="G235" s="333" t="str">
        <f>Assessment_DataCollection!G362</f>
        <v xml:space="preserve">Are learner’s able to resume from their last verified activity when they log back into the course? </v>
      </c>
      <c r="H235" s="186">
        <v>44643</v>
      </c>
      <c r="I235" s="321" t="s">
        <v>282</v>
      </c>
      <c r="J235" s="321" t="s">
        <v>304</v>
      </c>
      <c r="K235" s="189"/>
      <c r="L235" s="218">
        <v>44649</v>
      </c>
      <c r="M235" s="219" t="s">
        <v>1113</v>
      </c>
      <c r="N235" s="200" t="s">
        <v>1114</v>
      </c>
      <c r="O235" s="219" t="s">
        <v>1115</v>
      </c>
      <c r="P235" s="201"/>
      <c r="Q235" s="202"/>
      <c r="R235" s="219"/>
      <c r="S235" s="219"/>
    </row>
    <row r="236" spans="1:19" ht="87" thickBot="1" x14ac:dyDescent="0.35">
      <c r="A236" s="101" t="str">
        <f>Assessment_DataCollection!A363:G363</f>
        <v>2.4.5</v>
      </c>
      <c r="B236" s="305"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236" s="308"/>
      <c r="D236" s="308"/>
      <c r="F236" s="8" t="str">
        <f>Assessment_DataCollection!F363</f>
        <v>2.4.5</v>
      </c>
      <c r="G236" s="332" t="str">
        <f>Assessment_DataCollection!G363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H236" s="183"/>
      <c r="I236" s="183"/>
      <c r="J236" s="183"/>
      <c r="K236" s="183"/>
      <c r="L236" s="183"/>
      <c r="M236" s="183"/>
      <c r="N236" s="183"/>
      <c r="O236" s="183"/>
      <c r="P236" s="183"/>
      <c r="Q236" s="183"/>
      <c r="R236" s="183"/>
      <c r="S236" s="183"/>
    </row>
    <row r="237" spans="1:19" ht="82.8" x14ac:dyDescent="0.3">
      <c r="A237" s="101"/>
      <c r="B237" s="232"/>
      <c r="C237" s="311"/>
      <c r="D237" s="311"/>
      <c r="F237" s="8"/>
      <c r="G237" s="333" t="str">
        <f>Assessment_DataCollection!G364</f>
        <v>What legal requirements do you have for the delivery of online driver education, regarding privacy, verification of learner participation and test taking?</v>
      </c>
      <c r="H237" s="186">
        <v>44643</v>
      </c>
      <c r="I237" s="321" t="s">
        <v>282</v>
      </c>
      <c r="J237" s="321" t="s">
        <v>304</v>
      </c>
      <c r="K237" s="189"/>
      <c r="L237" s="218">
        <v>44649</v>
      </c>
      <c r="M237" s="219" t="s">
        <v>1116</v>
      </c>
      <c r="N237" s="200" t="s">
        <v>1117</v>
      </c>
      <c r="O237" s="219" t="s">
        <v>1118</v>
      </c>
      <c r="P237" s="201"/>
      <c r="Q237" s="202"/>
      <c r="R237" s="219"/>
      <c r="S237" s="219"/>
    </row>
    <row r="238" spans="1:19" ht="82.8" x14ac:dyDescent="0.3">
      <c r="A238" s="101"/>
      <c r="B238" s="232"/>
      <c r="C238" s="311"/>
      <c r="D238" s="311"/>
      <c r="F238" s="8"/>
      <c r="G238" s="333" t="str">
        <f>Assessment_DataCollection!G365</f>
        <v>How are state/federal requirements met?</v>
      </c>
      <c r="H238" s="186">
        <v>44643</v>
      </c>
      <c r="I238" s="321" t="s">
        <v>282</v>
      </c>
      <c r="J238" s="321" t="s">
        <v>304</v>
      </c>
      <c r="K238" s="189"/>
      <c r="L238" s="218">
        <v>44649</v>
      </c>
      <c r="M238" s="219" t="s">
        <v>1119</v>
      </c>
      <c r="N238" s="200" t="s">
        <v>1120</v>
      </c>
      <c r="O238" s="219" t="s">
        <v>1121</v>
      </c>
      <c r="P238" s="201"/>
      <c r="Q238" s="202"/>
      <c r="R238" s="219"/>
      <c r="S238" s="219"/>
    </row>
    <row r="239" spans="1:19" ht="55.2" x14ac:dyDescent="0.3">
      <c r="A239" s="101" t="str">
        <f>Assessment_DataCollection!A366:G366</f>
        <v>2.4.5.a</v>
      </c>
      <c r="B239" s="56" t="str">
        <f>Assessment_DataCollection!B366</f>
        <v>2.4.5 a. The course and the online provider shall be authorized by the state-regulating authority to operate within the state and to provide online driver education instruction for the purpose of meeting state certification requirements</v>
      </c>
      <c r="C239" s="310"/>
      <c r="D239" s="310"/>
      <c r="F239" s="8" t="str">
        <f>Assessment_DataCollection!F366</f>
        <v>2.4.5.a</v>
      </c>
      <c r="G239" s="333" t="str">
        <f>Assessment_DataCollection!G366</f>
        <v>Are online providers formally authorized by the state?</v>
      </c>
      <c r="H239" s="186">
        <v>44643</v>
      </c>
      <c r="I239" s="321" t="s">
        <v>282</v>
      </c>
      <c r="J239" s="321" t="s">
        <v>1122</v>
      </c>
      <c r="K239" s="189"/>
      <c r="L239" s="218">
        <v>44649</v>
      </c>
      <c r="M239" s="219" t="s">
        <v>1097</v>
      </c>
      <c r="N239" s="200"/>
      <c r="O239" s="219" t="s">
        <v>1123</v>
      </c>
      <c r="P239" s="201"/>
      <c r="Q239" s="202"/>
      <c r="R239" s="219"/>
      <c r="S239" s="219"/>
    </row>
    <row r="240" spans="1:19" ht="28.2" thickBot="1" x14ac:dyDescent="0.35">
      <c r="A240" s="101"/>
      <c r="B240" s="56" t="str">
        <f>Assessment_DataCollection!B367</f>
        <v>• If the state requires online providers to re-apply for approval to operate, the online provider shall meet the State requirements</v>
      </c>
      <c r="C240" s="310" t="str">
        <f>Assessment_DataCollection!C367</f>
        <v>Yes</v>
      </c>
      <c r="D240" s="310" t="str">
        <f>Assessment_DataCollection!D367</f>
        <v>-</v>
      </c>
      <c r="F240" s="8"/>
      <c r="G240" s="333"/>
      <c r="H240" s="186"/>
      <c r="I240" s="187"/>
      <c r="J240" s="321"/>
      <c r="K240" s="189"/>
      <c r="L240" s="218"/>
      <c r="M240" s="219"/>
      <c r="N240" s="200"/>
      <c r="O240" s="219"/>
      <c r="P240" s="201"/>
      <c r="Q240" s="202"/>
      <c r="R240" s="219"/>
      <c r="S240" s="219"/>
    </row>
    <row r="241" spans="1:19" ht="110.4" x14ac:dyDescent="0.3">
      <c r="A241" s="101" t="str">
        <f>Assessment_DataCollection!A368:G368</f>
        <v>2.4.5.b</v>
      </c>
      <c r="B241" s="56" t="str">
        <f>Assessment_DataCollection!B368</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241" s="122" t="str">
        <f>Assessment_DataCollection!C368</f>
        <v>No</v>
      </c>
      <c r="D241" s="309" t="str">
        <f>Assessment_DataCollection!D368</f>
        <v>-</v>
      </c>
      <c r="F241" s="8" t="str">
        <f>Assessment_DataCollection!F368</f>
        <v>2.4.5.b</v>
      </c>
      <c r="G241" s="333" t="str">
        <f>Assessment_DataCollection!G368</f>
        <v>Do online providers clearly indicate on their website if they are approved by the state?</v>
      </c>
      <c r="H241" s="186">
        <v>44643</v>
      </c>
      <c r="I241" s="321" t="s">
        <v>282</v>
      </c>
      <c r="J241" s="321" t="s">
        <v>304</v>
      </c>
      <c r="K241" s="189"/>
      <c r="L241" s="218">
        <v>44649</v>
      </c>
      <c r="M241" s="219" t="s">
        <v>1124</v>
      </c>
      <c r="N241" s="200" t="s">
        <v>1125</v>
      </c>
      <c r="O241" s="219" t="s">
        <v>1126</v>
      </c>
      <c r="P241" s="201"/>
      <c r="Q241" s="202"/>
      <c r="R241" s="219"/>
      <c r="S241" s="219"/>
    </row>
    <row r="242" spans="1:19" ht="41.4" x14ac:dyDescent="0.3">
      <c r="A242" s="101" t="str">
        <f>Assessment_DataCollection!A369:G369</f>
        <v>2.4.5.c</v>
      </c>
      <c r="B242" s="56" t="str">
        <f>Assessment_DataCollection!B369</f>
        <v>2.4.5 c. The state should list on the appropriate public state website all approved providers, as well as those online providers who previously held state approval but who are no longer approved</v>
      </c>
      <c r="C242" s="122" t="str">
        <f>Assessment_DataCollection!C369</f>
        <v>No</v>
      </c>
      <c r="D242" s="309" t="str">
        <f>Assessment_DataCollection!D369</f>
        <v>-</v>
      </c>
      <c r="F242" s="8" t="str">
        <f>Assessment_DataCollection!F369</f>
        <v>2.4.5.c</v>
      </c>
      <c r="G242" s="333" t="str">
        <f>Assessment_DataCollection!G369</f>
        <v xml:space="preserve">Are the approved online providers and those that are no longer approved listed on the State website? </v>
      </c>
      <c r="H242" s="186">
        <v>44643</v>
      </c>
      <c r="I242" s="321" t="s">
        <v>282</v>
      </c>
      <c r="J242" s="321" t="s">
        <v>304</v>
      </c>
      <c r="K242" s="189"/>
      <c r="L242" s="218">
        <v>44649</v>
      </c>
      <c r="M242" s="219" t="s">
        <v>1036</v>
      </c>
      <c r="N242" s="200"/>
      <c r="O242" s="219" t="s">
        <v>1126</v>
      </c>
      <c r="P242" s="201"/>
      <c r="Q242" s="202"/>
      <c r="R242" s="219"/>
      <c r="S242" s="219"/>
    </row>
    <row r="243" spans="1:19" ht="55.2" x14ac:dyDescent="0.3">
      <c r="A243" s="101" t="str">
        <f>Assessment_DataCollection!A370:G370</f>
        <v>2.4.5.d</v>
      </c>
      <c r="B243" s="56" t="str">
        <f>Assessment_DataCollection!B370</f>
        <v>2.4.5 d. The online provider’s website describes how the course meets state and/or federal accessibility standards (e.g., conforms to US Sections 504 and 508 of the Rehabilitation Act in connection to information technology) to ensure equal access to all users</v>
      </c>
      <c r="C243" s="310"/>
      <c r="D243" s="310"/>
      <c r="F243" s="8" t="str">
        <f>Assessment_DataCollection!F370</f>
        <v>2.4.5.d</v>
      </c>
      <c r="G243" s="333" t="str">
        <f>Assessment_DataCollection!G370</f>
        <v>How do online provider’s websites and courses provide alternative options for users with special needs?</v>
      </c>
      <c r="H243" s="186">
        <v>44643</v>
      </c>
      <c r="I243" s="321" t="s">
        <v>282</v>
      </c>
      <c r="J243" s="321" t="s">
        <v>1127</v>
      </c>
      <c r="K243" s="189"/>
      <c r="L243" s="218">
        <v>44649</v>
      </c>
      <c r="M243" s="219" t="s">
        <v>1128</v>
      </c>
      <c r="N243" s="200" t="s">
        <v>1129</v>
      </c>
      <c r="O243" s="219" t="s">
        <v>1130</v>
      </c>
      <c r="P243" s="201"/>
      <c r="Q243" s="202"/>
      <c r="R243" s="219"/>
      <c r="S243" s="219"/>
    </row>
    <row r="244" spans="1:19" ht="28.2" thickBot="1" x14ac:dyDescent="0.35">
      <c r="A244" s="101"/>
      <c r="B244" s="56" t="str">
        <f>Assessment_DataCollection!B371</f>
        <v>• The online provider’s website provides alternative options for users with special needs to access web content</v>
      </c>
      <c r="C244" s="122" t="str">
        <f>Assessment_DataCollection!C371</f>
        <v>No</v>
      </c>
      <c r="D244" s="309" t="str">
        <f>Assessment_DataCollection!D371</f>
        <v>-</v>
      </c>
      <c r="F244" s="8"/>
      <c r="G244" s="333"/>
      <c r="H244" s="186"/>
      <c r="I244" s="187"/>
      <c r="J244" s="321"/>
      <c r="K244" s="189"/>
      <c r="L244" s="218"/>
      <c r="M244" s="219"/>
      <c r="N244" s="200"/>
      <c r="O244" s="219"/>
      <c r="P244" s="201"/>
      <c r="Q244" s="202"/>
      <c r="R244" s="219"/>
      <c r="S244" s="219"/>
    </row>
    <row r="245" spans="1:19" ht="82.8" x14ac:dyDescent="0.3">
      <c r="A245" s="101" t="str">
        <f>Assessment_DataCollection!A372:G372</f>
        <v>2.4.5.e</v>
      </c>
      <c r="B245" s="56" t="str">
        <f>Assessment_DataCollection!B372</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245" s="310" t="str">
        <f>Assessment_DataCollection!C372</f>
        <v>Yes</v>
      </c>
      <c r="D245" s="310" t="str">
        <f>Assessment_DataCollection!D372</f>
        <v>-</v>
      </c>
      <c r="F245" s="8" t="str">
        <f>Assessment_DataCollection!F372</f>
        <v>2.4.5.e</v>
      </c>
      <c r="G245" s="333" t="str">
        <f>Assessment_DataCollection!G372</f>
        <v>How is learner information kept confidential, protected and securely stored?</v>
      </c>
      <c r="H245" s="186">
        <v>44643</v>
      </c>
      <c r="I245" s="321" t="s">
        <v>282</v>
      </c>
      <c r="J245" s="321" t="s">
        <v>1131</v>
      </c>
      <c r="K245" s="189"/>
      <c r="L245" s="218">
        <v>44649</v>
      </c>
      <c r="M245" s="219" t="s">
        <v>1132</v>
      </c>
      <c r="N245" s="200" t="s">
        <v>1133</v>
      </c>
      <c r="O245" s="219" t="s">
        <v>1134</v>
      </c>
      <c r="P245" s="201"/>
      <c r="Q245" s="202"/>
      <c r="R245" s="219"/>
      <c r="S245" s="219"/>
    </row>
    <row r="246" spans="1:19" ht="55.2" x14ac:dyDescent="0.3">
      <c r="A246" s="101" t="str">
        <f>Assessment_DataCollection!A373:G373</f>
        <v>2.4.5.f</v>
      </c>
      <c r="B246" s="56" t="str">
        <f>Assessment_DataCollection!B373</f>
        <v>2.4.5 f. Online providers follow state and/or federal legal requirements for the transmission of personal and/or confidential information electronically or in hard copy format</v>
      </c>
      <c r="C246" s="310" t="str">
        <f>Assessment_DataCollection!C373</f>
        <v>Yes</v>
      </c>
      <c r="D246" s="310" t="str">
        <f>Assessment_DataCollection!D373</f>
        <v>-</v>
      </c>
      <c r="F246" s="8" t="str">
        <f>Assessment_DataCollection!F373</f>
        <v>2.4.5.f</v>
      </c>
      <c r="G246" s="333" t="str">
        <f>Assessment_DataCollection!G373</f>
        <v xml:space="preserve">Do online providers follow state and/or federal legal requirements for the transmission of personal and/or confidential information? </v>
      </c>
      <c r="H246" s="186">
        <v>44643</v>
      </c>
      <c r="I246" s="321" t="s">
        <v>282</v>
      </c>
      <c r="J246" s="321" t="s">
        <v>1135</v>
      </c>
      <c r="K246" s="189"/>
      <c r="L246" s="218">
        <v>44649</v>
      </c>
      <c r="M246" s="219" t="s">
        <v>1136</v>
      </c>
      <c r="N246" s="200" t="s">
        <v>1137</v>
      </c>
      <c r="O246" s="219" t="s">
        <v>1138</v>
      </c>
      <c r="P246" s="201"/>
      <c r="Q246" s="202"/>
      <c r="R246" s="219"/>
      <c r="S246" s="219"/>
    </row>
    <row r="247" spans="1:19" ht="41.4" x14ac:dyDescent="0.3">
      <c r="A247" s="101"/>
      <c r="B247" s="232"/>
      <c r="C247" s="311"/>
      <c r="D247" s="311"/>
      <c r="F247" s="8"/>
      <c r="G247" s="333" t="str">
        <f>Assessment_DataCollection!G374</f>
        <v xml:space="preserve">If yes, how do they do this? </v>
      </c>
      <c r="H247" s="186">
        <v>44643</v>
      </c>
      <c r="I247" s="321" t="s">
        <v>282</v>
      </c>
      <c r="J247" s="321" t="s">
        <v>304</v>
      </c>
      <c r="K247" s="189"/>
      <c r="L247" s="218">
        <v>44649</v>
      </c>
      <c r="M247" s="219" t="s">
        <v>1139</v>
      </c>
      <c r="N247" s="200" t="s">
        <v>1140</v>
      </c>
      <c r="O247" s="219" t="s">
        <v>1141</v>
      </c>
      <c r="P247" s="201"/>
      <c r="Q247" s="202"/>
      <c r="R247" s="219"/>
      <c r="S247" s="219"/>
    </row>
    <row r="248" spans="1:19" ht="41.4" x14ac:dyDescent="0.3">
      <c r="A248" s="101" t="str">
        <f>Assessment_DataCollection!A375:G375</f>
        <v>2.4.5.g</v>
      </c>
      <c r="B248" s="56" t="str">
        <f>Assessment_DataCollection!B375</f>
        <v>2.4.5 g. The online provider’s privacy policy is clearly stated on the website</v>
      </c>
      <c r="C248" s="122" t="str">
        <f>Assessment_DataCollection!C375</f>
        <v>No</v>
      </c>
      <c r="D248" s="309" t="str">
        <f>Assessment_DataCollection!D375</f>
        <v>-</v>
      </c>
      <c r="F248" s="8" t="str">
        <f>Assessment_DataCollection!F375</f>
        <v>2.4.5.g</v>
      </c>
      <c r="G248" s="333" t="str">
        <f>Assessment_DataCollection!G375</f>
        <v>Is the online provider’s privacy policy clearly stated on the website?</v>
      </c>
      <c r="H248" s="186">
        <v>44643</v>
      </c>
      <c r="I248" s="321" t="s">
        <v>282</v>
      </c>
      <c r="J248" s="321" t="s">
        <v>304</v>
      </c>
      <c r="K248" s="189"/>
      <c r="L248" s="218">
        <v>44649</v>
      </c>
      <c r="M248" s="219" t="s">
        <v>1142</v>
      </c>
      <c r="N248" s="200" t="s">
        <v>1143</v>
      </c>
      <c r="O248" s="219" t="s">
        <v>1144</v>
      </c>
      <c r="P248" s="201"/>
      <c r="Q248" s="202"/>
      <c r="R248" s="219"/>
      <c r="S248" s="219"/>
    </row>
    <row r="249" spans="1:19" ht="55.2" x14ac:dyDescent="0.3">
      <c r="A249" s="101" t="str">
        <f>Assessment_DataCollection!A376:G376</f>
        <v>2.4.5.h</v>
      </c>
      <c r="B249" s="56" t="str">
        <f>Assessment_DataCollection!B376</f>
        <v>2.4.5 h. Those individuals who have access to personal identification information (PII) within learner files meet state and/or federal legal requirements for working with youth (e.g. background checks or fingerprinting)</v>
      </c>
      <c r="C249" s="310" t="str">
        <f>Assessment_DataCollection!C376</f>
        <v>Yes</v>
      </c>
      <c r="D249" s="310" t="str">
        <f>Assessment_DataCollection!D376</f>
        <v>-</v>
      </c>
      <c r="F249" s="8" t="str">
        <f>Assessment_DataCollection!F376</f>
        <v>2.4.5.h</v>
      </c>
      <c r="G249" s="333" t="str">
        <f>Assessment_DataCollection!G376</f>
        <v xml:space="preserve">Do individuals who have access to personal identification information within learner files meet state and/or federal legal requirements for working with youth? </v>
      </c>
      <c r="H249" s="186">
        <v>44643</v>
      </c>
      <c r="I249" s="321" t="s">
        <v>282</v>
      </c>
      <c r="J249" s="321" t="s">
        <v>1145</v>
      </c>
      <c r="K249" s="189"/>
      <c r="L249" s="218">
        <v>44649</v>
      </c>
      <c r="M249" s="219" t="s">
        <v>1146</v>
      </c>
      <c r="N249" s="200" t="s">
        <v>1147</v>
      </c>
      <c r="O249" s="219" t="s">
        <v>1148</v>
      </c>
      <c r="P249" s="201"/>
      <c r="Q249" s="202"/>
      <c r="R249" s="219"/>
      <c r="S249" s="219"/>
    </row>
    <row r="250" spans="1:19" ht="41.4" x14ac:dyDescent="0.3">
      <c r="A250" s="101"/>
      <c r="B250" s="232"/>
      <c r="C250" s="311"/>
      <c r="D250" s="311"/>
      <c r="F250" s="8"/>
      <c r="G250" s="333" t="str">
        <f>Assessment_DataCollection!G377</f>
        <v>If yes, what are the requirements for access by those individuals?</v>
      </c>
      <c r="H250" s="186">
        <v>44643</v>
      </c>
      <c r="I250" s="321" t="s">
        <v>282</v>
      </c>
      <c r="J250" s="321" t="s">
        <v>1149</v>
      </c>
      <c r="K250" s="189"/>
      <c r="L250" s="218">
        <v>44649</v>
      </c>
      <c r="M250" s="219" t="s">
        <v>1150</v>
      </c>
      <c r="N250" s="200" t="s">
        <v>1151</v>
      </c>
      <c r="O250" s="219" t="s">
        <v>1152</v>
      </c>
      <c r="P250" s="201"/>
      <c r="Q250" s="202"/>
      <c r="R250" s="219"/>
      <c r="S250" s="219"/>
    </row>
    <row r="251" spans="1:19" ht="124.2" x14ac:dyDescent="0.3">
      <c r="A251" s="101" t="str">
        <f>Assessment_DataCollection!A378:G378</f>
        <v>2.4.5.i</v>
      </c>
      <c r="B251" s="56" t="str">
        <f>Assessment_DataCollection!B378</f>
        <v>2.4.5 i. Online instructors meet professional and legal requirements as set in Section 3.0 of the Standards and/or by the State</v>
      </c>
      <c r="C251" s="310" t="str">
        <f>Assessment_DataCollection!C378</f>
        <v>Yes</v>
      </c>
      <c r="D251" s="310" t="str">
        <f>Assessment_DataCollection!D378</f>
        <v>-</v>
      </c>
      <c r="F251" s="8" t="str">
        <f>Assessment_DataCollection!F378</f>
        <v>2.4.5.i</v>
      </c>
      <c r="G251" s="333" t="str">
        <f>Assessment_DataCollection!G378</f>
        <v>Do online instructors meet professional and legal requirements as set in Section 3.0?</v>
      </c>
      <c r="H251" s="186">
        <v>44643</v>
      </c>
      <c r="I251" s="321" t="s">
        <v>282</v>
      </c>
      <c r="J251" s="321" t="s">
        <v>304</v>
      </c>
      <c r="K251" s="189"/>
      <c r="L251" s="218">
        <v>44649</v>
      </c>
      <c r="M251" s="219" t="s">
        <v>1153</v>
      </c>
      <c r="N251" s="200" t="s">
        <v>1154</v>
      </c>
      <c r="O251" s="219" t="s">
        <v>1155</v>
      </c>
      <c r="P251" s="201"/>
      <c r="Q251" s="202"/>
      <c r="R251" s="219"/>
      <c r="S251" s="219"/>
    </row>
    <row r="252" spans="1:19" ht="124.2" x14ac:dyDescent="0.3">
      <c r="A252" s="101" t="str">
        <f>Assessment_DataCollection!A379:G379</f>
        <v>2.4.5.j</v>
      </c>
      <c r="B252" s="56" t="str">
        <f>Assessment_DataCollection!B379</f>
        <v>2.4.5 j. Identification of learners is verified by random checks and as specified by the state throughout the online course and for the final test</v>
      </c>
      <c r="C252" s="310" t="str">
        <f>Assessment_DataCollection!C379</f>
        <v>Yes</v>
      </c>
      <c r="D252" s="310" t="str">
        <f>Assessment_DataCollection!D379</f>
        <v>-</v>
      </c>
      <c r="F252" s="8" t="str">
        <f>Assessment_DataCollection!F379</f>
        <v>2.4.5.j</v>
      </c>
      <c r="G252" s="333" t="str">
        <f>Assessment_DataCollection!G379</f>
        <v xml:space="preserve">How is identification of learner’s verified through the online course and for the final test? How frequently? </v>
      </c>
      <c r="H252" s="186">
        <v>44643</v>
      </c>
      <c r="I252" s="321" t="s">
        <v>282</v>
      </c>
      <c r="J252" s="321" t="s">
        <v>304</v>
      </c>
      <c r="K252" s="189"/>
      <c r="L252" s="218">
        <v>44649</v>
      </c>
      <c r="M252" s="219" t="s">
        <v>1156</v>
      </c>
      <c r="N252" s="200" t="s">
        <v>1157</v>
      </c>
      <c r="O252" s="219" t="s">
        <v>1158</v>
      </c>
      <c r="P252" s="201"/>
      <c r="Q252" s="202"/>
      <c r="R252" s="219"/>
      <c r="S252" s="219"/>
    </row>
    <row r="253" spans="1:19" ht="138" x14ac:dyDescent="0.3">
      <c r="A253" s="101" t="str">
        <f>Assessment_DataCollection!A380:G380</f>
        <v>2.4.5.k</v>
      </c>
      <c r="B253" s="56" t="str">
        <f>Assessment_DataCollection!B380</f>
        <v>2.4.5 k. Successful or unsuccessful completion of the course and results of learners are recorded and kept in a secure file/location as required by the state regulating authority</v>
      </c>
      <c r="C253" s="310" t="str">
        <f>Assessment_DataCollection!C380</f>
        <v>Yes</v>
      </c>
      <c r="D253" s="310" t="str">
        <f>Assessment_DataCollection!D380</f>
        <v>-</v>
      </c>
      <c r="F253" s="8" t="str">
        <f>Assessment_DataCollection!F380</f>
        <v>2.4.5.k</v>
      </c>
      <c r="G253" s="333" t="str">
        <f>Assessment_DataCollection!G380</f>
        <v>How are completion of the course and results of learners recorded?</v>
      </c>
      <c r="H253" s="186">
        <v>44643</v>
      </c>
      <c r="I253" s="321" t="s">
        <v>282</v>
      </c>
      <c r="J253" s="321" t="s">
        <v>1159</v>
      </c>
      <c r="K253" s="189"/>
      <c r="L253" s="218">
        <v>44649</v>
      </c>
      <c r="M253" s="219" t="s">
        <v>1160</v>
      </c>
      <c r="N253" s="200" t="s">
        <v>1161</v>
      </c>
      <c r="O253" s="219" t="s">
        <v>1162</v>
      </c>
      <c r="P253" s="201"/>
      <c r="Q253" s="202"/>
      <c r="R253" s="219"/>
      <c r="S253" s="219"/>
    </row>
    <row r="254" spans="1:19" ht="96.6" x14ac:dyDescent="0.3">
      <c r="A254" s="101" t="str">
        <f>Assessment_DataCollection!A381:G381</f>
        <v>2.4.5.l</v>
      </c>
      <c r="B254" s="56" t="str">
        <f>Assessment_DataCollection!B381</f>
        <v>2.4.5 l. Results of performance are reported to learners immediately and, if the course is passed successfully, the certificate of completion is issued as specified by the state</v>
      </c>
      <c r="C254" s="310" t="str">
        <f>Assessment_DataCollection!C381</f>
        <v>Yes</v>
      </c>
      <c r="D254" s="310" t="str">
        <f>Assessment_DataCollection!D381</f>
        <v>-</v>
      </c>
      <c r="F254" s="8" t="str">
        <f>Assessment_DataCollection!F381</f>
        <v>2.4.5.l</v>
      </c>
      <c r="G254" s="333" t="str">
        <f>Assessment_DataCollection!G381</f>
        <v>When are results of performance of the course reported to learners?</v>
      </c>
      <c r="H254" s="186">
        <v>44643</v>
      </c>
      <c r="I254" s="321" t="s">
        <v>282</v>
      </c>
      <c r="J254" s="321" t="s">
        <v>1163</v>
      </c>
      <c r="K254" s="189"/>
      <c r="L254" s="218">
        <v>44649</v>
      </c>
      <c r="M254" s="219" t="s">
        <v>1164</v>
      </c>
      <c r="N254" s="200" t="s">
        <v>1165</v>
      </c>
      <c r="O254" s="219" t="s">
        <v>1166</v>
      </c>
      <c r="P254" s="201"/>
      <c r="Q254" s="202"/>
      <c r="R254" s="219"/>
      <c r="S254" s="219"/>
    </row>
    <row r="255" spans="1:19" ht="69" x14ac:dyDescent="0.3">
      <c r="A255" s="101" t="str">
        <f>Assessment_DataCollection!A382:G382</f>
        <v>2.4.5.m</v>
      </c>
      <c r="B255" s="56" t="str">
        <f>Assessment_DataCollection!B382</f>
        <v>2.4.5 m. Course completion certificates are issued in a secure manner to the learner and/or the appropriate state authority</v>
      </c>
      <c r="C255" s="310" t="str">
        <f>Assessment_DataCollection!C382</f>
        <v>Yes</v>
      </c>
      <c r="D255" s="310" t="str">
        <f>Assessment_DataCollection!D382</f>
        <v>-</v>
      </c>
      <c r="F255" s="8" t="str">
        <f>Assessment_DataCollection!F382</f>
        <v>2.4.5.m</v>
      </c>
      <c r="G255" s="333" t="str">
        <f>Assessment_DataCollection!G382</f>
        <v xml:space="preserve">How are completion certificates issued? </v>
      </c>
      <c r="H255" s="186">
        <v>44643</v>
      </c>
      <c r="I255" s="321" t="s">
        <v>282</v>
      </c>
      <c r="J255" s="321" t="s">
        <v>1167</v>
      </c>
      <c r="K255" s="189"/>
      <c r="L255" s="218">
        <v>44649</v>
      </c>
      <c r="M255" s="219" t="s">
        <v>969</v>
      </c>
      <c r="N255" s="200"/>
      <c r="O255" s="219" t="s">
        <v>1168</v>
      </c>
      <c r="P255" s="201"/>
      <c r="Q255" s="202"/>
      <c r="R255" s="219"/>
      <c r="S255" s="219"/>
    </row>
    <row r="256" spans="1:19" ht="41.4" x14ac:dyDescent="0.3">
      <c r="A256" s="101" t="str">
        <f>Assessment_DataCollection!A383:G383</f>
        <v>2.4.5.n</v>
      </c>
      <c r="B256" s="56" t="str">
        <f>Assessment_DataCollection!B383</f>
        <v>2.4.5 n. All technological hardware and software meets state and/or federal requirements concerning the use of technology for professional or instructional purposes</v>
      </c>
      <c r="C256" s="310" t="str">
        <f>Assessment_DataCollection!C383</f>
        <v>Yes</v>
      </c>
      <c r="D256" s="310" t="str">
        <f>Assessment_DataCollection!D383</f>
        <v>-</v>
      </c>
      <c r="F256" s="8" t="str">
        <f>Assessment_DataCollection!F383</f>
        <v>2.4.5.n</v>
      </c>
      <c r="G256" s="333" t="str">
        <f>Assessment_DataCollection!G383</f>
        <v>Do technological hardware and software meet State and/or federal requirements?</v>
      </c>
      <c r="H256" s="186">
        <v>44643</v>
      </c>
      <c r="I256" s="321" t="s">
        <v>282</v>
      </c>
      <c r="J256" s="321" t="s">
        <v>764</v>
      </c>
      <c r="K256" s="189"/>
      <c r="L256" s="218">
        <v>44649</v>
      </c>
      <c r="M256" s="219" t="s">
        <v>1169</v>
      </c>
      <c r="N256" s="200" t="s">
        <v>1170</v>
      </c>
      <c r="O256" s="219" t="s">
        <v>1171</v>
      </c>
      <c r="P256" s="201"/>
      <c r="Q256" s="202"/>
      <c r="R256" s="219"/>
      <c r="S256" s="219"/>
    </row>
    <row r="257" spans="13:14" x14ac:dyDescent="0.3">
      <c r="M257" s="8"/>
      <c r="N257" s="86"/>
    </row>
  </sheetData>
  <conditionalFormatting sqref="C257:D1048576">
    <cfRule type="containsText" dxfId="1026" priority="769" operator="containsText" text="n/a">
      <formula>NOT(ISERROR(SEARCH("n/a",C257)))</formula>
    </cfRule>
    <cfRule type="containsText" dxfId="1025" priority="770" operator="containsText" text="no">
      <formula>NOT(ISERROR(SEARCH("no",C257)))</formula>
    </cfRule>
  </conditionalFormatting>
  <conditionalFormatting sqref="D1">
    <cfRule type="containsText" dxfId="1024" priority="655" operator="containsText" text="n/a">
      <formula>NOT(ISERROR(SEARCH("n/a",D1)))</formula>
    </cfRule>
    <cfRule type="containsText" dxfId="1023" priority="656" operator="containsText" text="no">
      <formula>NOT(ISERROR(SEARCH("no",D1)))</formula>
    </cfRule>
  </conditionalFormatting>
  <conditionalFormatting sqref="C1">
    <cfRule type="containsText" dxfId="1022" priority="649" operator="containsText" text="n/a">
      <formula>NOT(ISERROR(SEARCH("n/a",C1)))</formula>
    </cfRule>
    <cfRule type="containsText" dxfId="1021" priority="650" operator="containsText" text="no">
      <formula>NOT(ISERROR(SEARCH("no",C1)))</formula>
    </cfRule>
  </conditionalFormatting>
  <conditionalFormatting sqref="C1:D2 C25:D25 C33:D36 C45:D45 C47:D47 C116 C150:D150 C241:C242 C244 C257:D1048576 C32 C153:D155 C163 C165 C167:D167 C170:D172 C174:D176 C178:D178 C181:D181 C183:D183 C186:D187 C190 C192:D192 C196:D196 C200:C201 C203:D205 C207 C210:D210 C212:D212 C215:D219 C228:D229 C233:C235 C248 C158:C161 C180 C188 C195 C198:D198 C197 C213 C221:D222 C220 C225:C227">
    <cfRule type="containsText" dxfId="1020" priority="647" operator="containsText" text="n/a">
      <formula>NOT(ISERROR(SEARCH("n/a",C1)))</formula>
    </cfRule>
    <cfRule type="containsText" dxfId="1019" priority="648" operator="containsText" text="no">
      <formula>NOT(ISERROR(SEARCH("no",C1)))</formula>
    </cfRule>
  </conditionalFormatting>
  <conditionalFormatting sqref="K1">
    <cfRule type="containsText" dxfId="1018" priority="641" operator="containsText" text="n/a">
      <formula>NOT(ISERROR(SEARCH("n/a",K1)))</formula>
    </cfRule>
    <cfRule type="containsText" dxfId="1017" priority="642" operator="containsText" text="no">
      <formula>NOT(ISERROR(SEARCH("no",K1)))</formula>
    </cfRule>
  </conditionalFormatting>
  <conditionalFormatting sqref="C12:C18">
    <cfRule type="containsText" dxfId="1016" priority="637" operator="containsText" text="n/a">
      <formula>NOT(ISERROR(SEARCH("n/a",C12)))</formula>
    </cfRule>
    <cfRule type="containsText" dxfId="1015" priority="638" operator="containsText" text="no">
      <formula>NOT(ISERROR(SEARCH("no",C12)))</formula>
    </cfRule>
  </conditionalFormatting>
  <conditionalFormatting sqref="C19:C22">
    <cfRule type="containsText" dxfId="1014" priority="635" operator="containsText" text="n/a">
      <formula>NOT(ISERROR(SEARCH("n/a",C19)))</formula>
    </cfRule>
    <cfRule type="containsText" dxfId="1013" priority="636" operator="containsText" text="no">
      <formula>NOT(ISERROR(SEARCH("no",C19)))</formula>
    </cfRule>
  </conditionalFormatting>
  <conditionalFormatting sqref="C23:C24">
    <cfRule type="containsText" dxfId="1012" priority="633" operator="containsText" text="n/a">
      <formula>NOT(ISERROR(SEARCH("n/a",C23)))</formula>
    </cfRule>
    <cfRule type="containsText" dxfId="1011" priority="634" operator="containsText" text="no">
      <formula>NOT(ISERROR(SEARCH("no",C23)))</formula>
    </cfRule>
  </conditionalFormatting>
  <conditionalFormatting sqref="C27">
    <cfRule type="containsText" dxfId="1010" priority="631" operator="containsText" text="n/a">
      <formula>NOT(ISERROR(SEARCH("n/a",C27)))</formula>
    </cfRule>
    <cfRule type="containsText" dxfId="1009" priority="632" operator="containsText" text="no">
      <formula>NOT(ISERROR(SEARCH("no",C27)))</formula>
    </cfRule>
  </conditionalFormatting>
  <conditionalFormatting sqref="C28:D28 C29:C36">
    <cfRule type="containsText" dxfId="1008" priority="629" operator="containsText" text="n/a">
      <formula>NOT(ISERROR(SEARCH("n/a",C28)))</formula>
    </cfRule>
    <cfRule type="containsText" dxfId="1007" priority="630" operator="containsText" text="no">
      <formula>NOT(ISERROR(SEARCH("no",C28)))</formula>
    </cfRule>
  </conditionalFormatting>
  <conditionalFormatting sqref="C37 C39:C41">
    <cfRule type="containsText" dxfId="1006" priority="627" operator="containsText" text="n/a">
      <formula>NOT(ISERROR(SEARCH("n/a",C37)))</formula>
    </cfRule>
    <cfRule type="containsText" dxfId="1005" priority="628" operator="containsText" text="no">
      <formula>NOT(ISERROR(SEARCH("no",C37)))</formula>
    </cfRule>
  </conditionalFormatting>
  <conditionalFormatting sqref="C42:C44">
    <cfRule type="containsText" dxfId="1004" priority="625" operator="containsText" text="n/a">
      <formula>NOT(ISERROR(SEARCH("n/a",C42)))</formula>
    </cfRule>
    <cfRule type="containsText" dxfId="1003" priority="626" operator="containsText" text="no">
      <formula>NOT(ISERROR(SEARCH("no",C42)))</formula>
    </cfRule>
  </conditionalFormatting>
  <conditionalFormatting sqref="C46">
    <cfRule type="containsText" dxfId="1002" priority="623" operator="containsText" text="n/a">
      <formula>NOT(ISERROR(SEARCH("n/a",C46)))</formula>
    </cfRule>
    <cfRule type="containsText" dxfId="1001" priority="624" operator="containsText" text="no">
      <formula>NOT(ISERROR(SEARCH("no",C46)))</formula>
    </cfRule>
  </conditionalFormatting>
  <conditionalFormatting sqref="C48 C50:C51">
    <cfRule type="containsText" dxfId="1000" priority="621" operator="containsText" text="n/a">
      <formula>NOT(ISERROR(SEARCH("n/a",C48)))</formula>
    </cfRule>
    <cfRule type="containsText" dxfId="999" priority="622" operator="containsText" text="no">
      <formula>NOT(ISERROR(SEARCH("no",C48)))</formula>
    </cfRule>
  </conditionalFormatting>
  <conditionalFormatting sqref="C81:C86">
    <cfRule type="containsText" dxfId="998" priority="613" operator="containsText" text="n/a">
      <formula>NOT(ISERROR(SEARCH("n/a",C81)))</formula>
    </cfRule>
    <cfRule type="containsText" dxfId="997" priority="614" operator="containsText" text="no">
      <formula>NOT(ISERROR(SEARCH("no",C81)))</formula>
    </cfRule>
  </conditionalFormatting>
  <conditionalFormatting sqref="C100:C105">
    <cfRule type="containsText" dxfId="996" priority="609" operator="containsText" text="n/a">
      <formula>NOT(ISERROR(SEARCH("n/a",C100)))</formula>
    </cfRule>
    <cfRule type="containsText" dxfId="995" priority="610" operator="containsText" text="no">
      <formula>NOT(ISERROR(SEARCH("no",C100)))</formula>
    </cfRule>
  </conditionalFormatting>
  <conditionalFormatting sqref="C106 C108">
    <cfRule type="containsText" dxfId="994" priority="607" operator="containsText" text="n/a">
      <formula>NOT(ISERROR(SEARCH("n/a",C106)))</formula>
    </cfRule>
    <cfRule type="containsText" dxfId="993" priority="608" operator="containsText" text="no">
      <formula>NOT(ISERROR(SEARCH("no",C106)))</formula>
    </cfRule>
  </conditionalFormatting>
  <conditionalFormatting sqref="C110:C116">
    <cfRule type="containsText" dxfId="992" priority="605" operator="containsText" text="n/a">
      <formula>NOT(ISERROR(SEARCH("n/a",C110)))</formula>
    </cfRule>
    <cfRule type="containsText" dxfId="991" priority="606" operator="containsText" text="no">
      <formula>NOT(ISERROR(SEARCH("no",C110)))</formula>
    </cfRule>
  </conditionalFormatting>
  <conditionalFormatting sqref="C117:C119">
    <cfRule type="containsText" dxfId="990" priority="603" operator="containsText" text="n/a">
      <formula>NOT(ISERROR(SEARCH("n/a",C117)))</formula>
    </cfRule>
    <cfRule type="containsText" dxfId="989" priority="604" operator="containsText" text="no">
      <formula>NOT(ISERROR(SEARCH("no",C117)))</formula>
    </cfRule>
  </conditionalFormatting>
  <conditionalFormatting sqref="C122:C123 C126 C128 C130 C133:C134 C136 C138:C140 C142:C147">
    <cfRule type="containsText" dxfId="988" priority="601" operator="containsText" text="n/a">
      <formula>NOT(ISERROR(SEARCH("n/a",C122)))</formula>
    </cfRule>
    <cfRule type="containsText" dxfId="987" priority="602" operator="containsText" text="no">
      <formula>NOT(ISERROR(SEARCH("no",C122)))</formula>
    </cfRule>
  </conditionalFormatting>
  <conditionalFormatting sqref="C1:D2 C241:C242 C244 C257:D1048576 C28:D28 C45:D45 C50:C51 C81:C86 C48 C39:C44 C47:D47 C46 C33:D36 C27 C25:D25 C12:C24 C150:D150 C100:C106 C29:C37 C122:C123 C153:D155 C163 C165 C167:D167 C170:D172 C174:D176 C178:D178 C181:D181 C183:D183 C186:D187 C190 C192:D192 C196:D196 C200:C201 C203:D205 C207 C210:D210 C212:D212 C215:D219 C228:D229 C233:C235 C248 C108 C110:C119 C126 C128 C130 C133:C134 C136 C138:C140 C142:C147 C158:C161 C180 C188 C195 C198:D198 C197 C213 C221:D222 C220 C225:C227">
    <cfRule type="cellIs" dxfId="986" priority="590" operator="equal">
      <formula>"Planned"</formula>
    </cfRule>
  </conditionalFormatting>
  <conditionalFormatting sqref="D188:D190">
    <cfRule type="cellIs" dxfId="985" priority="34" operator="equal">
      <formula>"Planned"</formula>
    </cfRule>
  </conditionalFormatting>
  <conditionalFormatting sqref="C78:D78">
    <cfRule type="containsText" dxfId="984" priority="432" operator="containsText" text="n/a">
      <formula>NOT(ISERROR(SEARCH("n/a",C78)))</formula>
    </cfRule>
    <cfRule type="containsText" dxfId="983" priority="433" operator="containsText" text="no">
      <formula>NOT(ISERROR(SEARCH("no",C78)))</formula>
    </cfRule>
  </conditionalFormatting>
  <conditionalFormatting sqref="C78:D78">
    <cfRule type="cellIs" dxfId="982" priority="431" operator="equal">
      <formula>"Planned"</formula>
    </cfRule>
  </conditionalFormatting>
  <conditionalFormatting sqref="C78:D78">
    <cfRule type="containsText" dxfId="981" priority="429" operator="containsText" text="n/a">
      <formula>NOT(ISERROR(SEARCH("n/a",C78)))</formula>
    </cfRule>
    <cfRule type="containsText" dxfId="980" priority="430" operator="containsText" text="no">
      <formula>NOT(ISERROR(SEARCH("no",C78)))</formula>
    </cfRule>
  </conditionalFormatting>
  <conditionalFormatting sqref="C87:D87 C88">
    <cfRule type="containsText" dxfId="979" priority="420" operator="containsText" text="n/a">
      <formula>NOT(ISERROR(SEARCH("n/a",C87)))</formula>
    </cfRule>
    <cfRule type="containsText" dxfId="978" priority="421" operator="containsText" text="no">
      <formula>NOT(ISERROR(SEARCH("no",C87)))</formula>
    </cfRule>
  </conditionalFormatting>
  <conditionalFormatting sqref="C94:D94">
    <cfRule type="containsText" dxfId="977" priority="411" operator="containsText" text="n/a">
      <formula>NOT(ISERROR(SEARCH("n/a",C94)))</formula>
    </cfRule>
    <cfRule type="containsText" dxfId="976" priority="412" operator="containsText" text="no">
      <formula>NOT(ISERROR(SEARCH("no",C94)))</formula>
    </cfRule>
  </conditionalFormatting>
  <conditionalFormatting sqref="C94:D94">
    <cfRule type="cellIs" dxfId="975" priority="410" operator="equal">
      <formula>"Planned"</formula>
    </cfRule>
  </conditionalFormatting>
  <conditionalFormatting sqref="C94:D94">
    <cfRule type="containsText" dxfId="974" priority="408" operator="containsText" text="n/a">
      <formula>NOT(ISERROR(SEARCH("n/a",C94)))</formula>
    </cfRule>
    <cfRule type="containsText" dxfId="973" priority="409" operator="containsText" text="no">
      <formula>NOT(ISERROR(SEARCH("no",C94)))</formula>
    </cfRule>
  </conditionalFormatting>
  <conditionalFormatting sqref="C185">
    <cfRule type="containsText" dxfId="972" priority="558" operator="containsText" text="n/a">
      <formula>NOT(ISERROR(SEARCH("n/a",C185)))</formula>
    </cfRule>
    <cfRule type="containsText" dxfId="971" priority="559" operator="containsText" text="no">
      <formula>NOT(ISERROR(SEARCH("no",C185)))</formula>
    </cfRule>
  </conditionalFormatting>
  <conditionalFormatting sqref="C185">
    <cfRule type="cellIs" dxfId="970" priority="557" operator="equal">
      <formula>"Planned"</formula>
    </cfRule>
  </conditionalFormatting>
  <conditionalFormatting sqref="C97">
    <cfRule type="containsText" dxfId="969" priority="399" operator="containsText" text="n/a">
      <formula>NOT(ISERROR(SEARCH("n/a",C97)))</formula>
    </cfRule>
    <cfRule type="containsText" dxfId="968" priority="400" operator="containsText" text="no">
      <formula>NOT(ISERROR(SEARCH("no",C97)))</formula>
    </cfRule>
  </conditionalFormatting>
  <conditionalFormatting sqref="C194">
    <cfRule type="containsText" dxfId="967" priority="546" operator="containsText" text="n/a">
      <formula>NOT(ISERROR(SEARCH("n/a",C194)))</formula>
    </cfRule>
    <cfRule type="containsText" dxfId="966" priority="547" operator="containsText" text="no">
      <formula>NOT(ISERROR(SEARCH("no",C194)))</formula>
    </cfRule>
  </conditionalFormatting>
  <conditionalFormatting sqref="C194">
    <cfRule type="cellIs" dxfId="965" priority="545" operator="equal">
      <formula>"Planned"</formula>
    </cfRule>
  </conditionalFormatting>
  <conditionalFormatting sqref="C199">
    <cfRule type="containsText" dxfId="964" priority="543" operator="containsText" text="n/a">
      <formula>NOT(ISERROR(SEARCH("n/a",C199)))</formula>
    </cfRule>
    <cfRule type="containsText" dxfId="963" priority="544" operator="containsText" text="no">
      <formula>NOT(ISERROR(SEARCH("no",C199)))</formula>
    </cfRule>
  </conditionalFormatting>
  <conditionalFormatting sqref="C199">
    <cfRule type="cellIs" dxfId="962" priority="542" operator="equal">
      <formula>"Planned"</formula>
    </cfRule>
  </conditionalFormatting>
  <conditionalFormatting sqref="C202">
    <cfRule type="containsText" dxfId="961" priority="540" operator="containsText" text="n/a">
      <formula>NOT(ISERROR(SEARCH("n/a",C202)))</formula>
    </cfRule>
    <cfRule type="containsText" dxfId="960" priority="541" operator="containsText" text="no">
      <formula>NOT(ISERROR(SEARCH("no",C202)))</formula>
    </cfRule>
  </conditionalFormatting>
  <conditionalFormatting sqref="C202">
    <cfRule type="cellIs" dxfId="959" priority="539" operator="equal">
      <formula>"Planned"</formula>
    </cfRule>
  </conditionalFormatting>
  <conditionalFormatting sqref="C208:D208">
    <cfRule type="containsText" dxfId="958" priority="378" operator="containsText" text="n/a">
      <formula>NOT(ISERROR(SEARCH("n/a",C208)))</formula>
    </cfRule>
    <cfRule type="containsText" dxfId="957" priority="379" operator="containsText" text="no">
      <formula>NOT(ISERROR(SEARCH("no",C208)))</formula>
    </cfRule>
  </conditionalFormatting>
  <conditionalFormatting sqref="C214">
    <cfRule type="containsText" dxfId="956" priority="525" operator="containsText" text="n/a">
      <formula>NOT(ISERROR(SEARCH("n/a",C214)))</formula>
    </cfRule>
    <cfRule type="containsText" dxfId="955" priority="526" operator="containsText" text="no">
      <formula>NOT(ISERROR(SEARCH("no",C214)))</formula>
    </cfRule>
  </conditionalFormatting>
  <conditionalFormatting sqref="C214">
    <cfRule type="cellIs" dxfId="954" priority="524" operator="equal">
      <formula>"Planned"</formula>
    </cfRule>
  </conditionalFormatting>
  <conditionalFormatting sqref="C236:D236">
    <cfRule type="containsText" dxfId="953" priority="366" operator="containsText" text="n/a">
      <formula>NOT(ISERROR(SEARCH("n/a",C236)))</formula>
    </cfRule>
    <cfRule type="containsText" dxfId="952" priority="367" operator="containsText" text="no">
      <formula>NOT(ISERROR(SEARCH("no",C236)))</formula>
    </cfRule>
  </conditionalFormatting>
  <conditionalFormatting sqref="C230:D230">
    <cfRule type="containsText" dxfId="951" priority="516" operator="containsText" text="n/a">
      <formula>NOT(ISERROR(SEARCH("n/a",C230)))</formula>
    </cfRule>
    <cfRule type="containsText" dxfId="950" priority="517" operator="containsText" text="no">
      <formula>NOT(ISERROR(SEARCH("no",C230)))</formula>
    </cfRule>
  </conditionalFormatting>
  <conditionalFormatting sqref="C230:D230">
    <cfRule type="cellIs" dxfId="949" priority="515" operator="equal">
      <formula>"Planned"</formula>
    </cfRule>
  </conditionalFormatting>
  <conditionalFormatting sqref="D22:D24">
    <cfRule type="containsText" dxfId="948" priority="329" operator="containsText" text="n/a">
      <formula>NOT(ISERROR(SEARCH("n/a",D22)))</formula>
    </cfRule>
    <cfRule type="containsText" dxfId="947" priority="330" operator="containsText" text="no">
      <formula>NOT(ISERROR(SEARCH("no",D22)))</formula>
    </cfRule>
  </conditionalFormatting>
  <conditionalFormatting sqref="D22:D24">
    <cfRule type="cellIs" dxfId="946" priority="328" operator="equal">
      <formula>"Planned"</formula>
    </cfRule>
  </conditionalFormatting>
  <conditionalFormatting sqref="C5:C10">
    <cfRule type="containsText" dxfId="945" priority="498" operator="containsText" text="n/a">
      <formula>NOT(ISERROR(SEARCH("n/a",C5)))</formula>
    </cfRule>
    <cfRule type="containsText" dxfId="944" priority="499" operator="containsText" text="no">
      <formula>NOT(ISERROR(SEARCH("no",C5)))</formula>
    </cfRule>
  </conditionalFormatting>
  <conditionalFormatting sqref="C5:C10">
    <cfRule type="cellIs" dxfId="943" priority="497" operator="equal">
      <formula>"Planned"</formula>
    </cfRule>
  </conditionalFormatting>
  <conditionalFormatting sqref="C3:D3 C4">
    <cfRule type="containsText" dxfId="942" priority="495" operator="containsText" text="n/a">
      <formula>NOT(ISERROR(SEARCH("n/a",C3)))</formula>
    </cfRule>
    <cfRule type="containsText" dxfId="941" priority="496" operator="containsText" text="no">
      <formula>NOT(ISERROR(SEARCH("no",C3)))</formula>
    </cfRule>
  </conditionalFormatting>
  <conditionalFormatting sqref="C3:D3 C4">
    <cfRule type="cellIs" dxfId="940" priority="494" operator="equal">
      <formula>"Planned"</formula>
    </cfRule>
  </conditionalFormatting>
  <conditionalFormatting sqref="C3:D3 C4">
    <cfRule type="containsText" dxfId="939" priority="492" operator="containsText" text="n/a">
      <formula>NOT(ISERROR(SEARCH("n/a",C3)))</formula>
    </cfRule>
    <cfRule type="containsText" dxfId="938" priority="493" operator="containsText" text="no">
      <formula>NOT(ISERROR(SEARCH("no",C3)))</formula>
    </cfRule>
  </conditionalFormatting>
  <conditionalFormatting sqref="C3:D3 C4">
    <cfRule type="containsText" dxfId="937" priority="490" operator="containsText" text="n/a">
      <formula>NOT(ISERROR(SEARCH("n/a",C3)))</formula>
    </cfRule>
    <cfRule type="containsText" dxfId="936" priority="491" operator="containsText" text="no">
      <formula>NOT(ISERROR(SEARCH("no",C3)))</formula>
    </cfRule>
  </conditionalFormatting>
  <conditionalFormatting sqref="C11:D11">
    <cfRule type="containsText" dxfId="935" priority="488" operator="containsText" text="n/a">
      <formula>NOT(ISERROR(SEARCH("n/a",C11)))</formula>
    </cfRule>
    <cfRule type="containsText" dxfId="934" priority="489" operator="containsText" text="no">
      <formula>NOT(ISERROR(SEARCH("no",C11)))</formula>
    </cfRule>
  </conditionalFormatting>
  <conditionalFormatting sqref="C11:D11">
    <cfRule type="cellIs" dxfId="933" priority="487" operator="equal">
      <formula>"Planned"</formula>
    </cfRule>
  </conditionalFormatting>
  <conditionalFormatting sqref="C11:D11">
    <cfRule type="containsText" dxfId="932" priority="485" operator="containsText" text="n/a">
      <formula>NOT(ISERROR(SEARCH("n/a",C11)))</formula>
    </cfRule>
    <cfRule type="containsText" dxfId="931" priority="486" operator="containsText" text="no">
      <formula>NOT(ISERROR(SEARCH("no",C11)))</formula>
    </cfRule>
  </conditionalFormatting>
  <conditionalFormatting sqref="C11:D11">
    <cfRule type="containsText" dxfId="930" priority="483" operator="containsText" text="n/a">
      <formula>NOT(ISERROR(SEARCH("n/a",C11)))</formula>
    </cfRule>
    <cfRule type="containsText" dxfId="929" priority="484" operator="containsText" text="no">
      <formula>NOT(ISERROR(SEARCH("no",C11)))</formula>
    </cfRule>
  </conditionalFormatting>
  <conditionalFormatting sqref="C26:D26">
    <cfRule type="containsText" dxfId="928" priority="481" operator="containsText" text="n/a">
      <formula>NOT(ISERROR(SEARCH("n/a",C26)))</formula>
    </cfRule>
    <cfRule type="containsText" dxfId="927" priority="482" operator="containsText" text="no">
      <formula>NOT(ISERROR(SEARCH("no",C26)))</formula>
    </cfRule>
  </conditionalFormatting>
  <conditionalFormatting sqref="C26:D26">
    <cfRule type="cellIs" dxfId="926" priority="480" operator="equal">
      <formula>"Planned"</formula>
    </cfRule>
  </conditionalFormatting>
  <conditionalFormatting sqref="C26:D26">
    <cfRule type="containsText" dxfId="925" priority="478" operator="containsText" text="n/a">
      <formula>NOT(ISERROR(SEARCH("n/a",C26)))</formula>
    </cfRule>
    <cfRule type="containsText" dxfId="924" priority="479" operator="containsText" text="no">
      <formula>NOT(ISERROR(SEARCH("no",C26)))</formula>
    </cfRule>
  </conditionalFormatting>
  <conditionalFormatting sqref="C26:D26">
    <cfRule type="containsText" dxfId="923" priority="476" operator="containsText" text="n/a">
      <formula>NOT(ISERROR(SEARCH("n/a",C26)))</formula>
    </cfRule>
    <cfRule type="containsText" dxfId="922" priority="477" operator="containsText" text="no">
      <formula>NOT(ISERROR(SEARCH("no",C26)))</formula>
    </cfRule>
  </conditionalFormatting>
  <conditionalFormatting sqref="C38:D38">
    <cfRule type="containsText" dxfId="921" priority="474" operator="containsText" text="n/a">
      <formula>NOT(ISERROR(SEARCH("n/a",C38)))</formula>
    </cfRule>
    <cfRule type="containsText" dxfId="920" priority="475" operator="containsText" text="no">
      <formula>NOT(ISERROR(SEARCH("no",C38)))</formula>
    </cfRule>
  </conditionalFormatting>
  <conditionalFormatting sqref="C38:D38">
    <cfRule type="cellIs" dxfId="919" priority="473" operator="equal">
      <formula>"Planned"</formula>
    </cfRule>
  </conditionalFormatting>
  <conditionalFormatting sqref="C38:D38">
    <cfRule type="containsText" dxfId="918" priority="471" operator="containsText" text="n/a">
      <formula>NOT(ISERROR(SEARCH("n/a",C38)))</formula>
    </cfRule>
    <cfRule type="containsText" dxfId="917" priority="472" operator="containsText" text="no">
      <formula>NOT(ISERROR(SEARCH("no",C38)))</formula>
    </cfRule>
  </conditionalFormatting>
  <conditionalFormatting sqref="C38:D38">
    <cfRule type="containsText" dxfId="916" priority="469" operator="containsText" text="n/a">
      <formula>NOT(ISERROR(SEARCH("n/a",C38)))</formula>
    </cfRule>
    <cfRule type="containsText" dxfId="915" priority="470" operator="containsText" text="no">
      <formula>NOT(ISERROR(SEARCH("no",C38)))</formula>
    </cfRule>
  </conditionalFormatting>
  <conditionalFormatting sqref="C49">
    <cfRule type="containsText" dxfId="914" priority="467" operator="containsText" text="n/a">
      <formula>NOT(ISERROR(SEARCH("n/a",C49)))</formula>
    </cfRule>
    <cfRule type="containsText" dxfId="913" priority="468" operator="containsText" text="no">
      <formula>NOT(ISERROR(SEARCH("no",C49)))</formula>
    </cfRule>
  </conditionalFormatting>
  <conditionalFormatting sqref="C49">
    <cfRule type="cellIs" dxfId="912" priority="466" operator="equal">
      <formula>"Planned"</formula>
    </cfRule>
  </conditionalFormatting>
  <conditionalFormatting sqref="C49">
    <cfRule type="containsText" dxfId="911" priority="464" operator="containsText" text="n/a">
      <formula>NOT(ISERROR(SEARCH("n/a",C49)))</formula>
    </cfRule>
    <cfRule type="containsText" dxfId="910" priority="465" operator="containsText" text="no">
      <formula>NOT(ISERROR(SEARCH("no",C49)))</formula>
    </cfRule>
  </conditionalFormatting>
  <conditionalFormatting sqref="C49">
    <cfRule type="containsText" dxfId="909" priority="462" operator="containsText" text="n/a">
      <formula>NOT(ISERROR(SEARCH("n/a",C49)))</formula>
    </cfRule>
    <cfRule type="containsText" dxfId="908" priority="463" operator="containsText" text="no">
      <formula>NOT(ISERROR(SEARCH("no",C49)))</formula>
    </cfRule>
  </conditionalFormatting>
  <conditionalFormatting sqref="C52:D52">
    <cfRule type="containsText" dxfId="907" priority="460" operator="containsText" text="n/a">
      <formula>NOT(ISERROR(SEARCH("n/a",C52)))</formula>
    </cfRule>
    <cfRule type="containsText" dxfId="906" priority="461" operator="containsText" text="no">
      <formula>NOT(ISERROR(SEARCH("no",C52)))</formula>
    </cfRule>
  </conditionalFormatting>
  <conditionalFormatting sqref="C52:D52">
    <cfRule type="cellIs" dxfId="905" priority="459" operator="equal">
      <formula>"Planned"</formula>
    </cfRule>
  </conditionalFormatting>
  <conditionalFormatting sqref="C52:D52">
    <cfRule type="containsText" dxfId="904" priority="457" operator="containsText" text="n/a">
      <formula>NOT(ISERROR(SEARCH("n/a",C52)))</formula>
    </cfRule>
    <cfRule type="containsText" dxfId="903" priority="458" operator="containsText" text="no">
      <formula>NOT(ISERROR(SEARCH("no",C52)))</formula>
    </cfRule>
  </conditionalFormatting>
  <conditionalFormatting sqref="C52:D52">
    <cfRule type="containsText" dxfId="902" priority="455" operator="containsText" text="n/a">
      <formula>NOT(ISERROR(SEARCH("n/a",C52)))</formula>
    </cfRule>
    <cfRule type="containsText" dxfId="901" priority="456" operator="containsText" text="no">
      <formula>NOT(ISERROR(SEARCH("no",C52)))</formula>
    </cfRule>
  </conditionalFormatting>
  <conditionalFormatting sqref="C62">
    <cfRule type="containsText" dxfId="900" priority="453" operator="containsText" text="n/a">
      <formula>NOT(ISERROR(SEARCH("n/a",C62)))</formula>
    </cfRule>
    <cfRule type="containsText" dxfId="899" priority="454" operator="containsText" text="no">
      <formula>NOT(ISERROR(SEARCH("no",C62)))</formula>
    </cfRule>
  </conditionalFormatting>
  <conditionalFormatting sqref="C62">
    <cfRule type="cellIs" dxfId="898" priority="452" operator="equal">
      <formula>"Planned"</formula>
    </cfRule>
  </conditionalFormatting>
  <conditionalFormatting sqref="C62">
    <cfRule type="containsText" dxfId="897" priority="450" operator="containsText" text="n/a">
      <formula>NOT(ISERROR(SEARCH("n/a",C62)))</formula>
    </cfRule>
    <cfRule type="containsText" dxfId="896" priority="451" operator="containsText" text="no">
      <formula>NOT(ISERROR(SEARCH("no",C62)))</formula>
    </cfRule>
  </conditionalFormatting>
  <conditionalFormatting sqref="C62">
    <cfRule type="containsText" dxfId="895" priority="448" operator="containsText" text="n/a">
      <formula>NOT(ISERROR(SEARCH("n/a",C62)))</formula>
    </cfRule>
    <cfRule type="containsText" dxfId="894" priority="449" operator="containsText" text="no">
      <formula>NOT(ISERROR(SEARCH("no",C62)))</formula>
    </cfRule>
  </conditionalFormatting>
  <conditionalFormatting sqref="C68">
    <cfRule type="containsText" dxfId="893" priority="446" operator="containsText" text="n/a">
      <formula>NOT(ISERROR(SEARCH("n/a",C68)))</formula>
    </cfRule>
    <cfRule type="containsText" dxfId="892" priority="447" operator="containsText" text="no">
      <formula>NOT(ISERROR(SEARCH("no",C68)))</formula>
    </cfRule>
  </conditionalFormatting>
  <conditionalFormatting sqref="C68">
    <cfRule type="cellIs" dxfId="891" priority="445" operator="equal">
      <formula>"Planned"</formula>
    </cfRule>
  </conditionalFormatting>
  <conditionalFormatting sqref="C68">
    <cfRule type="containsText" dxfId="890" priority="443" operator="containsText" text="n/a">
      <formula>NOT(ISERROR(SEARCH("n/a",C68)))</formula>
    </cfRule>
    <cfRule type="containsText" dxfId="889" priority="444" operator="containsText" text="no">
      <formula>NOT(ISERROR(SEARCH("no",C68)))</formula>
    </cfRule>
  </conditionalFormatting>
  <conditionalFormatting sqref="C68">
    <cfRule type="containsText" dxfId="888" priority="441" operator="containsText" text="n/a">
      <formula>NOT(ISERROR(SEARCH("n/a",C68)))</formula>
    </cfRule>
    <cfRule type="containsText" dxfId="887" priority="442" operator="containsText" text="no">
      <formula>NOT(ISERROR(SEARCH("no",C68)))</formula>
    </cfRule>
  </conditionalFormatting>
  <conditionalFormatting sqref="C67:D67">
    <cfRule type="containsText" dxfId="886" priority="439" operator="containsText" text="n/a">
      <formula>NOT(ISERROR(SEARCH("n/a",C67)))</formula>
    </cfRule>
    <cfRule type="containsText" dxfId="885" priority="440" operator="containsText" text="no">
      <formula>NOT(ISERROR(SEARCH("no",C67)))</formula>
    </cfRule>
  </conditionalFormatting>
  <conditionalFormatting sqref="C67:D67">
    <cfRule type="cellIs" dxfId="884" priority="438" operator="equal">
      <formula>"Planned"</formula>
    </cfRule>
  </conditionalFormatting>
  <conditionalFormatting sqref="C67:D67">
    <cfRule type="containsText" dxfId="883" priority="436" operator="containsText" text="n/a">
      <formula>NOT(ISERROR(SEARCH("n/a",C67)))</formula>
    </cfRule>
    <cfRule type="containsText" dxfId="882" priority="437" operator="containsText" text="no">
      <formula>NOT(ISERROR(SEARCH("no",C67)))</formula>
    </cfRule>
  </conditionalFormatting>
  <conditionalFormatting sqref="C67:D67">
    <cfRule type="containsText" dxfId="881" priority="434" operator="containsText" text="n/a">
      <formula>NOT(ISERROR(SEARCH("n/a",C67)))</formula>
    </cfRule>
    <cfRule type="containsText" dxfId="880" priority="435" operator="containsText" text="no">
      <formula>NOT(ISERROR(SEARCH("no",C67)))</formula>
    </cfRule>
  </conditionalFormatting>
  <conditionalFormatting sqref="C78:D78">
    <cfRule type="containsText" dxfId="879" priority="427" operator="containsText" text="n/a">
      <formula>NOT(ISERROR(SEARCH("n/a",C78)))</formula>
    </cfRule>
    <cfRule type="containsText" dxfId="878" priority="428" operator="containsText" text="no">
      <formula>NOT(ISERROR(SEARCH("no",C78)))</formula>
    </cfRule>
  </conditionalFormatting>
  <conditionalFormatting sqref="C87:D87 C88">
    <cfRule type="containsText" dxfId="877" priority="425" operator="containsText" text="n/a">
      <formula>NOT(ISERROR(SEARCH("n/a",C87)))</formula>
    </cfRule>
    <cfRule type="containsText" dxfId="876" priority="426" operator="containsText" text="no">
      <formula>NOT(ISERROR(SEARCH("no",C87)))</formula>
    </cfRule>
  </conditionalFormatting>
  <conditionalFormatting sqref="C87:D87 C88">
    <cfRule type="cellIs" dxfId="875" priority="424" operator="equal">
      <formula>"Planned"</formula>
    </cfRule>
  </conditionalFormatting>
  <conditionalFormatting sqref="C87:D87 C88">
    <cfRule type="containsText" dxfId="874" priority="422" operator="containsText" text="n/a">
      <formula>NOT(ISERROR(SEARCH("n/a",C87)))</formula>
    </cfRule>
    <cfRule type="containsText" dxfId="873" priority="423" operator="containsText" text="no">
      <formula>NOT(ISERROR(SEARCH("no",C87)))</formula>
    </cfRule>
  </conditionalFormatting>
  <conditionalFormatting sqref="C91:D91">
    <cfRule type="containsText" dxfId="872" priority="418" operator="containsText" text="n/a">
      <formula>NOT(ISERROR(SEARCH("n/a",C91)))</formula>
    </cfRule>
    <cfRule type="containsText" dxfId="871" priority="419" operator="containsText" text="no">
      <formula>NOT(ISERROR(SEARCH("no",C91)))</formula>
    </cfRule>
  </conditionalFormatting>
  <conditionalFormatting sqref="C91:D91">
    <cfRule type="cellIs" dxfId="870" priority="417" operator="equal">
      <formula>"Planned"</formula>
    </cfRule>
  </conditionalFormatting>
  <conditionalFormatting sqref="C91:D91">
    <cfRule type="containsText" dxfId="869" priority="415" operator="containsText" text="n/a">
      <formula>NOT(ISERROR(SEARCH("n/a",C91)))</formula>
    </cfRule>
    <cfRule type="containsText" dxfId="868" priority="416" operator="containsText" text="no">
      <formula>NOT(ISERROR(SEARCH("no",C91)))</formula>
    </cfRule>
  </conditionalFormatting>
  <conditionalFormatting sqref="C91:D91">
    <cfRule type="containsText" dxfId="867" priority="413" operator="containsText" text="n/a">
      <formula>NOT(ISERROR(SEARCH("n/a",C91)))</formula>
    </cfRule>
    <cfRule type="containsText" dxfId="866" priority="414" operator="containsText" text="no">
      <formula>NOT(ISERROR(SEARCH("no",C91)))</formula>
    </cfRule>
  </conditionalFormatting>
  <conditionalFormatting sqref="C94:D94">
    <cfRule type="containsText" dxfId="865" priority="406" operator="containsText" text="n/a">
      <formula>NOT(ISERROR(SEARCH("n/a",C94)))</formula>
    </cfRule>
    <cfRule type="containsText" dxfId="864" priority="407" operator="containsText" text="no">
      <formula>NOT(ISERROR(SEARCH("no",C94)))</formula>
    </cfRule>
  </conditionalFormatting>
  <conditionalFormatting sqref="C97">
    <cfRule type="containsText" dxfId="863" priority="404" operator="containsText" text="n/a">
      <formula>NOT(ISERROR(SEARCH("n/a",C97)))</formula>
    </cfRule>
    <cfRule type="containsText" dxfId="862" priority="405" operator="containsText" text="no">
      <formula>NOT(ISERROR(SEARCH("no",C97)))</formula>
    </cfRule>
  </conditionalFormatting>
  <conditionalFormatting sqref="C97">
    <cfRule type="cellIs" dxfId="861" priority="403" operator="equal">
      <formula>"Planned"</formula>
    </cfRule>
  </conditionalFormatting>
  <conditionalFormatting sqref="C97">
    <cfRule type="containsText" dxfId="860" priority="401" operator="containsText" text="n/a">
      <formula>NOT(ISERROR(SEARCH("n/a",C97)))</formula>
    </cfRule>
    <cfRule type="containsText" dxfId="859" priority="402" operator="containsText" text="no">
      <formula>NOT(ISERROR(SEARCH("no",C97)))</formula>
    </cfRule>
  </conditionalFormatting>
  <conditionalFormatting sqref="C120">
    <cfRule type="containsText" dxfId="858" priority="397" operator="containsText" text="n/a">
      <formula>NOT(ISERROR(SEARCH("n/a",C120)))</formula>
    </cfRule>
    <cfRule type="containsText" dxfId="857" priority="398" operator="containsText" text="no">
      <formula>NOT(ISERROR(SEARCH("no",C120)))</formula>
    </cfRule>
  </conditionalFormatting>
  <conditionalFormatting sqref="C120">
    <cfRule type="cellIs" dxfId="856" priority="396" operator="equal">
      <formula>"Planned"</formula>
    </cfRule>
  </conditionalFormatting>
  <conditionalFormatting sqref="C120">
    <cfRule type="containsText" dxfId="855" priority="394" operator="containsText" text="n/a">
      <formula>NOT(ISERROR(SEARCH("n/a",C120)))</formula>
    </cfRule>
    <cfRule type="containsText" dxfId="854" priority="395" operator="containsText" text="no">
      <formula>NOT(ISERROR(SEARCH("no",C120)))</formula>
    </cfRule>
  </conditionalFormatting>
  <conditionalFormatting sqref="C120">
    <cfRule type="containsText" dxfId="853" priority="392" operator="containsText" text="n/a">
      <formula>NOT(ISERROR(SEARCH("n/a",C120)))</formula>
    </cfRule>
    <cfRule type="containsText" dxfId="852" priority="393" operator="containsText" text="no">
      <formula>NOT(ISERROR(SEARCH("no",C120)))</formula>
    </cfRule>
  </conditionalFormatting>
  <conditionalFormatting sqref="C152:D152">
    <cfRule type="containsText" dxfId="851" priority="390" operator="containsText" text="n/a">
      <formula>NOT(ISERROR(SEARCH("n/a",C152)))</formula>
    </cfRule>
    <cfRule type="containsText" dxfId="850" priority="391" operator="containsText" text="no">
      <formula>NOT(ISERROR(SEARCH("no",C152)))</formula>
    </cfRule>
  </conditionalFormatting>
  <conditionalFormatting sqref="C152:D152">
    <cfRule type="cellIs" dxfId="849" priority="389" operator="equal">
      <formula>"Planned"</formula>
    </cfRule>
  </conditionalFormatting>
  <conditionalFormatting sqref="C152:D152">
    <cfRule type="containsText" dxfId="848" priority="387" operator="containsText" text="n/a">
      <formula>NOT(ISERROR(SEARCH("n/a",C152)))</formula>
    </cfRule>
    <cfRule type="containsText" dxfId="847" priority="388" operator="containsText" text="no">
      <formula>NOT(ISERROR(SEARCH("no",C152)))</formula>
    </cfRule>
  </conditionalFormatting>
  <conditionalFormatting sqref="C152:D152">
    <cfRule type="containsText" dxfId="846" priority="385" operator="containsText" text="n/a">
      <formula>NOT(ISERROR(SEARCH("n/a",C152)))</formula>
    </cfRule>
    <cfRule type="containsText" dxfId="845" priority="386" operator="containsText" text="no">
      <formula>NOT(ISERROR(SEARCH("no",C152)))</formula>
    </cfRule>
  </conditionalFormatting>
  <conditionalFormatting sqref="C208:D208">
    <cfRule type="containsText" dxfId="844" priority="383" operator="containsText" text="n/a">
      <formula>NOT(ISERROR(SEARCH("n/a",C208)))</formula>
    </cfRule>
    <cfRule type="containsText" dxfId="843" priority="384" operator="containsText" text="no">
      <formula>NOT(ISERROR(SEARCH("no",C208)))</formula>
    </cfRule>
  </conditionalFormatting>
  <conditionalFormatting sqref="C208:D208">
    <cfRule type="cellIs" dxfId="842" priority="382" operator="equal">
      <formula>"Planned"</formula>
    </cfRule>
  </conditionalFormatting>
  <conditionalFormatting sqref="C208:D208">
    <cfRule type="containsText" dxfId="841" priority="380" operator="containsText" text="n/a">
      <formula>NOT(ISERROR(SEARCH("n/a",C208)))</formula>
    </cfRule>
    <cfRule type="containsText" dxfId="840" priority="381" operator="containsText" text="no">
      <formula>NOT(ISERROR(SEARCH("no",C208)))</formula>
    </cfRule>
  </conditionalFormatting>
  <conditionalFormatting sqref="C223:D223">
    <cfRule type="containsText" dxfId="839" priority="376" operator="containsText" text="n/a">
      <formula>NOT(ISERROR(SEARCH("n/a",C223)))</formula>
    </cfRule>
    <cfRule type="containsText" dxfId="838" priority="377" operator="containsText" text="no">
      <formula>NOT(ISERROR(SEARCH("no",C223)))</formula>
    </cfRule>
  </conditionalFormatting>
  <conditionalFormatting sqref="C223:D223">
    <cfRule type="cellIs" dxfId="837" priority="375" operator="equal">
      <formula>"Planned"</formula>
    </cfRule>
  </conditionalFormatting>
  <conditionalFormatting sqref="C223:D223">
    <cfRule type="containsText" dxfId="836" priority="373" operator="containsText" text="n/a">
      <formula>NOT(ISERROR(SEARCH("n/a",C223)))</formula>
    </cfRule>
    <cfRule type="containsText" dxfId="835" priority="374" operator="containsText" text="no">
      <formula>NOT(ISERROR(SEARCH("no",C223)))</formula>
    </cfRule>
  </conditionalFormatting>
  <conditionalFormatting sqref="C223:D223">
    <cfRule type="containsText" dxfId="834" priority="371" operator="containsText" text="n/a">
      <formula>NOT(ISERROR(SEARCH("n/a",C223)))</formula>
    </cfRule>
    <cfRule type="containsText" dxfId="833" priority="372" operator="containsText" text="no">
      <formula>NOT(ISERROR(SEARCH("no",C223)))</formula>
    </cfRule>
  </conditionalFormatting>
  <conditionalFormatting sqref="C236:D236">
    <cfRule type="containsText" dxfId="832" priority="369" operator="containsText" text="n/a">
      <formula>NOT(ISERROR(SEARCH("n/a",C236)))</formula>
    </cfRule>
    <cfRule type="containsText" dxfId="831" priority="370" operator="containsText" text="no">
      <formula>NOT(ISERROR(SEARCH("no",C236)))</formula>
    </cfRule>
  </conditionalFormatting>
  <conditionalFormatting sqref="C236:D236">
    <cfRule type="cellIs" dxfId="830" priority="368" operator="equal">
      <formula>"Planned"</formula>
    </cfRule>
  </conditionalFormatting>
  <conditionalFormatting sqref="C236:D236">
    <cfRule type="containsText" dxfId="829" priority="364" operator="containsText" text="n/a">
      <formula>NOT(ISERROR(SEARCH("n/a",C236)))</formula>
    </cfRule>
    <cfRule type="containsText" dxfId="828" priority="365" operator="containsText" text="no">
      <formula>NOT(ISERROR(SEARCH("no",C236)))</formula>
    </cfRule>
  </conditionalFormatting>
  <conditionalFormatting sqref="D202">
    <cfRule type="containsText" dxfId="827" priority="218" operator="containsText" text="n/a">
      <formula>NOT(ISERROR(SEARCH("n/a",D202)))</formula>
    </cfRule>
    <cfRule type="containsText" dxfId="826" priority="219" operator="containsText" text="no">
      <formula>NOT(ISERROR(SEARCH("no",D202)))</formula>
    </cfRule>
  </conditionalFormatting>
  <conditionalFormatting sqref="D202">
    <cfRule type="cellIs" dxfId="825" priority="217" operator="equal">
      <formula>"Planned"</formula>
    </cfRule>
  </conditionalFormatting>
  <conditionalFormatting sqref="C70 C72 C74:C75">
    <cfRule type="containsText" dxfId="824" priority="359" operator="containsText" text="n/a">
      <formula>NOT(ISERROR(SEARCH("n/a",C70)))</formula>
    </cfRule>
    <cfRule type="containsText" dxfId="823" priority="360" operator="containsText" text="no">
      <formula>NOT(ISERROR(SEARCH("no",C70)))</formula>
    </cfRule>
  </conditionalFormatting>
  <conditionalFormatting sqref="C70 C72 C74:C75">
    <cfRule type="cellIs" dxfId="822" priority="358" operator="equal">
      <formula>"Planned"</formula>
    </cfRule>
  </conditionalFormatting>
  <conditionalFormatting sqref="D50:D51">
    <cfRule type="containsText" dxfId="821" priority="350" operator="containsText" text="n/a">
      <formula>NOT(ISERROR(SEARCH("n/a",D50)))</formula>
    </cfRule>
    <cfRule type="containsText" dxfId="820" priority="351" operator="containsText" text="no">
      <formula>NOT(ISERROR(SEARCH("no",D50)))</formula>
    </cfRule>
  </conditionalFormatting>
  <conditionalFormatting sqref="D50:D51">
    <cfRule type="cellIs" dxfId="819" priority="349" operator="equal">
      <formula>"Planned"</formula>
    </cfRule>
  </conditionalFormatting>
  <conditionalFormatting sqref="D48">
    <cfRule type="containsText" dxfId="818" priority="347" operator="containsText" text="n/a">
      <formula>NOT(ISERROR(SEARCH("n/a",D48)))</formula>
    </cfRule>
    <cfRule type="containsText" dxfId="817" priority="348" operator="containsText" text="no">
      <formula>NOT(ISERROR(SEARCH("no",D48)))</formula>
    </cfRule>
  </conditionalFormatting>
  <conditionalFormatting sqref="D48">
    <cfRule type="cellIs" dxfId="816" priority="346" operator="equal">
      <formula>"Planned"</formula>
    </cfRule>
  </conditionalFormatting>
  <conditionalFormatting sqref="D39:D44">
    <cfRule type="containsText" dxfId="815" priority="344" operator="containsText" text="n/a">
      <formula>NOT(ISERROR(SEARCH("n/a",D39)))</formula>
    </cfRule>
    <cfRule type="containsText" dxfId="814" priority="345" operator="containsText" text="no">
      <formula>NOT(ISERROR(SEARCH("no",D39)))</formula>
    </cfRule>
  </conditionalFormatting>
  <conditionalFormatting sqref="D39:D44">
    <cfRule type="cellIs" dxfId="813" priority="343" operator="equal">
      <formula>"Planned"</formula>
    </cfRule>
  </conditionalFormatting>
  <conditionalFormatting sqref="D46">
    <cfRule type="containsText" dxfId="812" priority="341" operator="containsText" text="n/a">
      <formula>NOT(ISERROR(SEARCH("n/a",D46)))</formula>
    </cfRule>
    <cfRule type="containsText" dxfId="811" priority="342" operator="containsText" text="no">
      <formula>NOT(ISERROR(SEARCH("no",D46)))</formula>
    </cfRule>
  </conditionalFormatting>
  <conditionalFormatting sqref="D46">
    <cfRule type="cellIs" dxfId="810" priority="340" operator="equal">
      <formula>"Planned"</formula>
    </cfRule>
  </conditionalFormatting>
  <conditionalFormatting sqref="D37">
    <cfRule type="containsText" dxfId="809" priority="338" operator="containsText" text="n/a">
      <formula>NOT(ISERROR(SEARCH("n/a",D37)))</formula>
    </cfRule>
    <cfRule type="containsText" dxfId="808" priority="339" operator="containsText" text="no">
      <formula>NOT(ISERROR(SEARCH("no",D37)))</formula>
    </cfRule>
  </conditionalFormatting>
  <conditionalFormatting sqref="D37">
    <cfRule type="cellIs" dxfId="807" priority="337" operator="equal">
      <formula>"Planned"</formula>
    </cfRule>
  </conditionalFormatting>
  <conditionalFormatting sqref="D29:D32">
    <cfRule type="containsText" dxfId="806" priority="335" operator="containsText" text="n/a">
      <formula>NOT(ISERROR(SEARCH("n/a",D29)))</formula>
    </cfRule>
    <cfRule type="containsText" dxfId="805" priority="336" operator="containsText" text="no">
      <formula>NOT(ISERROR(SEARCH("no",D29)))</formula>
    </cfRule>
  </conditionalFormatting>
  <conditionalFormatting sqref="D29:D32">
    <cfRule type="cellIs" dxfId="804" priority="334" operator="equal">
      <formula>"Planned"</formula>
    </cfRule>
  </conditionalFormatting>
  <conditionalFormatting sqref="D27">
    <cfRule type="containsText" dxfId="803" priority="332" operator="containsText" text="n/a">
      <formula>NOT(ISERROR(SEARCH("n/a",D27)))</formula>
    </cfRule>
    <cfRule type="containsText" dxfId="802" priority="333" operator="containsText" text="no">
      <formula>NOT(ISERROR(SEARCH("no",D27)))</formula>
    </cfRule>
  </conditionalFormatting>
  <conditionalFormatting sqref="D27">
    <cfRule type="cellIs" dxfId="801" priority="331" operator="equal">
      <formula>"Planned"</formula>
    </cfRule>
  </conditionalFormatting>
  <conditionalFormatting sqref="D13:D21">
    <cfRule type="containsText" dxfId="800" priority="326" operator="containsText" text="n/a">
      <formula>NOT(ISERROR(SEARCH("n/a",D13)))</formula>
    </cfRule>
    <cfRule type="containsText" dxfId="799" priority="327" operator="containsText" text="no">
      <formula>NOT(ISERROR(SEARCH("no",D13)))</formula>
    </cfRule>
  </conditionalFormatting>
  <conditionalFormatting sqref="D13:D21">
    <cfRule type="cellIs" dxfId="798" priority="325" operator="equal">
      <formula>"Planned"</formula>
    </cfRule>
  </conditionalFormatting>
  <conditionalFormatting sqref="D12">
    <cfRule type="containsText" dxfId="797" priority="323" operator="containsText" text="n/a">
      <formula>NOT(ISERROR(SEARCH("n/a",D12)))</formula>
    </cfRule>
    <cfRule type="containsText" dxfId="796" priority="324" operator="containsText" text="no">
      <formula>NOT(ISERROR(SEARCH("no",D12)))</formula>
    </cfRule>
  </conditionalFormatting>
  <conditionalFormatting sqref="D12">
    <cfRule type="cellIs" dxfId="795" priority="322" operator="equal">
      <formula>"Planned"</formula>
    </cfRule>
  </conditionalFormatting>
  <conditionalFormatting sqref="D5:D10">
    <cfRule type="containsText" dxfId="794" priority="320" operator="containsText" text="n/a">
      <formula>NOT(ISERROR(SEARCH("n/a",D5)))</formula>
    </cfRule>
    <cfRule type="containsText" dxfId="793" priority="321" operator="containsText" text="no">
      <formula>NOT(ISERROR(SEARCH("no",D5)))</formula>
    </cfRule>
  </conditionalFormatting>
  <conditionalFormatting sqref="D5:D10">
    <cfRule type="cellIs" dxfId="792" priority="319" operator="equal">
      <formula>"Planned"</formula>
    </cfRule>
  </conditionalFormatting>
  <conditionalFormatting sqref="D75">
    <cfRule type="containsText" dxfId="791" priority="311" operator="containsText" text="n/a">
      <formula>NOT(ISERROR(SEARCH("n/a",D75)))</formula>
    </cfRule>
    <cfRule type="containsText" dxfId="790" priority="312" operator="containsText" text="no">
      <formula>NOT(ISERROR(SEARCH("no",D75)))</formula>
    </cfRule>
  </conditionalFormatting>
  <conditionalFormatting sqref="D75">
    <cfRule type="cellIs" dxfId="789" priority="310" operator="equal">
      <formula>"Planned"</formula>
    </cfRule>
  </conditionalFormatting>
  <conditionalFormatting sqref="D4">
    <cfRule type="containsText" dxfId="788" priority="152" operator="containsText" text="n/a">
      <formula>NOT(ISERROR(SEARCH("n/a",D4)))</formula>
    </cfRule>
    <cfRule type="containsText" dxfId="787" priority="153" operator="containsText" text="no">
      <formula>NOT(ISERROR(SEARCH("no",D4)))</formula>
    </cfRule>
  </conditionalFormatting>
  <conditionalFormatting sqref="D4">
    <cfRule type="cellIs" dxfId="786" priority="151" operator="equal">
      <formula>"Planned"</formula>
    </cfRule>
  </conditionalFormatting>
  <conditionalFormatting sqref="C53:C58">
    <cfRule type="containsText" dxfId="785" priority="149" operator="containsText" text="n/a">
      <formula>NOT(ISERROR(SEARCH("n/a",C53)))</formula>
    </cfRule>
    <cfRule type="containsText" dxfId="784" priority="150" operator="containsText" text="no">
      <formula>NOT(ISERROR(SEARCH("no",C53)))</formula>
    </cfRule>
  </conditionalFormatting>
  <conditionalFormatting sqref="C53:C58">
    <cfRule type="cellIs" dxfId="783" priority="148" operator="equal">
      <formula>"Planned"</formula>
    </cfRule>
  </conditionalFormatting>
  <conditionalFormatting sqref="D53:D58">
    <cfRule type="containsText" dxfId="782" priority="146" operator="containsText" text="n/a">
      <formula>NOT(ISERROR(SEARCH("n/a",D53)))</formula>
    </cfRule>
    <cfRule type="containsText" dxfId="781" priority="147" operator="containsText" text="no">
      <formula>NOT(ISERROR(SEARCH("no",D53)))</formula>
    </cfRule>
  </conditionalFormatting>
  <conditionalFormatting sqref="D53:D58">
    <cfRule type="cellIs" dxfId="780" priority="145" operator="equal">
      <formula>"Planned"</formula>
    </cfRule>
  </conditionalFormatting>
  <conditionalFormatting sqref="D100">
    <cfRule type="containsText" dxfId="779" priority="296" operator="containsText" text="n/a">
      <formula>NOT(ISERROR(SEARCH("n/a",D100)))</formula>
    </cfRule>
    <cfRule type="containsText" dxfId="778" priority="297" operator="containsText" text="no">
      <formula>NOT(ISERROR(SEARCH("no",D100)))</formula>
    </cfRule>
  </conditionalFormatting>
  <conditionalFormatting sqref="D100">
    <cfRule type="cellIs" dxfId="777" priority="295" operator="equal">
      <formula>"Planned"</formula>
    </cfRule>
  </conditionalFormatting>
  <conditionalFormatting sqref="D110">
    <cfRule type="containsText" dxfId="776" priority="290" operator="containsText" text="n/a">
      <formula>NOT(ISERROR(SEARCH("n/a",D110)))</formula>
    </cfRule>
    <cfRule type="containsText" dxfId="775" priority="291" operator="containsText" text="no">
      <formula>NOT(ISERROR(SEARCH("no",D110)))</formula>
    </cfRule>
  </conditionalFormatting>
  <conditionalFormatting sqref="D110">
    <cfRule type="cellIs" dxfId="774" priority="289" operator="equal">
      <formula>"Planned"</formula>
    </cfRule>
  </conditionalFormatting>
  <conditionalFormatting sqref="D126 D128 D133:D134 D138:D140 D142:D147">
    <cfRule type="containsText" dxfId="773" priority="284" operator="containsText" text="n/a">
      <formula>NOT(ISERROR(SEARCH("n/a",D126)))</formula>
    </cfRule>
    <cfRule type="containsText" dxfId="772" priority="285" operator="containsText" text="no">
      <formula>NOT(ISERROR(SEARCH("no",D126)))</formula>
    </cfRule>
  </conditionalFormatting>
  <conditionalFormatting sqref="D126 D128 D133:D134 D138:D140 D142:D147">
    <cfRule type="cellIs" dxfId="771" priority="283" operator="equal">
      <formula>"Planned"</formula>
    </cfRule>
  </conditionalFormatting>
  <conditionalFormatting sqref="C76:C77">
    <cfRule type="containsText" dxfId="770" priority="113" operator="containsText" text="n/a">
      <formula>NOT(ISERROR(SEARCH("n/a",C76)))</formula>
    </cfRule>
    <cfRule type="containsText" dxfId="769" priority="114" operator="containsText" text="no">
      <formula>NOT(ISERROR(SEARCH("no",C76)))</formula>
    </cfRule>
  </conditionalFormatting>
  <conditionalFormatting sqref="C76:C77">
    <cfRule type="cellIs" dxfId="768" priority="112" operator="equal">
      <formula>"Planned"</formula>
    </cfRule>
  </conditionalFormatting>
  <conditionalFormatting sqref="D76:D77">
    <cfRule type="containsText" dxfId="767" priority="110" operator="containsText" text="n/a">
      <formula>NOT(ISERROR(SEARCH("n/a",D76)))</formula>
    </cfRule>
    <cfRule type="containsText" dxfId="766" priority="111" operator="containsText" text="no">
      <formula>NOT(ISERROR(SEARCH("no",D76)))</formula>
    </cfRule>
  </conditionalFormatting>
  <conditionalFormatting sqref="D76:D77">
    <cfRule type="cellIs" dxfId="765" priority="109" operator="equal">
      <formula>"Planned"</formula>
    </cfRule>
  </conditionalFormatting>
  <conditionalFormatting sqref="C79:C80">
    <cfRule type="containsText" dxfId="764" priority="107" operator="containsText" text="n/a">
      <formula>NOT(ISERROR(SEARCH("n/a",C79)))</formula>
    </cfRule>
    <cfRule type="containsText" dxfId="763" priority="108" operator="containsText" text="no">
      <formula>NOT(ISERROR(SEARCH("no",C79)))</formula>
    </cfRule>
  </conditionalFormatting>
  <conditionalFormatting sqref="C79:C80">
    <cfRule type="cellIs" dxfId="762" priority="106" operator="equal">
      <formula>"Planned"</formula>
    </cfRule>
  </conditionalFormatting>
  <conditionalFormatting sqref="D79:D80">
    <cfRule type="containsText" dxfId="761" priority="104" operator="containsText" text="n/a">
      <formula>NOT(ISERROR(SEARCH("n/a",D79)))</formula>
    </cfRule>
    <cfRule type="containsText" dxfId="760" priority="105" operator="containsText" text="no">
      <formula>NOT(ISERROR(SEARCH("no",D79)))</formula>
    </cfRule>
  </conditionalFormatting>
  <conditionalFormatting sqref="D79:D80">
    <cfRule type="cellIs" dxfId="759" priority="103" operator="equal">
      <formula>"Planned"</formula>
    </cfRule>
  </conditionalFormatting>
  <conditionalFormatting sqref="C89">
    <cfRule type="containsText" dxfId="758" priority="101" operator="containsText" text="n/a">
      <formula>NOT(ISERROR(SEARCH("n/a",C89)))</formula>
    </cfRule>
    <cfRule type="containsText" dxfId="757" priority="102" operator="containsText" text="no">
      <formula>NOT(ISERROR(SEARCH("no",C89)))</formula>
    </cfRule>
  </conditionalFormatting>
  <conditionalFormatting sqref="C89">
    <cfRule type="cellIs" dxfId="756" priority="100" operator="equal">
      <formula>"Planned"</formula>
    </cfRule>
  </conditionalFormatting>
  <conditionalFormatting sqref="D89">
    <cfRule type="containsText" dxfId="755" priority="98" operator="containsText" text="n/a">
      <formula>NOT(ISERROR(SEARCH("n/a",D89)))</formula>
    </cfRule>
    <cfRule type="containsText" dxfId="754" priority="99" operator="containsText" text="no">
      <formula>NOT(ISERROR(SEARCH("no",D89)))</formula>
    </cfRule>
  </conditionalFormatting>
  <conditionalFormatting sqref="D89">
    <cfRule type="cellIs" dxfId="753" priority="97" operator="equal">
      <formula>"Planned"</formula>
    </cfRule>
  </conditionalFormatting>
  <conditionalFormatting sqref="D49">
    <cfRule type="containsText" dxfId="752" priority="95" operator="containsText" text="n/a">
      <formula>NOT(ISERROR(SEARCH("n/a",D49)))</formula>
    </cfRule>
    <cfRule type="containsText" dxfId="751" priority="96" operator="containsText" text="no">
      <formula>NOT(ISERROR(SEARCH("no",D49)))</formula>
    </cfRule>
  </conditionalFormatting>
  <conditionalFormatting sqref="D49">
    <cfRule type="cellIs" dxfId="750" priority="94" operator="equal">
      <formula>"Planned"</formula>
    </cfRule>
  </conditionalFormatting>
  <conditionalFormatting sqref="D62">
    <cfRule type="containsText" dxfId="749" priority="92" operator="containsText" text="n/a">
      <formula>NOT(ISERROR(SEARCH("n/a",D62)))</formula>
    </cfRule>
    <cfRule type="containsText" dxfId="748" priority="93" operator="containsText" text="no">
      <formula>NOT(ISERROR(SEARCH("no",D62)))</formula>
    </cfRule>
  </conditionalFormatting>
  <conditionalFormatting sqref="D62">
    <cfRule type="cellIs" dxfId="747" priority="91" operator="equal">
      <formula>"Planned"</formula>
    </cfRule>
  </conditionalFormatting>
  <conditionalFormatting sqref="D68">
    <cfRule type="containsText" dxfId="746" priority="89" operator="containsText" text="n/a">
      <formula>NOT(ISERROR(SEARCH("n/a",D68)))</formula>
    </cfRule>
    <cfRule type="containsText" dxfId="745" priority="90" operator="containsText" text="no">
      <formula>NOT(ISERROR(SEARCH("no",D68)))</formula>
    </cfRule>
  </conditionalFormatting>
  <conditionalFormatting sqref="D68">
    <cfRule type="cellIs" dxfId="744" priority="88" operator="equal">
      <formula>"Planned"</formula>
    </cfRule>
  </conditionalFormatting>
  <conditionalFormatting sqref="D70">
    <cfRule type="containsText" dxfId="743" priority="86" operator="containsText" text="n/a">
      <formula>NOT(ISERROR(SEARCH("n/a",D70)))</formula>
    </cfRule>
    <cfRule type="containsText" dxfId="742" priority="87" operator="containsText" text="no">
      <formula>NOT(ISERROR(SEARCH("no",D70)))</formula>
    </cfRule>
  </conditionalFormatting>
  <conditionalFormatting sqref="D70">
    <cfRule type="cellIs" dxfId="741" priority="85" operator="equal">
      <formula>"Planned"</formula>
    </cfRule>
  </conditionalFormatting>
  <conditionalFormatting sqref="D72">
    <cfRule type="containsText" dxfId="740" priority="83" operator="containsText" text="n/a">
      <formula>NOT(ISERROR(SEARCH("n/a",D72)))</formula>
    </cfRule>
    <cfRule type="containsText" dxfId="739" priority="84" operator="containsText" text="no">
      <formula>NOT(ISERROR(SEARCH("no",D72)))</formula>
    </cfRule>
  </conditionalFormatting>
  <conditionalFormatting sqref="D72">
    <cfRule type="cellIs" dxfId="738" priority="82" operator="equal">
      <formula>"Planned"</formula>
    </cfRule>
  </conditionalFormatting>
  <conditionalFormatting sqref="D185">
    <cfRule type="containsText" dxfId="737" priority="233" operator="containsText" text="n/a">
      <formula>NOT(ISERROR(SEARCH("n/a",D185)))</formula>
    </cfRule>
    <cfRule type="containsText" dxfId="736" priority="234" operator="containsText" text="no">
      <formula>NOT(ISERROR(SEARCH("no",D185)))</formula>
    </cfRule>
  </conditionalFormatting>
  <conditionalFormatting sqref="D185">
    <cfRule type="cellIs" dxfId="735" priority="232" operator="equal">
      <formula>"Planned"</formula>
    </cfRule>
  </conditionalFormatting>
  <conditionalFormatting sqref="D81:D86">
    <cfRule type="containsText" dxfId="734" priority="77" operator="containsText" text="n/a">
      <formula>NOT(ISERROR(SEARCH("n/a",D81)))</formula>
    </cfRule>
    <cfRule type="containsText" dxfId="733" priority="78" operator="containsText" text="no">
      <formula>NOT(ISERROR(SEARCH("no",D81)))</formula>
    </cfRule>
  </conditionalFormatting>
  <conditionalFormatting sqref="D81:D86">
    <cfRule type="cellIs" dxfId="732" priority="76" operator="equal">
      <formula>"Planned"</formula>
    </cfRule>
  </conditionalFormatting>
  <conditionalFormatting sqref="D88">
    <cfRule type="containsText" dxfId="731" priority="74" operator="containsText" text="n/a">
      <formula>NOT(ISERROR(SEARCH("n/a",D88)))</formula>
    </cfRule>
    <cfRule type="containsText" dxfId="730" priority="75" operator="containsText" text="no">
      <formula>NOT(ISERROR(SEARCH("no",D88)))</formula>
    </cfRule>
  </conditionalFormatting>
  <conditionalFormatting sqref="D88">
    <cfRule type="cellIs" dxfId="729" priority="73" operator="equal">
      <formula>"Planned"</formula>
    </cfRule>
  </conditionalFormatting>
  <conditionalFormatting sqref="D194">
    <cfRule type="containsText" dxfId="728" priority="224" operator="containsText" text="n/a">
      <formula>NOT(ISERROR(SEARCH("n/a",D194)))</formula>
    </cfRule>
    <cfRule type="containsText" dxfId="727" priority="225" operator="containsText" text="no">
      <formula>NOT(ISERROR(SEARCH("no",D194)))</formula>
    </cfRule>
  </conditionalFormatting>
  <conditionalFormatting sqref="D194">
    <cfRule type="cellIs" dxfId="726" priority="223" operator="equal">
      <formula>"Planned"</formula>
    </cfRule>
  </conditionalFormatting>
  <conditionalFormatting sqref="D199">
    <cfRule type="containsText" dxfId="725" priority="221" operator="containsText" text="n/a">
      <formula>NOT(ISERROR(SEARCH("n/a",D199)))</formula>
    </cfRule>
    <cfRule type="containsText" dxfId="724" priority="222" operator="containsText" text="no">
      <formula>NOT(ISERROR(SEARCH("no",D199)))</formula>
    </cfRule>
  </conditionalFormatting>
  <conditionalFormatting sqref="D199">
    <cfRule type="cellIs" dxfId="723" priority="220" operator="equal">
      <formula>"Planned"</formula>
    </cfRule>
  </conditionalFormatting>
  <conditionalFormatting sqref="D108">
    <cfRule type="containsText" dxfId="722" priority="62" operator="containsText" text="n/a">
      <formula>NOT(ISERROR(SEARCH("n/a",D108)))</formula>
    </cfRule>
    <cfRule type="containsText" dxfId="721" priority="63" operator="containsText" text="no">
      <formula>NOT(ISERROR(SEARCH("no",D108)))</formula>
    </cfRule>
  </conditionalFormatting>
  <conditionalFormatting sqref="D108">
    <cfRule type="cellIs" dxfId="720" priority="61" operator="equal">
      <formula>"Planned"</formula>
    </cfRule>
  </conditionalFormatting>
  <conditionalFormatting sqref="D111:D117">
    <cfRule type="containsText" dxfId="719" priority="59" operator="containsText" text="n/a">
      <formula>NOT(ISERROR(SEARCH("n/a",D111)))</formula>
    </cfRule>
    <cfRule type="containsText" dxfId="718" priority="60" operator="containsText" text="no">
      <formula>NOT(ISERROR(SEARCH("no",D111)))</formula>
    </cfRule>
  </conditionalFormatting>
  <conditionalFormatting sqref="D111:D117">
    <cfRule type="cellIs" dxfId="717" priority="58" operator="equal">
      <formula>"Planned"</formula>
    </cfRule>
  </conditionalFormatting>
  <conditionalFormatting sqref="D118:D119">
    <cfRule type="containsText" dxfId="716" priority="56" operator="containsText" text="n/a">
      <formula>NOT(ISERROR(SEARCH("n/a",D118)))</formula>
    </cfRule>
    <cfRule type="containsText" dxfId="715" priority="57" operator="containsText" text="no">
      <formula>NOT(ISERROR(SEARCH("no",D118)))</formula>
    </cfRule>
  </conditionalFormatting>
  <conditionalFormatting sqref="D118:D119">
    <cfRule type="cellIs" dxfId="714" priority="55" operator="equal">
      <formula>"Planned"</formula>
    </cfRule>
  </conditionalFormatting>
  <conditionalFormatting sqref="D214">
    <cfRule type="containsText" dxfId="713" priority="206" operator="containsText" text="n/a">
      <formula>NOT(ISERROR(SEARCH("n/a",D214)))</formula>
    </cfRule>
    <cfRule type="containsText" dxfId="712" priority="207" operator="containsText" text="no">
      <formula>NOT(ISERROR(SEARCH("no",D214)))</formula>
    </cfRule>
  </conditionalFormatting>
  <conditionalFormatting sqref="D214">
    <cfRule type="cellIs" dxfId="711" priority="205" operator="equal">
      <formula>"Planned"</formula>
    </cfRule>
  </conditionalFormatting>
  <conditionalFormatting sqref="D130">
    <cfRule type="containsText" dxfId="710" priority="50" operator="containsText" text="n/a">
      <formula>NOT(ISERROR(SEARCH("n/a",D130)))</formula>
    </cfRule>
    <cfRule type="containsText" dxfId="709" priority="51" operator="containsText" text="no">
      <formula>NOT(ISERROR(SEARCH("no",D130)))</formula>
    </cfRule>
  </conditionalFormatting>
  <conditionalFormatting sqref="D130">
    <cfRule type="cellIs" dxfId="708" priority="49" operator="equal">
      <formula>"Planned"</formula>
    </cfRule>
  </conditionalFormatting>
  <conditionalFormatting sqref="D136">
    <cfRule type="containsText" dxfId="707" priority="47" operator="containsText" text="n/a">
      <formula>NOT(ISERROR(SEARCH("n/a",D136)))</formula>
    </cfRule>
    <cfRule type="containsText" dxfId="706" priority="48" operator="containsText" text="no">
      <formula>NOT(ISERROR(SEARCH("no",D136)))</formula>
    </cfRule>
  </conditionalFormatting>
  <conditionalFormatting sqref="D136">
    <cfRule type="cellIs" dxfId="705" priority="46" operator="equal">
      <formula>"Planned"</formula>
    </cfRule>
  </conditionalFormatting>
  <conditionalFormatting sqref="C239:D239">
    <cfRule type="containsText" dxfId="704" priority="197" operator="containsText" text="n/a">
      <formula>NOT(ISERROR(SEARCH("n/a",C239)))</formula>
    </cfRule>
    <cfRule type="containsText" dxfId="703" priority="198" operator="containsText" text="no">
      <formula>NOT(ISERROR(SEARCH("no",C239)))</formula>
    </cfRule>
  </conditionalFormatting>
  <conditionalFormatting sqref="C239:D239">
    <cfRule type="cellIs" dxfId="702" priority="196" operator="equal">
      <formula>"Planned"</formula>
    </cfRule>
  </conditionalFormatting>
  <conditionalFormatting sqref="C243:D243">
    <cfRule type="containsText" dxfId="701" priority="194" operator="containsText" text="n/a">
      <formula>NOT(ISERROR(SEARCH("n/a",C243)))</formula>
    </cfRule>
    <cfRule type="containsText" dxfId="700" priority="195" operator="containsText" text="no">
      <formula>NOT(ISERROR(SEARCH("no",C243)))</formula>
    </cfRule>
  </conditionalFormatting>
  <conditionalFormatting sqref="C243:D243">
    <cfRule type="cellIs" dxfId="699" priority="193" operator="equal">
      <formula>"Planned"</formula>
    </cfRule>
  </conditionalFormatting>
  <conditionalFormatting sqref="D180">
    <cfRule type="containsText" dxfId="698" priority="38" operator="containsText" text="n/a">
      <formula>NOT(ISERROR(SEARCH("n/a",D180)))</formula>
    </cfRule>
    <cfRule type="containsText" dxfId="697" priority="39" operator="containsText" text="no">
      <formula>NOT(ISERROR(SEARCH("no",D180)))</formula>
    </cfRule>
  </conditionalFormatting>
  <conditionalFormatting sqref="D180">
    <cfRule type="cellIs" dxfId="696" priority="37" operator="equal">
      <formula>"Planned"</formula>
    </cfRule>
  </conditionalFormatting>
  <conditionalFormatting sqref="D188:D190">
    <cfRule type="containsText" dxfId="695" priority="35" operator="containsText" text="n/a">
      <formula>NOT(ISERROR(SEARCH("n/a",D188)))</formula>
    </cfRule>
    <cfRule type="containsText" dxfId="694" priority="36" operator="containsText" text="no">
      <formula>NOT(ISERROR(SEARCH("no",D188)))</formula>
    </cfRule>
  </conditionalFormatting>
  <conditionalFormatting sqref="D248">
    <cfRule type="cellIs" dxfId="693" priority="1" operator="equal">
      <formula>"Planned"</formula>
    </cfRule>
  </conditionalFormatting>
  <conditionalFormatting sqref="C232:D232">
    <cfRule type="containsText" dxfId="692" priority="185" operator="containsText" text="n/a">
      <formula>NOT(ISERROR(SEARCH("n/a",C232)))</formula>
    </cfRule>
    <cfRule type="containsText" dxfId="691" priority="186" operator="containsText" text="no">
      <formula>NOT(ISERROR(SEARCH("no",C232)))</formula>
    </cfRule>
  </conditionalFormatting>
  <conditionalFormatting sqref="C232:D232">
    <cfRule type="cellIs" dxfId="690" priority="184" operator="equal">
      <formula>"Planned"</formula>
    </cfRule>
  </conditionalFormatting>
  <conditionalFormatting sqref="C245:D246">
    <cfRule type="containsText" dxfId="689" priority="170" operator="containsText" text="n/a">
      <formula>NOT(ISERROR(SEARCH("n/a",C245)))</formula>
    </cfRule>
    <cfRule type="containsText" dxfId="688" priority="171" operator="containsText" text="no">
      <formula>NOT(ISERROR(SEARCH("no",C245)))</formula>
    </cfRule>
  </conditionalFormatting>
  <conditionalFormatting sqref="C245:D246">
    <cfRule type="cellIs" dxfId="687" priority="169" operator="equal">
      <formula>"Planned"</formula>
    </cfRule>
  </conditionalFormatting>
  <conditionalFormatting sqref="C240:D240">
    <cfRule type="containsText" dxfId="686" priority="176" operator="containsText" text="n/a">
      <formula>NOT(ISERROR(SEARCH("n/a",C240)))</formula>
    </cfRule>
    <cfRule type="containsText" dxfId="685" priority="177" operator="containsText" text="no">
      <formula>NOT(ISERROR(SEARCH("no",C240)))</formula>
    </cfRule>
  </conditionalFormatting>
  <conditionalFormatting sqref="C240:D240">
    <cfRule type="cellIs" dxfId="684" priority="175" operator="equal">
      <formula>"Planned"</formula>
    </cfRule>
  </conditionalFormatting>
  <conditionalFormatting sqref="C249:D249">
    <cfRule type="containsText" dxfId="683" priority="161" operator="containsText" text="n/a">
      <formula>NOT(ISERROR(SEARCH("n/a",C249)))</formula>
    </cfRule>
    <cfRule type="containsText" dxfId="682" priority="162" operator="containsText" text="no">
      <formula>NOT(ISERROR(SEARCH("no",C249)))</formula>
    </cfRule>
  </conditionalFormatting>
  <conditionalFormatting sqref="C249:D249">
    <cfRule type="cellIs" dxfId="681" priority="160" operator="equal">
      <formula>"Planned"</formula>
    </cfRule>
  </conditionalFormatting>
  <conditionalFormatting sqref="C251:D254">
    <cfRule type="containsText" dxfId="680" priority="158" operator="containsText" text="n/a">
      <formula>NOT(ISERROR(SEARCH("n/a",C251)))</formula>
    </cfRule>
    <cfRule type="containsText" dxfId="679" priority="159" operator="containsText" text="no">
      <formula>NOT(ISERROR(SEARCH("no",C251)))</formula>
    </cfRule>
  </conditionalFormatting>
  <conditionalFormatting sqref="C251:D254">
    <cfRule type="cellIs" dxfId="678" priority="157" operator="equal">
      <formula>"Planned"</formula>
    </cfRule>
  </conditionalFormatting>
  <conditionalFormatting sqref="C255:D256">
    <cfRule type="containsText" dxfId="677" priority="155" operator="containsText" text="n/a">
      <formula>NOT(ISERROR(SEARCH("n/a",C255)))</formula>
    </cfRule>
    <cfRule type="containsText" dxfId="676" priority="156" operator="containsText" text="no">
      <formula>NOT(ISERROR(SEARCH("no",C255)))</formula>
    </cfRule>
  </conditionalFormatting>
  <conditionalFormatting sqref="C255:D256">
    <cfRule type="cellIs" dxfId="675" priority="154" operator="equal">
      <formula>"Planned"</formula>
    </cfRule>
  </conditionalFormatting>
  <conditionalFormatting sqref="C59:C61">
    <cfRule type="containsText" dxfId="674" priority="143" operator="containsText" text="n/a">
      <formula>NOT(ISERROR(SEARCH("n/a",C59)))</formula>
    </cfRule>
    <cfRule type="containsText" dxfId="673" priority="144" operator="containsText" text="no">
      <formula>NOT(ISERROR(SEARCH("no",C59)))</formula>
    </cfRule>
  </conditionalFormatting>
  <conditionalFormatting sqref="C59:C61">
    <cfRule type="cellIs" dxfId="672" priority="142" operator="equal">
      <formula>"Planned"</formula>
    </cfRule>
  </conditionalFormatting>
  <conditionalFormatting sqref="D59:D61">
    <cfRule type="containsText" dxfId="671" priority="140" operator="containsText" text="n/a">
      <formula>NOT(ISERROR(SEARCH("n/a",D59)))</formula>
    </cfRule>
    <cfRule type="containsText" dxfId="670" priority="141" operator="containsText" text="no">
      <formula>NOT(ISERROR(SEARCH("no",D59)))</formula>
    </cfRule>
  </conditionalFormatting>
  <conditionalFormatting sqref="D59:D61">
    <cfRule type="cellIs" dxfId="669" priority="139" operator="equal">
      <formula>"Planned"</formula>
    </cfRule>
  </conditionalFormatting>
  <conditionalFormatting sqref="C63:C66">
    <cfRule type="containsText" dxfId="668" priority="137" operator="containsText" text="n/a">
      <formula>NOT(ISERROR(SEARCH("n/a",C63)))</formula>
    </cfRule>
    <cfRule type="containsText" dxfId="667" priority="138" operator="containsText" text="no">
      <formula>NOT(ISERROR(SEARCH("no",C63)))</formula>
    </cfRule>
  </conditionalFormatting>
  <conditionalFormatting sqref="C63:C66">
    <cfRule type="cellIs" dxfId="666" priority="136" operator="equal">
      <formula>"Planned"</formula>
    </cfRule>
  </conditionalFormatting>
  <conditionalFormatting sqref="D63:D66">
    <cfRule type="containsText" dxfId="665" priority="134" operator="containsText" text="n/a">
      <formula>NOT(ISERROR(SEARCH("n/a",D63)))</formula>
    </cfRule>
    <cfRule type="containsText" dxfId="664" priority="135" operator="containsText" text="no">
      <formula>NOT(ISERROR(SEARCH("no",D63)))</formula>
    </cfRule>
  </conditionalFormatting>
  <conditionalFormatting sqref="D63:D66">
    <cfRule type="cellIs" dxfId="663" priority="133" operator="equal">
      <formula>"Planned"</formula>
    </cfRule>
  </conditionalFormatting>
  <conditionalFormatting sqref="C69">
    <cfRule type="containsText" dxfId="662" priority="131" operator="containsText" text="n/a">
      <formula>NOT(ISERROR(SEARCH("n/a",C69)))</formula>
    </cfRule>
    <cfRule type="containsText" dxfId="661" priority="132" operator="containsText" text="no">
      <formula>NOT(ISERROR(SEARCH("no",C69)))</formula>
    </cfRule>
  </conditionalFormatting>
  <conditionalFormatting sqref="C69">
    <cfRule type="cellIs" dxfId="660" priority="130" operator="equal">
      <formula>"Planned"</formula>
    </cfRule>
  </conditionalFormatting>
  <conditionalFormatting sqref="D69">
    <cfRule type="containsText" dxfId="659" priority="128" operator="containsText" text="n/a">
      <formula>NOT(ISERROR(SEARCH("n/a",D69)))</formula>
    </cfRule>
    <cfRule type="containsText" dxfId="658" priority="129" operator="containsText" text="no">
      <formula>NOT(ISERROR(SEARCH("no",D69)))</formula>
    </cfRule>
  </conditionalFormatting>
  <conditionalFormatting sqref="D69">
    <cfRule type="cellIs" dxfId="657" priority="127" operator="equal">
      <formula>"Planned"</formula>
    </cfRule>
  </conditionalFormatting>
  <conditionalFormatting sqref="C71">
    <cfRule type="containsText" dxfId="656" priority="125" operator="containsText" text="n/a">
      <formula>NOT(ISERROR(SEARCH("n/a",C71)))</formula>
    </cfRule>
    <cfRule type="containsText" dxfId="655" priority="126" operator="containsText" text="no">
      <formula>NOT(ISERROR(SEARCH("no",C71)))</formula>
    </cfRule>
  </conditionalFormatting>
  <conditionalFormatting sqref="C71">
    <cfRule type="cellIs" dxfId="654" priority="124" operator="equal">
      <formula>"Planned"</formula>
    </cfRule>
  </conditionalFormatting>
  <conditionalFormatting sqref="D71">
    <cfRule type="containsText" dxfId="653" priority="122" operator="containsText" text="n/a">
      <formula>NOT(ISERROR(SEARCH("n/a",D71)))</formula>
    </cfRule>
    <cfRule type="containsText" dxfId="652" priority="123" operator="containsText" text="no">
      <formula>NOT(ISERROR(SEARCH("no",D71)))</formula>
    </cfRule>
  </conditionalFormatting>
  <conditionalFormatting sqref="D71">
    <cfRule type="cellIs" dxfId="651" priority="121" operator="equal">
      <formula>"Planned"</formula>
    </cfRule>
  </conditionalFormatting>
  <conditionalFormatting sqref="C73">
    <cfRule type="containsText" dxfId="650" priority="119" operator="containsText" text="n/a">
      <formula>NOT(ISERROR(SEARCH("n/a",C73)))</formula>
    </cfRule>
    <cfRule type="containsText" dxfId="649" priority="120" operator="containsText" text="no">
      <formula>NOT(ISERROR(SEARCH("no",C73)))</formula>
    </cfRule>
  </conditionalFormatting>
  <conditionalFormatting sqref="C73">
    <cfRule type="cellIs" dxfId="648" priority="118" operator="equal">
      <formula>"Planned"</formula>
    </cfRule>
  </conditionalFormatting>
  <conditionalFormatting sqref="D73">
    <cfRule type="containsText" dxfId="647" priority="116" operator="containsText" text="n/a">
      <formula>NOT(ISERROR(SEARCH("n/a",D73)))</formula>
    </cfRule>
    <cfRule type="containsText" dxfId="646" priority="117" operator="containsText" text="no">
      <formula>NOT(ISERROR(SEARCH("no",D73)))</formula>
    </cfRule>
  </conditionalFormatting>
  <conditionalFormatting sqref="D73">
    <cfRule type="cellIs" dxfId="645" priority="115" operator="equal">
      <formula>"Planned"</formula>
    </cfRule>
  </conditionalFormatting>
  <conditionalFormatting sqref="D74">
    <cfRule type="containsText" dxfId="644" priority="80" operator="containsText" text="n/a">
      <formula>NOT(ISERROR(SEARCH("n/a",D74)))</formula>
    </cfRule>
    <cfRule type="containsText" dxfId="643" priority="81" operator="containsText" text="no">
      <formula>NOT(ISERROR(SEARCH("no",D74)))</formula>
    </cfRule>
  </conditionalFormatting>
  <conditionalFormatting sqref="D74">
    <cfRule type="cellIs" dxfId="642" priority="79" operator="equal">
      <formula>"Planned"</formula>
    </cfRule>
  </conditionalFormatting>
  <conditionalFormatting sqref="D97">
    <cfRule type="containsText" dxfId="641" priority="71" operator="containsText" text="n/a">
      <formula>NOT(ISERROR(SEARCH("n/a",D97)))</formula>
    </cfRule>
    <cfRule type="containsText" dxfId="640" priority="72" operator="containsText" text="no">
      <formula>NOT(ISERROR(SEARCH("no",D97)))</formula>
    </cfRule>
  </conditionalFormatting>
  <conditionalFormatting sqref="D97">
    <cfRule type="cellIs" dxfId="639" priority="70" operator="equal">
      <formula>"Planned"</formula>
    </cfRule>
  </conditionalFormatting>
  <conditionalFormatting sqref="D101">
    <cfRule type="containsText" dxfId="638" priority="68" operator="containsText" text="n/a">
      <formula>NOT(ISERROR(SEARCH("n/a",D101)))</formula>
    </cfRule>
    <cfRule type="containsText" dxfId="637" priority="69" operator="containsText" text="no">
      <formula>NOT(ISERROR(SEARCH("no",D101)))</formula>
    </cfRule>
  </conditionalFormatting>
  <conditionalFormatting sqref="D101">
    <cfRule type="cellIs" dxfId="636" priority="67" operator="equal">
      <formula>"Planned"</formula>
    </cfRule>
  </conditionalFormatting>
  <conditionalFormatting sqref="D102:D106">
    <cfRule type="containsText" dxfId="635" priority="65" operator="containsText" text="n/a">
      <formula>NOT(ISERROR(SEARCH("n/a",D102)))</formula>
    </cfRule>
    <cfRule type="containsText" dxfId="634" priority="66" operator="containsText" text="no">
      <formula>NOT(ISERROR(SEARCH("no",D102)))</formula>
    </cfRule>
  </conditionalFormatting>
  <conditionalFormatting sqref="D102:D106">
    <cfRule type="cellIs" dxfId="633" priority="64" operator="equal">
      <formula>"Planned"</formula>
    </cfRule>
  </conditionalFormatting>
  <conditionalFormatting sqref="D120:D123">
    <cfRule type="containsText" dxfId="632" priority="53" operator="containsText" text="n/a">
      <formula>NOT(ISERROR(SEARCH("n/a",D120)))</formula>
    </cfRule>
    <cfRule type="containsText" dxfId="631" priority="54" operator="containsText" text="no">
      <formula>NOT(ISERROR(SEARCH("no",D120)))</formula>
    </cfRule>
  </conditionalFormatting>
  <conditionalFormatting sqref="D120:D123">
    <cfRule type="cellIs" dxfId="630" priority="52" operator="equal">
      <formula>"Planned"</formula>
    </cfRule>
  </conditionalFormatting>
  <conditionalFormatting sqref="D158">
    <cfRule type="containsText" dxfId="629" priority="44" operator="containsText" text="n/a">
      <formula>NOT(ISERROR(SEARCH("n/a",D158)))</formula>
    </cfRule>
    <cfRule type="containsText" dxfId="628" priority="45" operator="containsText" text="no">
      <formula>NOT(ISERROR(SEARCH("no",D158)))</formula>
    </cfRule>
  </conditionalFormatting>
  <conditionalFormatting sqref="D158">
    <cfRule type="cellIs" dxfId="627" priority="43" operator="equal">
      <formula>"Planned"</formula>
    </cfRule>
  </conditionalFormatting>
  <conditionalFormatting sqref="D159:D165">
    <cfRule type="containsText" dxfId="626" priority="41" operator="containsText" text="n/a">
      <formula>NOT(ISERROR(SEARCH("n/a",D159)))</formula>
    </cfRule>
    <cfRule type="containsText" dxfId="625" priority="42" operator="containsText" text="no">
      <formula>NOT(ISERROR(SEARCH("no",D159)))</formula>
    </cfRule>
  </conditionalFormatting>
  <conditionalFormatting sqref="D159:D165">
    <cfRule type="cellIs" dxfId="624" priority="40" operator="equal">
      <formula>"Planned"</formula>
    </cfRule>
  </conditionalFormatting>
  <conditionalFormatting sqref="D195">
    <cfRule type="containsText" dxfId="623" priority="32" operator="containsText" text="n/a">
      <formula>NOT(ISERROR(SEARCH("n/a",D195)))</formula>
    </cfRule>
    <cfRule type="containsText" dxfId="622" priority="33" operator="containsText" text="no">
      <formula>NOT(ISERROR(SEARCH("no",D195)))</formula>
    </cfRule>
  </conditionalFormatting>
  <conditionalFormatting sqref="D195">
    <cfRule type="cellIs" dxfId="621" priority="31" operator="equal">
      <formula>"Planned"</formula>
    </cfRule>
  </conditionalFormatting>
  <conditionalFormatting sqref="D197">
    <cfRule type="containsText" dxfId="620" priority="29" operator="containsText" text="n/a">
      <formula>NOT(ISERROR(SEARCH("n/a",D197)))</formula>
    </cfRule>
    <cfRule type="containsText" dxfId="619" priority="30" operator="containsText" text="no">
      <formula>NOT(ISERROR(SEARCH("no",D197)))</formula>
    </cfRule>
  </conditionalFormatting>
  <conditionalFormatting sqref="D197">
    <cfRule type="cellIs" dxfId="618" priority="28" operator="equal">
      <formula>"Planned"</formula>
    </cfRule>
  </conditionalFormatting>
  <conditionalFormatting sqref="D200:D201">
    <cfRule type="containsText" dxfId="617" priority="26" operator="containsText" text="n/a">
      <formula>NOT(ISERROR(SEARCH("n/a",D200)))</formula>
    </cfRule>
    <cfRule type="containsText" dxfId="616" priority="27" operator="containsText" text="no">
      <formula>NOT(ISERROR(SEARCH("no",D200)))</formula>
    </cfRule>
  </conditionalFormatting>
  <conditionalFormatting sqref="D200:D201">
    <cfRule type="cellIs" dxfId="615" priority="25" operator="equal">
      <formula>"Planned"</formula>
    </cfRule>
  </conditionalFormatting>
  <conditionalFormatting sqref="D207">
    <cfRule type="containsText" dxfId="614" priority="23" operator="containsText" text="n/a">
      <formula>NOT(ISERROR(SEARCH("n/a",D207)))</formula>
    </cfRule>
    <cfRule type="containsText" dxfId="613" priority="24" operator="containsText" text="no">
      <formula>NOT(ISERROR(SEARCH("no",D207)))</formula>
    </cfRule>
  </conditionalFormatting>
  <conditionalFormatting sqref="D207">
    <cfRule type="cellIs" dxfId="612" priority="22" operator="equal">
      <formula>"Planned"</formula>
    </cfRule>
  </conditionalFormatting>
  <conditionalFormatting sqref="D213">
    <cfRule type="containsText" dxfId="611" priority="20" operator="containsText" text="n/a">
      <formula>NOT(ISERROR(SEARCH("n/a",D213)))</formula>
    </cfRule>
    <cfRule type="containsText" dxfId="610" priority="21" operator="containsText" text="no">
      <formula>NOT(ISERROR(SEARCH("no",D213)))</formula>
    </cfRule>
  </conditionalFormatting>
  <conditionalFormatting sqref="D213">
    <cfRule type="cellIs" dxfId="609" priority="19" operator="equal">
      <formula>"Planned"</formula>
    </cfRule>
  </conditionalFormatting>
  <conditionalFormatting sqref="D220">
    <cfRule type="containsText" dxfId="608" priority="17" operator="containsText" text="n/a">
      <formula>NOT(ISERROR(SEARCH("n/a",D220)))</formula>
    </cfRule>
    <cfRule type="containsText" dxfId="607" priority="18" operator="containsText" text="no">
      <formula>NOT(ISERROR(SEARCH("no",D220)))</formula>
    </cfRule>
  </conditionalFormatting>
  <conditionalFormatting sqref="D220">
    <cfRule type="cellIs" dxfId="606" priority="16" operator="equal">
      <formula>"Planned"</formula>
    </cfRule>
  </conditionalFormatting>
  <conditionalFormatting sqref="D225:D227">
    <cfRule type="containsText" dxfId="605" priority="14" operator="containsText" text="n/a">
      <formula>NOT(ISERROR(SEARCH("n/a",D225)))</formula>
    </cfRule>
    <cfRule type="containsText" dxfId="604" priority="15" operator="containsText" text="no">
      <formula>NOT(ISERROR(SEARCH("no",D225)))</formula>
    </cfRule>
  </conditionalFormatting>
  <conditionalFormatting sqref="D225:D227">
    <cfRule type="cellIs" dxfId="603" priority="13" operator="equal">
      <formula>"Planned"</formula>
    </cfRule>
  </conditionalFormatting>
  <conditionalFormatting sqref="D233:D235">
    <cfRule type="containsText" dxfId="602" priority="11" operator="containsText" text="n/a">
      <formula>NOT(ISERROR(SEARCH("n/a",D233)))</formula>
    </cfRule>
    <cfRule type="containsText" dxfId="601" priority="12" operator="containsText" text="no">
      <formula>NOT(ISERROR(SEARCH("no",D233)))</formula>
    </cfRule>
  </conditionalFormatting>
  <conditionalFormatting sqref="D233:D235">
    <cfRule type="cellIs" dxfId="600" priority="10" operator="equal">
      <formula>"Planned"</formula>
    </cfRule>
  </conditionalFormatting>
  <conditionalFormatting sqref="D241:D242">
    <cfRule type="containsText" dxfId="599" priority="8" operator="containsText" text="n/a">
      <formula>NOT(ISERROR(SEARCH("n/a",D241)))</formula>
    </cfRule>
    <cfRule type="containsText" dxfId="598" priority="9" operator="containsText" text="no">
      <formula>NOT(ISERROR(SEARCH("no",D241)))</formula>
    </cfRule>
  </conditionalFormatting>
  <conditionalFormatting sqref="D241:D242">
    <cfRule type="cellIs" dxfId="597" priority="7" operator="equal">
      <formula>"Planned"</formula>
    </cfRule>
  </conditionalFormatting>
  <conditionalFormatting sqref="D244">
    <cfRule type="containsText" dxfId="596" priority="5" operator="containsText" text="n/a">
      <formula>NOT(ISERROR(SEARCH("n/a",D244)))</formula>
    </cfRule>
    <cfRule type="containsText" dxfId="595" priority="6" operator="containsText" text="no">
      <formula>NOT(ISERROR(SEARCH("no",D244)))</formula>
    </cfRule>
  </conditionalFormatting>
  <conditionalFormatting sqref="D244">
    <cfRule type="cellIs" dxfId="594" priority="4" operator="equal">
      <formula>"Planned"</formula>
    </cfRule>
  </conditionalFormatting>
  <conditionalFormatting sqref="D248">
    <cfRule type="containsText" dxfId="593" priority="2" operator="containsText" text="n/a">
      <formula>NOT(ISERROR(SEARCH("n/a",D248)))</formula>
    </cfRule>
    <cfRule type="containsText" dxfId="592" priority="3" operator="containsText" text="no">
      <formula>NOT(ISERROR(SEARCH("no",D248)))</formula>
    </cfRule>
  </conditionalFormatting>
  <hyperlinks>
    <hyperlink ref="C1" location="TOC!A1" display="Return to Table of Contents" xr:uid="{00000000-0004-0000-0A00-000000000000}"/>
    <hyperlink ref="B3" location="S2S2.1!D2" display="S2S2.1!D2" xr:uid="{00000000-0004-0000-0A00-000001000000}"/>
    <hyperlink ref="B4" location="S2S2.1!D7" display="S2S2.1!D7" xr:uid="{00000000-0004-0000-0A00-000002000000}"/>
    <hyperlink ref="B11" location="S2G2.1!C9" display="S2G2.1!C9" xr:uid="{00000000-0004-0000-0A00-000003000000}"/>
    <hyperlink ref="B26" location="S2G2.1!C11" display="S2G2.1!C11" xr:uid="{00000000-0004-0000-0A00-000004000000}"/>
    <hyperlink ref="B38" location="S2G2.1!C13" display="S2G2.1!C13" xr:uid="{00000000-0004-0000-0A00-000005000000}"/>
    <hyperlink ref="B49" location="S2G2.1!C15" display="S2G2.1!C15" xr:uid="{00000000-0004-0000-0A00-000006000000}"/>
    <hyperlink ref="B52" location="S2G2.1!C17" display="S2G2.1!C17" xr:uid="{00000000-0004-0000-0A00-000007000000}"/>
    <hyperlink ref="B62" location="S2G2.1!C17" display="S2G2.1!C17" xr:uid="{00000000-0004-0000-0A00-000008000000}"/>
    <hyperlink ref="B67" location="S2G2.2!C2" display="S2G2.2!C2" xr:uid="{00000000-0004-0000-0A00-000009000000}"/>
    <hyperlink ref="B68" location="S2G2.2!C7" display="S2G2.2!C7" xr:uid="{00000000-0004-0000-0A00-00000A000000}"/>
    <hyperlink ref="B78" location="S2G2.2!C9" display="S2G2.2!C9" xr:uid="{00000000-0004-0000-0A00-00000B000000}"/>
    <hyperlink ref="C4" location="S2G2.1!C7" display="S2G2.1!C7" xr:uid="{00000000-0004-0000-0A00-00000C000000}"/>
    <hyperlink ref="B87" location="S2G2.3!C2" display="S2G2.3!C2" xr:uid="{00000000-0004-0000-0A00-00000D000000}"/>
    <hyperlink ref="B88" location="S2G2.3!C7" display="S2G2.3!C7" xr:uid="{00000000-0004-0000-0A00-00000E000000}"/>
    <hyperlink ref="B91" location="S2G2.3!C9" display="S2G2.3!C9" xr:uid="{00000000-0004-0000-0A00-00000F000000}"/>
    <hyperlink ref="B94" location="S2G2.3!C11" display="S2G2.3!C11" xr:uid="{00000000-0004-0000-0A00-000010000000}"/>
    <hyperlink ref="B97" location="S2G2.3!C13" display="S2G2.3!C13" xr:uid="{00000000-0004-0000-0A00-000011000000}"/>
    <hyperlink ref="B120" location="S2G2.3!C15" display="S2G2.3!C15" xr:uid="{00000000-0004-0000-0A00-000012000000}"/>
    <hyperlink ref="B136" location="S3G3.3!C17" display="S3G3.3!C17" xr:uid="{00000000-0004-0000-0A00-000013000000}"/>
    <hyperlink ref="B190" location="S2G2.4!C9" display="S2G2.4!C9" xr:uid="{00000000-0004-0000-0A00-000014000000}"/>
    <hyperlink ref="B223" location="S2G2.4!C13" display="S2G2.4!C13" xr:uid="{00000000-0004-0000-0A00-000015000000}"/>
    <hyperlink ref="B236" location="S2G2.4!C15" display="S2G2.4!C15" xr:uid="{00000000-0004-0000-0A00-000016000000}"/>
    <hyperlink ref="G3" location="S2S2.1!D2" display="S2S2.1!D2" xr:uid="{00000000-0004-0000-0A00-000017000000}"/>
    <hyperlink ref="G4" location="S2S2.1!D7" display="S2S2.1!D7" xr:uid="{00000000-0004-0000-0A00-000018000000}"/>
    <hyperlink ref="G11" location="S2S2.1!D9" display="S2S2.1!D9" xr:uid="{00000000-0004-0000-0A00-000019000000}"/>
    <hyperlink ref="G26" location="S2S2.1!D9" display="S2S2.1!D9" xr:uid="{00000000-0004-0000-0A00-00001A000000}"/>
    <hyperlink ref="G38" location="S2S2.1!D11" display="S2S2.1!D11" xr:uid="{00000000-0004-0000-0A00-00001B000000}"/>
    <hyperlink ref="G49" location="S2S2.1!D14" display="S2S2.1!D14" xr:uid="{00000000-0004-0000-0A00-00001C000000}"/>
    <hyperlink ref="G52" location="S2S2.1!D15" display="S2S2.1!D15" xr:uid="{00000000-0004-0000-0A00-00001D000000}"/>
    <hyperlink ref="G62" location="S2S2.1!D17" display="S2S2.1!D17" xr:uid="{00000000-0004-0000-0A00-00001E000000}"/>
    <hyperlink ref="G67" location="S2S2.2!D2" display="S2S2.2!D2" xr:uid="{00000000-0004-0000-0A00-00001F000000}"/>
    <hyperlink ref="G78" location="S2S2.2!D9" display="S2S2.2!D9" xr:uid="{00000000-0004-0000-0A00-000020000000}"/>
    <hyperlink ref="G68" location="S2S2.2!D7" display="S2S2.2!D7" xr:uid="{00000000-0004-0000-0A00-000021000000}"/>
    <hyperlink ref="G87" location="S2S2.3!D2" display="S2S2.3!D2" xr:uid="{00000000-0004-0000-0A00-000022000000}"/>
    <hyperlink ref="G88" location="S2G2.3!C7" display="S2G2.3!C7" xr:uid="{00000000-0004-0000-0A00-000023000000}"/>
    <hyperlink ref="G91" location="S2S2.3!D9" display="S2S2.3!D9" xr:uid="{00000000-0004-0000-0A00-000024000000}"/>
    <hyperlink ref="G94" location="S2S2.3!D11" display="S2S2.3!D11" xr:uid="{00000000-0004-0000-0A00-000025000000}"/>
    <hyperlink ref="G97" location="S2S2.3!D13" display="S2S2.3!D13" xr:uid="{00000000-0004-0000-0A00-000026000000}"/>
    <hyperlink ref="G136" location="S2S2.3!D17" display="S2S2.3!D17" xr:uid="{00000000-0004-0000-0A00-000027000000}"/>
    <hyperlink ref="G152" location="S2S2.4!D2" display="S2S2.4!D2" xr:uid="{00000000-0004-0000-0A00-000028000000}"/>
    <hyperlink ref="G155" location="S2S2.4!D7" display="S2S2.4!D7" xr:uid="{00000000-0004-0000-0A00-000029000000}"/>
    <hyperlink ref="G190" location="S2S2.4!D9" display="S2S2.4!D9" xr:uid="{00000000-0004-0000-0A00-00002A000000}"/>
    <hyperlink ref="G208" location="S2S2.4!D11" display="S2S2.4!D11" xr:uid="{00000000-0004-0000-0A00-00002B000000}"/>
    <hyperlink ref="G223" location="S2S2.4!D13" display="S2S2.4!D13" xr:uid="{00000000-0004-0000-0A00-00002C000000}"/>
    <hyperlink ref="G236" location="S2S2.4!D15" display="S2S2.4!D15" xr:uid="{00000000-0004-0000-0A00-00002D000000}"/>
    <hyperlink ref="H3:I3" location="S1G1.1!A1" display="1.1 Management, Leadership, and Administration" xr:uid="{00000000-0004-0000-0A00-00002E000000}"/>
    <hyperlink ref="K1" location="TOC!A1" display="Return to Table of Contents" xr:uid="{00000000-0004-0000-0A00-00002F000000}"/>
    <hyperlink ref="Q1" location="SummaryS1!A1" display="Return to S1 Summary" xr:uid="{00000000-0004-0000-0A00-000030000000}"/>
    <hyperlink ref="G120" location="S2G2.3!C15" display="S2G2.3!C15" xr:uid="{00000000-0004-0000-0A00-000031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Assessment_DataCollection!$V$2:$V$11</xm:f>
          </x14:formula1>
          <xm:sqref>S3</xm:sqref>
        </x14:dataValidation>
        <x14:dataValidation type="list" allowBlank="1" showInputMessage="1" showErrorMessage="1" xr:uid="{00000000-0002-0000-0A00-000001000000}">
          <x14:formula1>
            <xm:f>Assessment_DataCollection!$U$2:$U$5</xm:f>
          </x14:formula1>
          <xm:sqref>R3:R10 R12:R25 R27:R37 R39:R48 R50:R51 R53:R61 R63:R66 R69:R77 R79:R86 R89:R90 R92:R93 R95:R96 R98:R119 R121:R135 R137:R151 R153:R154 R156:R189 R224:R235 R191:R207 R209:R222 R237:R256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O61"/>
  <sheetViews>
    <sheetView topLeftCell="B1" workbookViewId="0">
      <selection activeCell="B52" sqref="B52:I52"/>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5" x14ac:dyDescent="0.3">
      <c r="B1" s="24" t="str">
        <f>Assessment_DataCollection!A1</f>
        <v>SECTION</v>
      </c>
      <c r="D1" s="29" t="str">
        <f>Assessment_DataCollection!B129</f>
        <v>Education / Training</v>
      </c>
      <c r="M1" s="93" t="s">
        <v>81</v>
      </c>
    </row>
    <row r="2" spans="2:15" x14ac:dyDescent="0.3">
      <c r="B2" s="24" t="s">
        <v>642</v>
      </c>
      <c r="C2" s="35">
        <f>Assessment_DataCollection!A130</f>
        <v>2.1</v>
      </c>
      <c r="D2" s="63" t="str">
        <f>Assessment_DataCollection!B130</f>
        <v>2.1 Driver Education Curricula</v>
      </c>
    </row>
    <row r="3" spans="2:15" x14ac:dyDescent="0.3">
      <c r="D3" s="77"/>
    </row>
    <row r="6" spans="2:15" ht="85.8" thickBot="1" x14ac:dyDescent="0.35">
      <c r="B6" s="25" t="s">
        <v>644</v>
      </c>
      <c r="C6" s="25"/>
      <c r="D6" s="25" t="s">
        <v>645</v>
      </c>
      <c r="E6" s="45" t="s">
        <v>646</v>
      </c>
      <c r="F6" s="45" t="s">
        <v>647</v>
      </c>
      <c r="G6" s="45" t="s">
        <v>648</v>
      </c>
      <c r="H6" s="45" t="s">
        <v>649</v>
      </c>
      <c r="I6" s="46" t="s">
        <v>650</v>
      </c>
    </row>
    <row r="7" spans="2:15" ht="101.4" thickTop="1" x14ac:dyDescent="0.3">
      <c r="B7" s="23" t="s">
        <v>650</v>
      </c>
      <c r="C7" s="26" t="s">
        <v>651</v>
      </c>
      <c r="D7" s="70" t="str">
        <f>Assessment_DataCollection!B131</f>
        <v>2.1.1 States shall have driver education that meets or exceeds current nationally recognized content standards such as ADTSEA and DSAA – Attachments A and B. States retains authority in determining what curricula meet its State standards.</v>
      </c>
      <c r="E7" s="12"/>
      <c r="F7" s="12"/>
      <c r="G7" s="12"/>
      <c r="H7" s="12"/>
      <c r="I7" s="12"/>
      <c r="L7" s="266" t="s">
        <v>674</v>
      </c>
      <c r="M7" s="266" t="s">
        <v>675</v>
      </c>
      <c r="N7" s="266" t="s">
        <v>15</v>
      </c>
      <c r="O7" s="266" t="s">
        <v>676</v>
      </c>
    </row>
    <row r="8" spans="2:15" hidden="1" x14ac:dyDescent="0.3">
      <c r="B8" s="22"/>
      <c r="C8" s="21" t="s">
        <v>15</v>
      </c>
      <c r="D8" s="30"/>
      <c r="E8" s="10" t="str">
        <f>IF($B7=E6,1,"")</f>
        <v/>
      </c>
      <c r="F8" s="10" t="str">
        <f>IF($B7=F6,1,"")</f>
        <v/>
      </c>
      <c r="G8" s="10" t="str">
        <f>IF($B7=G6,1,"")</f>
        <v/>
      </c>
      <c r="H8" s="10" t="str">
        <f>IF($B7=H6,1,"")</f>
        <v/>
      </c>
      <c r="I8" s="10">
        <f>IF($B7=I6,1,"")</f>
        <v>1</v>
      </c>
      <c r="L8" s="266" t="s">
        <v>652</v>
      </c>
      <c r="M8" s="266" t="s">
        <v>653</v>
      </c>
      <c r="N8" s="266" t="s">
        <v>15</v>
      </c>
      <c r="O8" s="266"/>
    </row>
    <row r="9" spans="2:15" ht="43.2" x14ac:dyDescent="0.3">
      <c r="B9" s="22" t="s">
        <v>649</v>
      </c>
      <c r="C9" s="26" t="s">
        <v>651</v>
      </c>
      <c r="D9" s="71" t="str">
        <f>Assessment_DataCollection!B138</f>
        <v>2.1.2 States shall require driver education providers to use formalized written curricula</v>
      </c>
      <c r="E9" s="10"/>
      <c r="F9" s="10"/>
      <c r="G9" s="10"/>
      <c r="H9" s="10"/>
      <c r="I9" s="10"/>
      <c r="L9" s="266"/>
      <c r="M9" s="266"/>
      <c r="N9" s="266" t="s">
        <v>15</v>
      </c>
      <c r="O9" s="266"/>
    </row>
    <row r="10" spans="2:15" hidden="1" x14ac:dyDescent="0.3">
      <c r="B10" s="22"/>
      <c r="C10" s="21" t="s">
        <v>15</v>
      </c>
      <c r="D10" s="30"/>
      <c r="E10" s="10" t="str">
        <f>IF($B9=E6,1,"")</f>
        <v/>
      </c>
      <c r="F10" s="10" t="str">
        <f>IF($B9=F6,1,"")</f>
        <v/>
      </c>
      <c r="G10" s="10" t="str">
        <f>IF($B9=G6,1,"")</f>
        <v/>
      </c>
      <c r="H10" s="10">
        <f>IF($B9=H6,1,"")</f>
        <v>1</v>
      </c>
      <c r="I10" s="10" t="str">
        <f>IF($B9=I6,1,"")</f>
        <v/>
      </c>
      <c r="L10" s="266"/>
      <c r="M10" s="266"/>
      <c r="N10" s="266"/>
      <c r="O10" s="266"/>
    </row>
    <row r="11" spans="2:15" ht="86.4" x14ac:dyDescent="0.3">
      <c r="B11" s="22" t="s">
        <v>648</v>
      </c>
      <c r="C11" s="26" t="s">
        <v>651</v>
      </c>
      <c r="D11" s="71" t="str">
        <f>Assessment_DataCollection!B153</f>
        <v>2.1.3 States shall require core driver instructional hours that focus on the driving task and safe driving practices sufficient to meet the criteria established by the end-of-course examination</v>
      </c>
      <c r="E11" s="10"/>
      <c r="F11" s="10"/>
      <c r="G11" s="10"/>
      <c r="H11" s="10"/>
      <c r="I11" s="10"/>
      <c r="L11" s="266"/>
      <c r="M11" s="266" t="s">
        <v>677</v>
      </c>
      <c r="N11" s="266"/>
      <c r="O11" s="266"/>
    </row>
    <row r="12" spans="2:15" hidden="1" x14ac:dyDescent="0.3">
      <c r="B12" s="22"/>
      <c r="C12" s="21" t="s">
        <v>15</v>
      </c>
      <c r="D12" s="30"/>
      <c r="E12" s="10" t="str">
        <f>IF($B11=E6,1,"")</f>
        <v/>
      </c>
      <c r="F12" s="10" t="str">
        <f>IF($B11=F6,1,"")</f>
        <v/>
      </c>
      <c r="G12" s="10">
        <f>IF($B11=G6,1,"")</f>
        <v>1</v>
      </c>
      <c r="H12" s="10" t="str">
        <f>IF($B11=H6,1,"")</f>
        <v/>
      </c>
      <c r="I12" s="10" t="str">
        <f>IF($B11=I6,1,"")</f>
        <v/>
      </c>
      <c r="L12" s="266"/>
      <c r="M12" s="266"/>
      <c r="N12" s="266"/>
      <c r="O12" s="266"/>
    </row>
    <row r="13" spans="2:15" ht="115.2" x14ac:dyDescent="0.3">
      <c r="B13" s="22" t="s">
        <v>646</v>
      </c>
      <c r="C13" s="26" t="s">
        <v>651</v>
      </c>
      <c r="D13" s="71" t="str">
        <f>Assessment_DataCollection!B165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E13" s="10"/>
      <c r="F13" s="10"/>
      <c r="G13" s="10"/>
      <c r="H13" s="10"/>
      <c r="I13" s="10"/>
      <c r="L13" s="266"/>
      <c r="M13" s="266"/>
      <c r="N13" s="266"/>
      <c r="O13" s="266"/>
    </row>
    <row r="14" spans="2:15" hidden="1" x14ac:dyDescent="0.3">
      <c r="B14" s="22"/>
      <c r="C14" s="21" t="s">
        <v>15</v>
      </c>
      <c r="D14" s="30"/>
      <c r="E14" s="10">
        <f>IF($B13=E6,1,"")</f>
        <v>1</v>
      </c>
      <c r="F14" s="10" t="str">
        <f>IF($B13=F6,1,"")</f>
        <v/>
      </c>
      <c r="G14" s="10" t="str">
        <f>IF($B13=G6,1,"")</f>
        <v/>
      </c>
      <c r="H14" s="10" t="str">
        <f>IF($B13=H6,1,"")</f>
        <v/>
      </c>
      <c r="I14" s="10" t="str">
        <f>IF($B13=I6,1,"")</f>
        <v/>
      </c>
      <c r="L14" s="266"/>
      <c r="M14" s="266"/>
      <c r="N14" s="266"/>
      <c r="O14" s="266"/>
    </row>
    <row r="15" spans="2:15" ht="72" x14ac:dyDescent="0.3">
      <c r="B15" s="22" t="s">
        <v>650</v>
      </c>
      <c r="C15" s="26" t="s">
        <v>651</v>
      </c>
      <c r="D15" s="71" t="str">
        <f>Assessment_DataCollection!B176</f>
        <v>2.1.5 States shall require each student to receive or obtain an approved driver education textbook or educational materials of equal scope (hardcopy or electronic)</v>
      </c>
      <c r="E15" s="10"/>
      <c r="F15" s="10"/>
      <c r="G15" s="10"/>
      <c r="H15" s="10"/>
      <c r="I15" s="10"/>
      <c r="L15" s="266"/>
      <c r="M15" s="266"/>
      <c r="N15" s="266"/>
      <c r="O15" s="266"/>
    </row>
    <row r="16" spans="2:15" hidden="1" x14ac:dyDescent="0.3">
      <c r="B16" s="22"/>
      <c r="C16" s="21" t="s">
        <v>15</v>
      </c>
      <c r="D16" s="30"/>
      <c r="E16" s="10" t="str">
        <f>IF($B15=E6,1,"")</f>
        <v/>
      </c>
      <c r="F16" s="10" t="str">
        <f>IF($B15=F6,1,"")</f>
        <v/>
      </c>
      <c r="G16" s="10" t="str">
        <f>IF($B15=G6,1,"")</f>
        <v/>
      </c>
      <c r="H16" s="10" t="str">
        <f>IF($B15=H6,1,"")</f>
        <v/>
      </c>
      <c r="I16" s="10">
        <f>IF($B15=I6,1,"")</f>
        <v>1</v>
      </c>
      <c r="L16" s="266"/>
      <c r="M16" s="266"/>
      <c r="N16" s="266"/>
      <c r="O16" s="266"/>
    </row>
    <row r="17" spans="1:15" ht="100.8" x14ac:dyDescent="0.3">
      <c r="B17" s="22" t="s">
        <v>648</v>
      </c>
      <c r="C17" s="26" t="s">
        <v>651</v>
      </c>
      <c r="D17" s="71" t="str">
        <f>Assessment_DataCollection!B179</f>
        <v>2.1.6 States shall require successful completion of an approved end-of-course knowledge and skill assessment examination based on the stated goals and objectives to graduate from the driver education program</v>
      </c>
      <c r="E17" s="10"/>
      <c r="F17" s="10"/>
      <c r="G17" s="10"/>
      <c r="H17" s="10"/>
      <c r="I17" s="10"/>
      <c r="L17" s="266"/>
      <c r="M17" s="266"/>
      <c r="N17" s="266"/>
      <c r="O17" s="266"/>
    </row>
    <row r="18" spans="1:15" hidden="1" x14ac:dyDescent="0.3">
      <c r="B18" s="22"/>
      <c r="C18" s="21" t="s">
        <v>15</v>
      </c>
      <c r="D18" s="30"/>
      <c r="E18" s="10" t="str">
        <f>IF($B17=E6,1,"")</f>
        <v/>
      </c>
      <c r="F18" s="10" t="str">
        <f>IF($B17=F6,1,"")</f>
        <v/>
      </c>
      <c r="G18" s="10">
        <f>IF($B17=G6,1,"")</f>
        <v>1</v>
      </c>
      <c r="H18" s="10" t="str">
        <f>IF($B17=H6,1,"")</f>
        <v/>
      </c>
      <c r="I18" s="10" t="str">
        <f>IF($B17=I6,1,"")</f>
        <v/>
      </c>
      <c r="L18" s="266"/>
      <c r="M18" s="266"/>
      <c r="N18" s="266"/>
      <c r="O18" s="266"/>
    </row>
    <row r="19" spans="1:15" ht="101.4" thickBot="1" x14ac:dyDescent="0.35">
      <c r="B19" s="34" t="s">
        <v>649</v>
      </c>
      <c r="C19" s="27" t="s">
        <v>651</v>
      </c>
      <c r="D19" s="69" t="str">
        <f>Assessment_DataCollection!B189</f>
        <v>2.1.7 States shall require a course provider to conduct valid post-course evaluations of driver education programs to be completed by the students and/or parent for the purpose of improving the effectiveness of the program</v>
      </c>
      <c r="E19" s="11"/>
      <c r="F19" s="11"/>
      <c r="G19" s="11"/>
      <c r="H19" s="11"/>
      <c r="I19" s="11"/>
      <c r="L19" s="266"/>
      <c r="M19" s="266"/>
      <c r="N19" s="266"/>
      <c r="O19" s="266"/>
    </row>
    <row r="20" spans="1:15" ht="15" hidden="1" thickTop="1" x14ac:dyDescent="0.3">
      <c r="B20" s="9"/>
      <c r="E20" t="str">
        <f>IF($B19=E6,1,"")</f>
        <v/>
      </c>
      <c r="F20" t="str">
        <f>IF($B19=F6,1,"")</f>
        <v/>
      </c>
      <c r="G20" t="str">
        <f>IF($B19=G6,1,"")</f>
        <v/>
      </c>
      <c r="H20">
        <f>IF($B19=H6,1,"")</f>
        <v>1</v>
      </c>
      <c r="I20" t="str">
        <f>IF($B19=I6,1,"")</f>
        <v/>
      </c>
    </row>
    <row r="21" spans="1:15" ht="15" thickTop="1" x14ac:dyDescent="0.3">
      <c r="B21" t="s">
        <v>15</v>
      </c>
      <c r="D21" s="32" t="s">
        <v>654</v>
      </c>
      <c r="E21" s="24">
        <f>SUM(E7:E20)</f>
        <v>1</v>
      </c>
      <c r="F21" s="24">
        <f>SUM(F7:F20)</f>
        <v>0</v>
      </c>
      <c r="G21" s="24">
        <f>SUM(G7:G20)</f>
        <v>2</v>
      </c>
      <c r="H21" s="24">
        <f>SUM(H7:H20)</f>
        <v>2</v>
      </c>
      <c r="I21" s="24">
        <f>SUM(I7:I20)</f>
        <v>2</v>
      </c>
    </row>
    <row r="23" spans="1:15" ht="15" thickBot="1" x14ac:dyDescent="0.35"/>
    <row r="24" spans="1:15" ht="43.8" thickBot="1" x14ac:dyDescent="0.35">
      <c r="B24" s="274" t="s">
        <v>655</v>
      </c>
      <c r="C24" s="275"/>
      <c r="D24" s="275"/>
      <c r="E24" s="275"/>
      <c r="F24" s="275"/>
      <c r="G24" s="275"/>
      <c r="H24" s="275"/>
      <c r="I24" s="275"/>
      <c r="J24" s="167" t="s">
        <v>656</v>
      </c>
      <c r="K24" s="168" t="s">
        <v>657</v>
      </c>
    </row>
    <row r="25" spans="1:15" ht="14.4" customHeight="1" x14ac:dyDescent="0.3">
      <c r="A25">
        <f>J25</f>
        <v>0</v>
      </c>
      <c r="B25" s="394"/>
      <c r="C25" s="395"/>
      <c r="D25" s="395"/>
      <c r="E25" s="395"/>
      <c r="F25" s="395"/>
      <c r="G25" s="395"/>
      <c r="H25" s="395"/>
      <c r="I25" s="396"/>
      <c r="J25" s="10"/>
      <c r="K25" s="10"/>
    </row>
    <row r="26" spans="1:15" x14ac:dyDescent="0.3">
      <c r="A26">
        <f t="shared" ref="A26:A34" si="0">J26</f>
        <v>0</v>
      </c>
      <c r="B26" s="383"/>
      <c r="C26" s="384"/>
      <c r="D26" s="384"/>
      <c r="E26" s="384"/>
      <c r="F26" s="384"/>
      <c r="G26" s="384"/>
      <c r="H26" s="384"/>
      <c r="I26" s="384"/>
      <c r="J26" s="10"/>
      <c r="K26" s="10"/>
    </row>
    <row r="27" spans="1:15" x14ac:dyDescent="0.3">
      <c r="A27">
        <f t="shared" si="0"/>
        <v>0</v>
      </c>
      <c r="B27" s="383"/>
      <c r="C27" s="384"/>
      <c r="D27" s="384"/>
      <c r="E27" s="384"/>
      <c r="F27" s="384"/>
      <c r="G27" s="384"/>
      <c r="H27" s="384"/>
      <c r="I27" s="384"/>
      <c r="J27" s="10"/>
      <c r="K27" s="10"/>
    </row>
    <row r="28" spans="1:15" x14ac:dyDescent="0.3">
      <c r="A28">
        <f t="shared" si="0"/>
        <v>0</v>
      </c>
      <c r="B28" s="383"/>
      <c r="C28" s="384"/>
      <c r="D28" s="384"/>
      <c r="E28" s="384"/>
      <c r="F28" s="384"/>
      <c r="G28" s="384"/>
      <c r="H28" s="384"/>
      <c r="I28" s="384"/>
      <c r="J28" s="10"/>
      <c r="K28" s="10"/>
    </row>
    <row r="29" spans="1:15" x14ac:dyDescent="0.3">
      <c r="A29">
        <f t="shared" si="0"/>
        <v>0</v>
      </c>
      <c r="B29" s="383"/>
      <c r="C29" s="384"/>
      <c r="D29" s="384"/>
      <c r="E29" s="384"/>
      <c r="F29" s="384"/>
      <c r="G29" s="384"/>
      <c r="H29" s="384"/>
      <c r="I29" s="384"/>
      <c r="J29" s="10"/>
      <c r="K29" s="10"/>
    </row>
    <row r="30" spans="1:15" x14ac:dyDescent="0.3">
      <c r="A30">
        <f t="shared" si="0"/>
        <v>0</v>
      </c>
      <c r="B30" s="383"/>
      <c r="C30" s="384"/>
      <c r="D30" s="384"/>
      <c r="E30" s="384"/>
      <c r="F30" s="384"/>
      <c r="G30" s="384"/>
      <c r="H30" s="384"/>
      <c r="I30" s="384"/>
      <c r="J30" s="10"/>
      <c r="K30" s="10"/>
    </row>
    <row r="31" spans="1:15" x14ac:dyDescent="0.3">
      <c r="A31">
        <f t="shared" si="0"/>
        <v>0</v>
      </c>
      <c r="B31" s="383"/>
      <c r="C31" s="384"/>
      <c r="D31" s="384"/>
      <c r="E31" s="384"/>
      <c r="F31" s="384"/>
      <c r="G31" s="384"/>
      <c r="H31" s="384"/>
      <c r="I31" s="384"/>
      <c r="J31" s="10"/>
      <c r="K31" s="10"/>
    </row>
    <row r="32" spans="1:15" x14ac:dyDescent="0.3">
      <c r="A32">
        <f t="shared" si="0"/>
        <v>0</v>
      </c>
      <c r="B32" s="383"/>
      <c r="C32" s="384"/>
      <c r="D32" s="384"/>
      <c r="E32" s="384"/>
      <c r="F32" s="384"/>
      <c r="G32" s="384"/>
      <c r="H32" s="384"/>
      <c r="I32" s="384"/>
      <c r="J32" s="10"/>
      <c r="K32" s="10"/>
    </row>
    <row r="33" spans="1:11" x14ac:dyDescent="0.3">
      <c r="A33">
        <f t="shared" si="0"/>
        <v>0</v>
      </c>
      <c r="B33" s="383"/>
      <c r="C33" s="384"/>
      <c r="D33" s="384"/>
      <c r="E33" s="384"/>
      <c r="F33" s="384"/>
      <c r="G33" s="384"/>
      <c r="H33" s="384"/>
      <c r="I33" s="384"/>
      <c r="J33" s="10"/>
      <c r="K33" s="10"/>
    </row>
    <row r="34" spans="1:11" ht="15" thickBot="1" x14ac:dyDescent="0.35">
      <c r="A34">
        <f t="shared" si="0"/>
        <v>0</v>
      </c>
      <c r="B34" s="385"/>
      <c r="C34" s="386"/>
      <c r="D34" s="386"/>
      <c r="E34" s="386"/>
      <c r="F34" s="386"/>
      <c r="G34" s="386"/>
      <c r="H34" s="386"/>
      <c r="I34" s="386"/>
      <c r="J34" s="10"/>
      <c r="K34" s="10"/>
    </row>
    <row r="35" spans="1:11" x14ac:dyDescent="0.3">
      <c r="D35"/>
    </row>
    <row r="36" spans="1:11" ht="15" thickBot="1" x14ac:dyDescent="0.35">
      <c r="D36"/>
    </row>
    <row r="37" spans="1:11" ht="43.2" x14ac:dyDescent="0.3">
      <c r="B37" s="169" t="s">
        <v>659</v>
      </c>
      <c r="C37" s="76"/>
      <c r="D37" s="76"/>
      <c r="E37" s="76"/>
      <c r="F37" s="76"/>
      <c r="G37" s="76"/>
      <c r="H37" s="76"/>
      <c r="I37" s="76"/>
      <c r="J37" s="167" t="s">
        <v>656</v>
      </c>
      <c r="K37" s="168" t="s">
        <v>657</v>
      </c>
    </row>
    <row r="38" spans="1:11" ht="30.6" customHeight="1" x14ac:dyDescent="0.3">
      <c r="A38">
        <f>J38</f>
        <v>1</v>
      </c>
      <c r="B38" s="387" t="s">
        <v>1172</v>
      </c>
      <c r="C38" s="387"/>
      <c r="D38" s="387"/>
      <c r="E38" s="387"/>
      <c r="F38" s="387"/>
      <c r="G38" s="387"/>
      <c r="H38" s="387"/>
      <c r="I38" s="387"/>
      <c r="J38" s="10">
        <v>1</v>
      </c>
      <c r="K38" s="10"/>
    </row>
    <row r="39" spans="1:11" x14ac:dyDescent="0.3">
      <c r="A39">
        <f t="shared" ref="A39:A47" si="1">J39</f>
        <v>2</v>
      </c>
      <c r="B39" s="387" t="s">
        <v>1173</v>
      </c>
      <c r="C39" s="387"/>
      <c r="D39" s="387"/>
      <c r="E39" s="387"/>
      <c r="F39" s="387"/>
      <c r="G39" s="387"/>
      <c r="H39" s="387"/>
      <c r="I39" s="387"/>
      <c r="J39" s="10">
        <v>2</v>
      </c>
      <c r="K39" s="10"/>
    </row>
    <row r="40" spans="1:11" ht="30" customHeight="1" x14ac:dyDescent="0.3">
      <c r="A40">
        <f t="shared" si="1"/>
        <v>3</v>
      </c>
      <c r="B40" s="387" t="s">
        <v>1174</v>
      </c>
      <c r="C40" s="387"/>
      <c r="D40" s="387"/>
      <c r="E40" s="387"/>
      <c r="F40" s="387"/>
      <c r="G40" s="387"/>
      <c r="H40" s="387"/>
      <c r="I40" s="387"/>
      <c r="J40" s="10">
        <v>3</v>
      </c>
      <c r="K40" s="10"/>
    </row>
    <row r="41" spans="1:11" ht="35.4" customHeight="1" x14ac:dyDescent="0.3">
      <c r="A41">
        <f t="shared" si="1"/>
        <v>4</v>
      </c>
      <c r="B41" s="387" t="s">
        <v>1175</v>
      </c>
      <c r="C41" s="387"/>
      <c r="D41" s="387"/>
      <c r="E41" s="387"/>
      <c r="F41" s="387"/>
      <c r="G41" s="387"/>
      <c r="H41" s="387"/>
      <c r="I41" s="387"/>
      <c r="J41" s="10">
        <v>4</v>
      </c>
      <c r="K41" s="10"/>
    </row>
    <row r="42" spans="1:11" x14ac:dyDescent="0.3">
      <c r="A42">
        <f t="shared" si="1"/>
        <v>0</v>
      </c>
      <c r="B42" s="383"/>
      <c r="C42" s="384"/>
      <c r="D42" s="384"/>
      <c r="E42" s="384"/>
      <c r="F42" s="384"/>
      <c r="G42" s="384"/>
      <c r="H42" s="384"/>
      <c r="I42" s="384"/>
      <c r="J42" s="10"/>
      <c r="K42" s="10"/>
    </row>
    <row r="43" spans="1:11" x14ac:dyDescent="0.3">
      <c r="A43">
        <f t="shared" si="1"/>
        <v>0</v>
      </c>
      <c r="B43" s="383"/>
      <c r="C43" s="384"/>
      <c r="D43" s="384"/>
      <c r="E43" s="384"/>
      <c r="F43" s="384"/>
      <c r="G43" s="384"/>
      <c r="H43" s="384"/>
      <c r="I43" s="384"/>
      <c r="J43" s="10"/>
      <c r="K43" s="10"/>
    </row>
    <row r="44" spans="1:11" x14ac:dyDescent="0.3">
      <c r="A44">
        <f t="shared" si="1"/>
        <v>0</v>
      </c>
      <c r="B44" s="383"/>
      <c r="C44" s="384"/>
      <c r="D44" s="384"/>
      <c r="E44" s="384"/>
      <c r="F44" s="384"/>
      <c r="G44" s="384"/>
      <c r="H44" s="384"/>
      <c r="I44" s="384"/>
      <c r="J44" s="10"/>
      <c r="K44" s="10"/>
    </row>
    <row r="45" spans="1:11" x14ac:dyDescent="0.3">
      <c r="A45">
        <f t="shared" si="1"/>
        <v>0</v>
      </c>
      <c r="B45" s="383"/>
      <c r="C45" s="384"/>
      <c r="D45" s="384"/>
      <c r="E45" s="384"/>
      <c r="F45" s="384"/>
      <c r="G45" s="384"/>
      <c r="H45" s="384"/>
      <c r="I45" s="384"/>
      <c r="J45" s="10"/>
      <c r="K45" s="10"/>
    </row>
    <row r="46" spans="1:11" x14ac:dyDescent="0.3">
      <c r="A46">
        <f t="shared" si="1"/>
        <v>0</v>
      </c>
      <c r="B46" s="383"/>
      <c r="C46" s="384"/>
      <c r="D46" s="384"/>
      <c r="E46" s="384"/>
      <c r="F46" s="384"/>
      <c r="G46" s="384"/>
      <c r="H46" s="384"/>
      <c r="I46" s="384"/>
      <c r="J46" s="10"/>
      <c r="K46" s="10"/>
    </row>
    <row r="47" spans="1:11" ht="15" thickBot="1" x14ac:dyDescent="0.35">
      <c r="A47">
        <f t="shared" si="1"/>
        <v>0</v>
      </c>
      <c r="B47" s="385"/>
      <c r="C47" s="386"/>
      <c r="D47" s="386"/>
      <c r="E47" s="386"/>
      <c r="F47" s="386"/>
      <c r="G47" s="386"/>
      <c r="H47" s="386"/>
      <c r="I47" s="386"/>
      <c r="J47" s="10"/>
      <c r="K47" s="10"/>
    </row>
    <row r="48" spans="1:11" x14ac:dyDescent="0.3">
      <c r="D48"/>
    </row>
    <row r="49" spans="1:11" ht="15" thickBot="1" x14ac:dyDescent="0.35">
      <c r="D49"/>
    </row>
    <row r="50" spans="1:11" ht="43.2" x14ac:dyDescent="0.3">
      <c r="B50" s="169" t="s">
        <v>662</v>
      </c>
      <c r="C50" s="76"/>
      <c r="D50" s="76"/>
      <c r="E50" s="76"/>
      <c r="F50" s="76"/>
      <c r="G50" s="76"/>
      <c r="H50" s="76"/>
      <c r="I50" s="76"/>
      <c r="J50" s="74" t="s">
        <v>656</v>
      </c>
      <c r="K50" s="75" t="s">
        <v>657</v>
      </c>
    </row>
    <row r="51" spans="1:11" ht="47.4" customHeight="1" x14ac:dyDescent="0.3">
      <c r="A51">
        <f>J51</f>
        <v>1</v>
      </c>
      <c r="B51" s="387" t="s">
        <v>1176</v>
      </c>
      <c r="C51" s="387"/>
      <c r="D51" s="387"/>
      <c r="E51" s="387"/>
      <c r="F51" s="387"/>
      <c r="G51" s="387"/>
      <c r="H51" s="387"/>
      <c r="I51" s="387"/>
      <c r="J51" s="10">
        <v>1</v>
      </c>
      <c r="K51" s="10"/>
    </row>
    <row r="52" spans="1:11" ht="35.4" customHeight="1" x14ac:dyDescent="0.3">
      <c r="A52">
        <f t="shared" ref="A52:A60" si="2">J52</f>
        <v>2</v>
      </c>
      <c r="B52" s="387" t="s">
        <v>1177</v>
      </c>
      <c r="C52" s="387"/>
      <c r="D52" s="387"/>
      <c r="E52" s="387"/>
      <c r="F52" s="387"/>
      <c r="G52" s="387"/>
      <c r="H52" s="387"/>
      <c r="I52" s="387"/>
      <c r="J52" s="10">
        <v>2</v>
      </c>
      <c r="K52" s="10"/>
    </row>
    <row r="53" spans="1:11" ht="162" customHeight="1" x14ac:dyDescent="0.3">
      <c r="A53">
        <f t="shared" si="2"/>
        <v>3</v>
      </c>
      <c r="B53" s="387" t="s">
        <v>1178</v>
      </c>
      <c r="C53" s="387"/>
      <c r="D53" s="387"/>
      <c r="E53" s="387"/>
      <c r="F53" s="387"/>
      <c r="G53" s="387"/>
      <c r="H53" s="387"/>
      <c r="I53" s="387"/>
      <c r="J53" s="10">
        <v>3</v>
      </c>
      <c r="K53" s="10"/>
    </row>
    <row r="54" spans="1:11" x14ac:dyDescent="0.3">
      <c r="A54">
        <f t="shared" si="2"/>
        <v>0</v>
      </c>
      <c r="B54" s="383"/>
      <c r="C54" s="384"/>
      <c r="D54" s="384"/>
      <c r="E54" s="384"/>
      <c r="F54" s="384"/>
      <c r="G54" s="384"/>
      <c r="H54" s="384"/>
      <c r="I54" s="384"/>
      <c r="J54" s="10"/>
      <c r="K54" s="10"/>
    </row>
    <row r="55" spans="1:11" x14ac:dyDescent="0.3">
      <c r="A55">
        <f t="shared" si="2"/>
        <v>0</v>
      </c>
      <c r="B55" s="383"/>
      <c r="C55" s="384"/>
      <c r="D55" s="384"/>
      <c r="E55" s="384"/>
      <c r="F55" s="384"/>
      <c r="G55" s="384"/>
      <c r="H55" s="384"/>
      <c r="I55" s="384"/>
      <c r="J55" s="10"/>
      <c r="K55" s="10"/>
    </row>
    <row r="56" spans="1:11" x14ac:dyDescent="0.3">
      <c r="A56">
        <f t="shared" si="2"/>
        <v>0</v>
      </c>
      <c r="B56" s="383"/>
      <c r="C56" s="384"/>
      <c r="D56" s="384"/>
      <c r="E56" s="384"/>
      <c r="F56" s="384"/>
      <c r="G56" s="384"/>
      <c r="H56" s="384"/>
      <c r="I56" s="384"/>
      <c r="J56" s="10"/>
      <c r="K56" s="10"/>
    </row>
    <row r="57" spans="1:11" x14ac:dyDescent="0.3">
      <c r="A57">
        <f t="shared" si="2"/>
        <v>0</v>
      </c>
      <c r="B57" s="383"/>
      <c r="C57" s="384"/>
      <c r="D57" s="384"/>
      <c r="E57" s="384"/>
      <c r="F57" s="384"/>
      <c r="G57" s="384"/>
      <c r="H57" s="384"/>
      <c r="I57" s="384"/>
      <c r="J57" s="10"/>
      <c r="K57" s="10"/>
    </row>
    <row r="58" spans="1:11" x14ac:dyDescent="0.3">
      <c r="A58">
        <f t="shared" si="2"/>
        <v>0</v>
      </c>
      <c r="B58" s="383"/>
      <c r="C58" s="384"/>
      <c r="D58" s="384"/>
      <c r="E58" s="384"/>
      <c r="F58" s="384"/>
      <c r="G58" s="384"/>
      <c r="H58" s="384"/>
      <c r="I58" s="384"/>
      <c r="J58" s="10"/>
      <c r="K58" s="10"/>
    </row>
    <row r="59" spans="1:11" x14ac:dyDescent="0.3">
      <c r="A59">
        <f t="shared" si="2"/>
        <v>0</v>
      </c>
      <c r="B59" s="383"/>
      <c r="C59" s="384"/>
      <c r="D59" s="384"/>
      <c r="E59" s="384"/>
      <c r="F59" s="384"/>
      <c r="G59" s="384"/>
      <c r="H59" s="384"/>
      <c r="I59" s="384"/>
      <c r="J59" s="10"/>
      <c r="K59" s="10"/>
    </row>
    <row r="60" spans="1:11" ht="15" thickBot="1" x14ac:dyDescent="0.35">
      <c r="A60">
        <f t="shared" si="2"/>
        <v>0</v>
      </c>
      <c r="B60" s="385"/>
      <c r="C60" s="386"/>
      <c r="D60" s="386"/>
      <c r="E60" s="386"/>
      <c r="F60" s="386"/>
      <c r="G60" s="386"/>
      <c r="H60" s="386"/>
      <c r="I60" s="386"/>
      <c r="J60" s="10"/>
      <c r="K60" s="10"/>
    </row>
    <row r="61" spans="1:11" x14ac:dyDescent="0.3">
      <c r="D61"/>
    </row>
  </sheetData>
  <mergeCells count="30">
    <mergeCell ref="B39:I39"/>
    <mergeCell ref="B25:I25"/>
    <mergeCell ref="B26:I26"/>
    <mergeCell ref="B27:I27"/>
    <mergeCell ref="B28:I28"/>
    <mergeCell ref="B29:I29"/>
    <mergeCell ref="B30:I30"/>
    <mergeCell ref="B38:I38"/>
    <mergeCell ref="B31:I31"/>
    <mergeCell ref="B32:I32"/>
    <mergeCell ref="B33:I33"/>
    <mergeCell ref="B34:I34"/>
    <mergeCell ref="B54:I54"/>
    <mergeCell ref="B40:I40"/>
    <mergeCell ref="B41:I41"/>
    <mergeCell ref="B42:I42"/>
    <mergeCell ref="B43:I43"/>
    <mergeCell ref="B44:I44"/>
    <mergeCell ref="B45:I45"/>
    <mergeCell ref="B51:I51"/>
    <mergeCell ref="B52:I52"/>
    <mergeCell ref="B46:I46"/>
    <mergeCell ref="B47:I47"/>
    <mergeCell ref="B53:I53"/>
    <mergeCell ref="B60:I60"/>
    <mergeCell ref="B55:I55"/>
    <mergeCell ref="B56:I56"/>
    <mergeCell ref="B57:I57"/>
    <mergeCell ref="B58:I58"/>
    <mergeCell ref="B59:I59"/>
  </mergeCells>
  <conditionalFormatting sqref="E13:E15 E7:I7 E9:I9 E11:I11 E17:I17 E19:I19 E21:I21 F13:I13 F15:I15">
    <cfRule type="expression" dxfId="117" priority="3" stopIfTrue="1">
      <formula>IF(SUM(E8:I8)=1,1,0)</formula>
    </cfRule>
  </conditionalFormatting>
  <conditionalFormatting sqref="M1">
    <cfRule type="containsText" dxfId="116" priority="1" operator="containsText" text="n/a">
      <formula>NOT(ISERROR(SEARCH("n/a",M1)))</formula>
    </cfRule>
    <cfRule type="containsText" dxfId="115" priority="2" operator="containsText" text="no">
      <formula>NOT(ISERROR(SEARCH("no",M1)))</formula>
    </cfRule>
  </conditionalFormatting>
  <dataValidations count="3">
    <dataValidation type="list" allowBlank="1" showInputMessage="1" showErrorMessage="1" sqref="B7 B19 B17 B15 B13 B11 B9" xr:uid="{00000000-0002-0000-0B00-000000000000}">
      <formula1>$E$6:$J$6</formula1>
    </dataValidation>
    <dataValidation allowBlank="1" showInputMessage="1" showErrorMessage="1" prompt="Select the cell to the left to access full dropdown list" sqref="C7 C19 C17 C15 C13 C11 C9" xr:uid="{00000000-0002-0000-0B00-000001000000}"/>
    <dataValidation type="list" allowBlank="1" showInputMessage="1" showErrorMessage="1" sqref="B10 B18 B16 B14 B12" xr:uid="{00000000-0002-0000-0B00-000002000000}">
      <formula1>$D$6:$J$6</formula1>
    </dataValidation>
  </dataValidations>
  <hyperlinks>
    <hyperlink ref="D7" location="'S2'!G3" display="'S2'!G3" xr:uid="{00000000-0004-0000-0B00-000000000000}"/>
    <hyperlink ref="D9" location="'S2'!G9" display="'S2'!G9" xr:uid="{00000000-0004-0000-0B00-000001000000}"/>
    <hyperlink ref="D13" location="'S2'!G35" display="'S2'!G35" xr:uid="{00000000-0004-0000-0B00-000002000000}"/>
    <hyperlink ref="D15" location="'S2'!G45" display="'S2'!G45" xr:uid="{00000000-0004-0000-0B00-000003000000}"/>
    <hyperlink ref="D17" location="'S2'!B47" display="'S2'!B47" xr:uid="{00000000-0004-0000-0B00-000004000000}"/>
    <hyperlink ref="D19" location="'S2'!G62" display="'S2'!G62" xr:uid="{00000000-0004-0000-0B00-000005000000}"/>
    <hyperlink ref="D2" location="'S2'!B2" display="'S2'!B2" xr:uid="{00000000-0004-0000-0B00-000006000000}"/>
    <hyperlink ref="M1" location="TOC!A1" display="Return to Table of Contents" xr:uid="{00000000-0004-0000-0B00-000007000000}"/>
    <hyperlink ref="D11" location="'S2'!G26" display="'S2'!G26" xr:uid="{00000000-0004-0000-0B00-00000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Assessment_DataCollection!$V$1:$V$13</xm:f>
          </x14:formula1>
          <xm:sqref>J38:K47 J51:K60 J25:K34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sheetPr>
  <dimension ref="A1:Q51"/>
  <sheetViews>
    <sheetView topLeftCell="B1" zoomScale="93" zoomScaleNormal="93" workbookViewId="0">
      <selection activeCell="B29" sqref="B29:I29"/>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1:17" x14ac:dyDescent="0.3">
      <c r="B1" s="24" t="str">
        <f>Assessment_DataCollection!A1</f>
        <v>SECTION</v>
      </c>
      <c r="D1" s="29" t="str">
        <f>Assessment_DataCollection!B129</f>
        <v>Education / Training</v>
      </c>
      <c r="M1" s="93" t="s">
        <v>81</v>
      </c>
    </row>
    <row r="2" spans="1:17" x14ac:dyDescent="0.3">
      <c r="B2" s="24" t="s">
        <v>642</v>
      </c>
      <c r="C2" s="35">
        <f>Assessment_DataCollection!A194</f>
        <v>2.2000000000000002</v>
      </c>
      <c r="D2" s="78" t="str">
        <f>Assessment_DataCollection!B194</f>
        <v>Student Evaluation</v>
      </c>
    </row>
    <row r="6" spans="1:17" ht="85.8" thickBot="1" x14ac:dyDescent="0.35">
      <c r="B6" s="25" t="s">
        <v>644</v>
      </c>
      <c r="C6" s="25"/>
      <c r="D6" s="25" t="s">
        <v>645</v>
      </c>
      <c r="E6" s="45" t="s">
        <v>646</v>
      </c>
      <c r="F6" s="45" t="s">
        <v>647</v>
      </c>
      <c r="G6" s="45" t="s">
        <v>648</v>
      </c>
      <c r="H6" s="45" t="s">
        <v>649</v>
      </c>
      <c r="I6" s="46" t="s">
        <v>650</v>
      </c>
    </row>
    <row r="7" spans="1:17" ht="115.8" thickTop="1" x14ac:dyDescent="0.3">
      <c r="B7" s="23" t="s">
        <v>648</v>
      </c>
      <c r="C7" s="26" t="s">
        <v>651</v>
      </c>
      <c r="D7" s="70" t="str">
        <f>Assessment_DataCollection!B195</f>
        <v>2.2.1 States shall ensure that providers and instructors deliver timely and ongoing feedback to students on their progress made in classroom, behind-the-wheel, and any other laboratory phases including remedial instruction during the driver education course.</v>
      </c>
      <c r="E7" s="12"/>
      <c r="F7" s="12"/>
      <c r="G7" s="12"/>
      <c r="H7" s="12"/>
      <c r="I7" s="12"/>
      <c r="L7" s="266" t="s">
        <v>674</v>
      </c>
      <c r="M7" s="266" t="s">
        <v>675</v>
      </c>
      <c r="N7" s="266" t="s">
        <v>15</v>
      </c>
      <c r="O7" s="266" t="s">
        <v>676</v>
      </c>
      <c r="P7" s="266"/>
      <c r="Q7" s="266"/>
    </row>
    <row r="8" spans="1:17" hidden="1" x14ac:dyDescent="0.3">
      <c r="B8" s="22"/>
      <c r="C8" s="21" t="s">
        <v>15</v>
      </c>
      <c r="D8" s="30"/>
      <c r="E8" s="10" t="str">
        <f>IF($B7=E6,1,"")</f>
        <v/>
      </c>
      <c r="F8" s="10" t="str">
        <f>IF($B7=F6,1,"")</f>
        <v/>
      </c>
      <c r="G8" s="10">
        <f>IF($B7=G6,1,"")</f>
        <v>1</v>
      </c>
      <c r="H8" s="10" t="str">
        <f>IF($B7=H6,1,"")</f>
        <v/>
      </c>
      <c r="I8" s="10" t="str">
        <f>IF($B7=I6,1,"")</f>
        <v/>
      </c>
      <c r="L8" s="266" t="s">
        <v>652</v>
      </c>
      <c r="M8" s="266" t="s">
        <v>653</v>
      </c>
      <c r="N8" s="266" t="s">
        <v>15</v>
      </c>
      <c r="O8" s="266"/>
      <c r="P8" s="266"/>
      <c r="Q8" s="266"/>
    </row>
    <row r="9" spans="1:17" ht="43.8" thickBot="1" x14ac:dyDescent="0.35">
      <c r="B9" s="34" t="s">
        <v>648</v>
      </c>
      <c r="C9" s="27" t="s">
        <v>651</v>
      </c>
      <c r="D9" s="69" t="str">
        <f>Assessment_DataCollection!B205</f>
        <v>2.2.2 States shall require on-going classroom, and behind-the-wheel evaluations, at a minimum,through</v>
      </c>
      <c r="E9" s="11"/>
      <c r="F9" s="11"/>
      <c r="G9" s="11"/>
      <c r="H9" s="11"/>
      <c r="I9" s="11"/>
      <c r="L9" s="266"/>
      <c r="M9" s="266"/>
      <c r="N9" s="266" t="s">
        <v>15</v>
      </c>
      <c r="O9" s="266"/>
      <c r="P9" s="266"/>
      <c r="Q9" s="266"/>
    </row>
    <row r="10" spans="1:17" hidden="1" x14ac:dyDescent="0.3">
      <c r="B10" s="23"/>
      <c r="C10" s="33" t="s">
        <v>15</v>
      </c>
      <c r="D10" s="31"/>
      <c r="E10" s="12" t="str">
        <f>IF($B9=E6,1,"")</f>
        <v/>
      </c>
      <c r="F10" s="12" t="str">
        <f>IF($B9=F6,1,"")</f>
        <v/>
      </c>
      <c r="G10" s="12">
        <f>IF($B9=G6,1,"")</f>
        <v>1</v>
      </c>
      <c r="H10" s="12" t="str">
        <f>IF($B9=H6,1,"")</f>
        <v/>
      </c>
      <c r="I10" s="12" t="str">
        <f>IF($B9=I6,1,"")</f>
        <v/>
      </c>
    </row>
    <row r="11" spans="1:17" hidden="1" x14ac:dyDescent="0.3">
      <c r="B11" s="22"/>
      <c r="C11" s="21" t="s">
        <v>15</v>
      </c>
      <c r="D11" s="30"/>
      <c r="E11" s="10" t="e">
        <f>IF(#REF!=E6,1,"")</f>
        <v>#REF!</v>
      </c>
      <c r="F11" s="10" t="e">
        <f>IF(#REF!=F6,1,"")</f>
        <v>#REF!</v>
      </c>
      <c r="G11" s="10" t="e">
        <f>IF(#REF!=G6,1,"")</f>
        <v>#REF!</v>
      </c>
      <c r="H11" s="10" t="e">
        <f>IF(#REF!=H6,1,"")</f>
        <v>#REF!</v>
      </c>
      <c r="I11" s="10" t="e">
        <f>IF(#REF!=I6,1,"")</f>
        <v>#REF!</v>
      </c>
    </row>
    <row r="12" spans="1:17" ht="15" thickTop="1" x14ac:dyDescent="0.3">
      <c r="B12" t="s">
        <v>15</v>
      </c>
      <c r="D12" s="32" t="s">
        <v>654</v>
      </c>
      <c r="E12" s="24">
        <f>SUM(E7:E10)</f>
        <v>0</v>
      </c>
      <c r="F12" s="24">
        <f>SUM(F7:F10)</f>
        <v>0</v>
      </c>
      <c r="G12" s="24">
        <f>SUM(G7:G10)</f>
        <v>2</v>
      </c>
      <c r="H12" s="24">
        <f>SUM(H7:H10)</f>
        <v>0</v>
      </c>
      <c r="I12" s="24">
        <f>SUM(I7:I10)</f>
        <v>0</v>
      </c>
    </row>
    <row r="14" spans="1:17" ht="15" thickBot="1" x14ac:dyDescent="0.35"/>
    <row r="15" spans="1:17" ht="43.8" thickBot="1" x14ac:dyDescent="0.35">
      <c r="B15" s="274" t="s">
        <v>655</v>
      </c>
      <c r="C15" s="275"/>
      <c r="D15" s="275"/>
      <c r="E15" s="275"/>
      <c r="F15" s="275"/>
      <c r="G15" s="275"/>
      <c r="H15" s="275"/>
      <c r="I15" s="275"/>
      <c r="J15" s="167" t="s">
        <v>656</v>
      </c>
      <c r="K15" s="168" t="s">
        <v>657</v>
      </c>
    </row>
    <row r="16" spans="1:17" ht="14.4" customHeight="1" x14ac:dyDescent="0.3">
      <c r="A16">
        <f>J16</f>
        <v>0</v>
      </c>
      <c r="B16" s="394"/>
      <c r="C16" s="395"/>
      <c r="D16" s="395"/>
      <c r="E16" s="395"/>
      <c r="F16" s="395"/>
      <c r="G16" s="395"/>
      <c r="H16" s="395"/>
      <c r="I16" s="396"/>
      <c r="J16" s="10"/>
      <c r="K16" s="10"/>
    </row>
    <row r="17" spans="1:11" x14ac:dyDescent="0.3">
      <c r="A17">
        <f t="shared" ref="A17:A25" si="0">J17</f>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ht="15" thickBot="1" x14ac:dyDescent="0.35">
      <c r="A25">
        <f t="shared" si="0"/>
        <v>0</v>
      </c>
      <c r="B25" s="385"/>
      <c r="C25" s="386"/>
      <c r="D25" s="386"/>
      <c r="E25" s="386"/>
      <c r="F25" s="386"/>
      <c r="G25" s="386"/>
      <c r="H25" s="386"/>
      <c r="I25" s="386"/>
      <c r="J25" s="10"/>
      <c r="K25" s="10"/>
    </row>
    <row r="26" spans="1:11" x14ac:dyDescent="0.3">
      <c r="D26"/>
    </row>
    <row r="27" spans="1:11" ht="15" thickBot="1" x14ac:dyDescent="0.35">
      <c r="D27"/>
    </row>
    <row r="28" spans="1:11" ht="43.2" x14ac:dyDescent="0.3">
      <c r="B28" s="169" t="s">
        <v>659</v>
      </c>
      <c r="C28" s="76"/>
      <c r="D28" s="76"/>
      <c r="E28" s="76"/>
      <c r="F28" s="76"/>
      <c r="G28" s="76"/>
      <c r="H28" s="76"/>
      <c r="I28" s="76"/>
      <c r="J28" s="167" t="s">
        <v>656</v>
      </c>
      <c r="K28" s="168" t="s">
        <v>657</v>
      </c>
    </row>
    <row r="29" spans="1:11" ht="52.2" customHeight="1" x14ac:dyDescent="0.3">
      <c r="A29">
        <f>J29</f>
        <v>1</v>
      </c>
      <c r="B29" s="387" t="s">
        <v>1179</v>
      </c>
      <c r="C29" s="387"/>
      <c r="D29" s="387"/>
      <c r="E29" s="387"/>
      <c r="F29" s="387"/>
      <c r="G29" s="387"/>
      <c r="H29" s="387"/>
      <c r="I29" s="387"/>
      <c r="J29" s="10">
        <v>1</v>
      </c>
      <c r="K29" s="10"/>
    </row>
    <row r="30" spans="1:11" x14ac:dyDescent="0.3">
      <c r="A30">
        <f t="shared" ref="A30:A38" si="1">J30</f>
        <v>0</v>
      </c>
      <c r="B30" s="383"/>
      <c r="C30" s="384"/>
      <c r="D30" s="384"/>
      <c r="E30" s="384"/>
      <c r="F30" s="384"/>
      <c r="G30" s="384"/>
      <c r="H30" s="384"/>
      <c r="I30" s="384"/>
      <c r="J30" s="10"/>
      <c r="K30" s="10"/>
    </row>
    <row r="31" spans="1:11" x14ac:dyDescent="0.3">
      <c r="A31">
        <f t="shared" si="1"/>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ht="15" thickBot="1" x14ac:dyDescent="0.35">
      <c r="A38">
        <f t="shared" si="1"/>
        <v>0</v>
      </c>
      <c r="B38" s="385"/>
      <c r="C38" s="386"/>
      <c r="D38" s="386"/>
      <c r="E38" s="386"/>
      <c r="F38" s="386"/>
      <c r="G38" s="386"/>
      <c r="H38" s="386"/>
      <c r="I38" s="386"/>
      <c r="J38" s="10"/>
      <c r="K38" s="10"/>
    </row>
    <row r="39" spans="1:11" x14ac:dyDescent="0.3">
      <c r="D39"/>
    </row>
    <row r="40" spans="1:11" ht="15" thickBot="1" x14ac:dyDescent="0.35">
      <c r="D40"/>
    </row>
    <row r="41" spans="1:11" ht="43.8" thickBot="1" x14ac:dyDescent="0.35">
      <c r="B41" s="169" t="s">
        <v>662</v>
      </c>
      <c r="C41" s="76"/>
      <c r="D41" s="76"/>
      <c r="E41" s="76"/>
      <c r="F41" s="76"/>
      <c r="G41" s="76"/>
      <c r="H41" s="76"/>
      <c r="I41" s="76"/>
      <c r="J41" s="74" t="s">
        <v>656</v>
      </c>
      <c r="K41" s="75" t="s">
        <v>657</v>
      </c>
    </row>
    <row r="42" spans="1:11" ht="114.6" customHeight="1" x14ac:dyDescent="0.3">
      <c r="A42">
        <f>J42</f>
        <v>1</v>
      </c>
      <c r="B42" s="387" t="s">
        <v>1180</v>
      </c>
      <c r="C42" s="387"/>
      <c r="D42" s="387"/>
      <c r="E42" s="387"/>
      <c r="F42" s="387"/>
      <c r="G42" s="387"/>
      <c r="H42" s="387"/>
      <c r="I42" s="387"/>
      <c r="J42" s="10">
        <v>1</v>
      </c>
      <c r="K42" s="10"/>
    </row>
    <row r="43" spans="1:11" x14ac:dyDescent="0.3">
      <c r="A43">
        <f t="shared" ref="A43:A51" si="2">J43</f>
        <v>0</v>
      </c>
      <c r="B43" s="383"/>
      <c r="C43" s="384"/>
      <c r="D43" s="384"/>
      <c r="E43" s="384"/>
      <c r="F43" s="384"/>
      <c r="G43" s="384"/>
      <c r="H43" s="384"/>
      <c r="I43" s="384"/>
      <c r="J43" s="10"/>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ht="15" thickBot="1" x14ac:dyDescent="0.35">
      <c r="A51">
        <f t="shared" si="2"/>
        <v>0</v>
      </c>
      <c r="B51" s="385"/>
      <c r="C51" s="386"/>
      <c r="D51" s="386"/>
      <c r="E51" s="386"/>
      <c r="F51" s="386"/>
      <c r="G51" s="386"/>
      <c r="H51" s="386"/>
      <c r="I51" s="386"/>
      <c r="J51" s="10"/>
      <c r="K51" s="10"/>
    </row>
  </sheetData>
  <mergeCells count="30">
    <mergeCell ref="B51:I51"/>
    <mergeCell ref="B37:I37"/>
    <mergeCell ref="B38:I38"/>
    <mergeCell ref="B42:I42"/>
    <mergeCell ref="B43:I43"/>
    <mergeCell ref="B44:I44"/>
    <mergeCell ref="B45:I45"/>
    <mergeCell ref="B46:I46"/>
    <mergeCell ref="B47:I47"/>
    <mergeCell ref="B48:I48"/>
    <mergeCell ref="B49:I49"/>
    <mergeCell ref="B50:I50"/>
    <mergeCell ref="B36:I36"/>
    <mergeCell ref="B22:I22"/>
    <mergeCell ref="B23:I23"/>
    <mergeCell ref="B24:I24"/>
    <mergeCell ref="B25:I25"/>
    <mergeCell ref="B29:I29"/>
    <mergeCell ref="B30:I30"/>
    <mergeCell ref="B31:I31"/>
    <mergeCell ref="B32:I32"/>
    <mergeCell ref="B33:I33"/>
    <mergeCell ref="B34:I34"/>
    <mergeCell ref="B35:I35"/>
    <mergeCell ref="B21:I21"/>
    <mergeCell ref="B16:I16"/>
    <mergeCell ref="B17:I17"/>
    <mergeCell ref="B18:I18"/>
    <mergeCell ref="B19:I19"/>
    <mergeCell ref="B20:I20"/>
  </mergeCells>
  <conditionalFormatting sqref="E7:I7 E9:I9 E12:I12">
    <cfRule type="expression" dxfId="114" priority="3" stopIfTrue="1">
      <formula>IF(SUM(E8:I8)=1,1,0)</formula>
    </cfRule>
  </conditionalFormatting>
  <conditionalFormatting sqref="M1">
    <cfRule type="containsText" dxfId="113" priority="1" operator="containsText" text="n/a">
      <formula>NOT(ISERROR(SEARCH("n/a",M1)))</formula>
    </cfRule>
    <cfRule type="containsText" dxfId="112" priority="2" operator="containsText" text="no">
      <formula>NOT(ISERROR(SEARCH("no",M1)))</formula>
    </cfRule>
  </conditionalFormatting>
  <dataValidations count="3">
    <dataValidation type="list" allowBlank="1" showInputMessage="1" showErrorMessage="1" sqref="B10:B11" xr:uid="{00000000-0002-0000-0C00-000000000000}">
      <formula1>$D$6:$J$6</formula1>
    </dataValidation>
    <dataValidation allowBlank="1" showInputMessage="1" showErrorMessage="1" prompt="Select the cell to the left to access full dropdown list" sqref="C7 C9" xr:uid="{00000000-0002-0000-0C00-000001000000}"/>
    <dataValidation type="list" allowBlank="1" showInputMessage="1" showErrorMessage="1" sqref="B7 B9" xr:uid="{00000000-0002-0000-0C00-000002000000}">
      <formula1>$E$6:$J$6</formula1>
    </dataValidation>
  </dataValidations>
  <hyperlinks>
    <hyperlink ref="D7" location="'S2'!B60" display="'S2'!B60" xr:uid="{00000000-0004-0000-0C00-000000000000}"/>
    <hyperlink ref="D9" location="'S2'!B68" display="'S2'!B68" xr:uid="{00000000-0004-0000-0C00-000001000000}"/>
    <hyperlink ref="D2" location="'S2'!G67" display="'S2'!G67" xr:uid="{00000000-0004-0000-0C00-000002000000}"/>
    <hyperlink ref="M1" location="TOC!A1" display="Return to Table of Contents" xr:uid="{00000000-0004-0000-0C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3000000}">
          <x14:formula1>
            <xm:f>Assessment_DataCollection!$V$1:$V$13</xm:f>
          </x14:formula1>
          <xm:sqref>J29:K38 J42:K51 J16:K25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P59"/>
  <sheetViews>
    <sheetView topLeftCell="B44" workbookViewId="0">
      <selection activeCell="J53" sqref="J53"/>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6" x14ac:dyDescent="0.3">
      <c r="B1" s="24" t="str">
        <f>Assessment_DataCollection!A1</f>
        <v>SECTION</v>
      </c>
      <c r="D1" s="29" t="str">
        <f>Assessment_DataCollection!B129</f>
        <v>Education / Training</v>
      </c>
      <c r="M1" s="93" t="s">
        <v>81</v>
      </c>
    </row>
    <row r="2" spans="2:16" x14ac:dyDescent="0.3">
      <c r="B2" s="24" t="s">
        <v>642</v>
      </c>
      <c r="C2" s="35">
        <f>Assessment_DataCollection!A214</f>
        <v>2.2999999999999998</v>
      </c>
      <c r="D2" s="63" t="str">
        <f>Assessment_DataCollection!B214</f>
        <v>Delivery Methods</v>
      </c>
    </row>
    <row r="6" spans="2:16" ht="85.8" thickBot="1" x14ac:dyDescent="0.35">
      <c r="B6" s="25" t="s">
        <v>644</v>
      </c>
      <c r="C6" s="25"/>
      <c r="D6" s="25" t="s">
        <v>645</v>
      </c>
      <c r="E6" s="45" t="s">
        <v>646</v>
      </c>
      <c r="F6" s="45" t="s">
        <v>647</v>
      </c>
      <c r="G6" s="45" t="s">
        <v>648</v>
      </c>
      <c r="H6" s="45" t="s">
        <v>649</v>
      </c>
      <c r="I6" s="46" t="s">
        <v>650</v>
      </c>
    </row>
    <row r="7" spans="2:16" ht="58.2" thickTop="1" x14ac:dyDescent="0.3">
      <c r="B7" s="23" t="s">
        <v>650</v>
      </c>
      <c r="C7" s="26" t="s">
        <v>651</v>
      </c>
      <c r="D7" s="70" t="str">
        <f>Assessment_DataCollection!B215</f>
        <v>2.3.1 States shall limit the number of students per class based on State student/teacher ratios for the classroom phase of driver education</v>
      </c>
      <c r="E7" s="12"/>
      <c r="F7" s="12"/>
      <c r="G7" s="12"/>
      <c r="H7" s="12"/>
      <c r="I7" s="12"/>
      <c r="L7" s="266" t="s">
        <v>674</v>
      </c>
      <c r="M7" s="266" t="s">
        <v>675</v>
      </c>
      <c r="N7" s="266" t="s">
        <v>15</v>
      </c>
      <c r="O7" s="266" t="s">
        <v>676</v>
      </c>
      <c r="P7" s="266"/>
    </row>
    <row r="8" spans="2:16" hidden="1" x14ac:dyDescent="0.3">
      <c r="B8" s="22"/>
      <c r="C8" s="21" t="s">
        <v>15</v>
      </c>
      <c r="D8" s="30"/>
      <c r="E8" s="10" t="str">
        <f>IF($B7=E6,1,"")</f>
        <v/>
      </c>
      <c r="F8" s="10" t="str">
        <f>IF($B7=F6,1,"")</f>
        <v/>
      </c>
      <c r="G8" s="10" t="str">
        <f>IF($B7=G6,1,"")</f>
        <v/>
      </c>
      <c r="H8" s="10" t="str">
        <f>IF($B7=H6,1,"")</f>
        <v/>
      </c>
      <c r="I8" s="10">
        <f>IF($B7=I6,1,"")</f>
        <v>1</v>
      </c>
      <c r="L8" s="266" t="s">
        <v>652</v>
      </c>
      <c r="M8" s="266" t="s">
        <v>653</v>
      </c>
      <c r="N8" s="266" t="s">
        <v>15</v>
      </c>
      <c r="O8" s="266"/>
      <c r="P8" s="266"/>
    </row>
    <row r="9" spans="2:16" ht="43.2" x14ac:dyDescent="0.3">
      <c r="B9" s="22" t="s">
        <v>649</v>
      </c>
      <c r="C9" s="26" t="s">
        <v>651</v>
      </c>
      <c r="D9" s="71" t="str">
        <f>Assessment_DataCollection!B218</f>
        <v>2.3.2 States shall require providers to make available seating and writing space for each student</v>
      </c>
      <c r="E9" s="10"/>
      <c r="F9" s="10"/>
      <c r="G9" s="10"/>
      <c r="H9" s="10"/>
      <c r="I9" s="10"/>
      <c r="L9" s="266"/>
      <c r="M9" s="266"/>
      <c r="N9" s="266" t="s">
        <v>15</v>
      </c>
      <c r="O9" s="266"/>
      <c r="P9" s="266"/>
    </row>
    <row r="10" spans="2:16" hidden="1" x14ac:dyDescent="0.3">
      <c r="B10" s="22"/>
      <c r="C10" s="21" t="s">
        <v>15</v>
      </c>
      <c r="D10" s="30"/>
      <c r="E10" s="10" t="str">
        <f>IF($B9=E6,1,"")</f>
        <v/>
      </c>
      <c r="F10" s="10" t="str">
        <f>IF($B9=F6,1,"")</f>
        <v/>
      </c>
      <c r="G10" s="10" t="str">
        <f>IF($B9=G6,1,"")</f>
        <v/>
      </c>
      <c r="H10" s="10">
        <f>IF($B9=H6,1,"")</f>
        <v>1</v>
      </c>
      <c r="I10" s="10" t="str">
        <f>IF($B9=I6,1,"")</f>
        <v/>
      </c>
      <c r="L10" s="266"/>
      <c r="M10" s="266"/>
      <c r="N10" s="266"/>
      <c r="O10" s="266"/>
      <c r="P10" s="266"/>
    </row>
    <row r="11" spans="2:16" ht="43.2" x14ac:dyDescent="0.3">
      <c r="B11" s="22" t="s">
        <v>650</v>
      </c>
      <c r="C11" s="26" t="s">
        <v>651</v>
      </c>
      <c r="D11" s="71" t="str">
        <f>Assessment_DataCollection!B221</f>
        <v>2.3.3 States shall stipulate that an instructor can only teach one classroom at a time</v>
      </c>
      <c r="E11" s="10"/>
      <c r="F11" s="10"/>
      <c r="G11" s="10"/>
      <c r="H11" s="10"/>
      <c r="I11" s="10"/>
      <c r="L11" s="266"/>
      <c r="M11" s="266" t="s">
        <v>677</v>
      </c>
      <c r="N11" s="266"/>
      <c r="O11" s="266"/>
      <c r="P11" s="266"/>
    </row>
    <row r="12" spans="2:16" hidden="1" x14ac:dyDescent="0.3">
      <c r="B12" s="22"/>
      <c r="C12" s="21" t="s">
        <v>15</v>
      </c>
      <c r="D12" s="30"/>
      <c r="E12" s="10" t="str">
        <f>IF($B11=E6,1,"")</f>
        <v/>
      </c>
      <c r="F12" s="10" t="str">
        <f>IF($B11=F6,1,"")</f>
        <v/>
      </c>
      <c r="G12" s="10" t="str">
        <f>IF($B11=G6,1,"")</f>
        <v/>
      </c>
      <c r="H12" s="10" t="str">
        <f>IF($B11=H6,1,"")</f>
        <v/>
      </c>
      <c r="I12" s="10">
        <f>IF($B11=I6,1,"")</f>
        <v>1</v>
      </c>
    </row>
    <row r="13" spans="2:16" ht="86.4" x14ac:dyDescent="0.3">
      <c r="B13" s="22" t="s">
        <v>646</v>
      </c>
      <c r="C13" s="26" t="s">
        <v>651</v>
      </c>
      <c r="D13" s="71" t="str">
        <f>Assessment_DataCollection!B224</f>
        <v>2.3.4 States shall require training vehicles for driver education behind-the-wheel and driving range instruction that meets State standards for the safety of students and instructors</v>
      </c>
      <c r="E13" s="10"/>
      <c r="F13" s="10"/>
      <c r="G13" s="10"/>
      <c r="H13" s="10"/>
      <c r="I13" s="10"/>
    </row>
    <row r="14" spans="2:16" hidden="1" x14ac:dyDescent="0.3">
      <c r="B14" s="22"/>
      <c r="C14" s="21" t="s">
        <v>15</v>
      </c>
      <c r="D14" s="30"/>
      <c r="E14" s="10">
        <f>IF($B13=E6,1,"")</f>
        <v>1</v>
      </c>
      <c r="F14" s="10" t="str">
        <f>IF($B13=F6,1,"")</f>
        <v/>
      </c>
      <c r="G14" s="10" t="str">
        <f>IF($B13=G6,1,"")</f>
        <v/>
      </c>
      <c r="H14" s="10" t="str">
        <f>IF($B13=H6,1,"")</f>
        <v/>
      </c>
      <c r="I14" s="10" t="str">
        <f>IF($B13=I6,1,"")</f>
        <v/>
      </c>
    </row>
    <row r="15" spans="2:16" ht="129.6" x14ac:dyDescent="0.3">
      <c r="B15" s="22" t="s">
        <v>646</v>
      </c>
      <c r="C15" s="26" t="s">
        <v>651</v>
      </c>
      <c r="D15" s="71" t="str">
        <f>Assessment_DataCollection!B247</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E15" s="10"/>
      <c r="F15" s="10"/>
      <c r="G15" s="10"/>
      <c r="H15" s="10"/>
      <c r="I15" s="10"/>
    </row>
    <row r="16" spans="2:16" hidden="1" x14ac:dyDescent="0.3">
      <c r="B16" s="22"/>
      <c r="C16" s="21" t="s">
        <v>15</v>
      </c>
      <c r="D16" s="30"/>
      <c r="E16" s="10">
        <f>IF($B15=E6,1,"")</f>
        <v>1</v>
      </c>
      <c r="F16" s="10" t="str">
        <f>IF($B15=F6,1,"")</f>
        <v/>
      </c>
      <c r="G16" s="10" t="str">
        <f>IF($B15=G6,1,"")</f>
        <v/>
      </c>
      <c r="H16" s="10" t="str">
        <f>IF($B15=H6,1,"")</f>
        <v/>
      </c>
      <c r="I16" s="10" t="str">
        <f>IF($B15=I6,1,"")</f>
        <v/>
      </c>
    </row>
    <row r="17" spans="1:11" ht="29.4" thickBot="1" x14ac:dyDescent="0.35">
      <c r="B17" s="34" t="s">
        <v>646</v>
      </c>
      <c r="C17" s="27" t="s">
        <v>651</v>
      </c>
      <c r="D17" s="69" t="str">
        <f>Assessment_DataCollection!B263</f>
        <v>2.3.6 Do you allow computer-based independent student learning?</v>
      </c>
      <c r="E17" s="11"/>
      <c r="F17" s="11"/>
      <c r="G17" s="11"/>
      <c r="H17" s="11"/>
      <c r="I17" s="11"/>
    </row>
    <row r="18" spans="1:11" ht="15" hidden="1" thickTop="1" x14ac:dyDescent="0.3">
      <c r="B18" s="9"/>
      <c r="E18">
        <f>IF($B17=E6,1,"")</f>
        <v>1</v>
      </c>
      <c r="F18" t="str">
        <f>IF($B17=F6,1,"")</f>
        <v/>
      </c>
      <c r="G18" t="str">
        <f>IF($B17=G6,1,"")</f>
        <v/>
      </c>
      <c r="H18" t="str">
        <f>IF($B17=H6,1,"")</f>
        <v/>
      </c>
      <c r="I18" t="str">
        <f>IF($B17=I6,1,"")</f>
        <v/>
      </c>
    </row>
    <row r="19" spans="1:11" ht="15" thickTop="1" x14ac:dyDescent="0.3">
      <c r="B19" t="s">
        <v>15</v>
      </c>
      <c r="D19" s="32" t="s">
        <v>654</v>
      </c>
      <c r="E19" s="24">
        <f>SUM(E7:E18)</f>
        <v>3</v>
      </c>
      <c r="F19" s="24">
        <f>SUM(F7:F18)</f>
        <v>0</v>
      </c>
      <c r="G19" s="24">
        <f>SUM(G7:G18)</f>
        <v>0</v>
      </c>
      <c r="H19" s="24">
        <f>SUM(H7:H18)</f>
        <v>1</v>
      </c>
      <c r="I19" s="24">
        <f>SUM(I7:I18)</f>
        <v>2</v>
      </c>
    </row>
    <row r="21" spans="1:11" ht="15" thickBot="1" x14ac:dyDescent="0.35"/>
    <row r="22" spans="1:11" ht="43.2" x14ac:dyDescent="0.3">
      <c r="B22" s="274" t="s">
        <v>655</v>
      </c>
      <c r="C22" s="275"/>
      <c r="D22" s="275"/>
      <c r="E22" s="275"/>
      <c r="F22" s="275"/>
      <c r="G22" s="275"/>
      <c r="H22" s="275"/>
      <c r="I22" s="275"/>
      <c r="J22" s="167" t="s">
        <v>656</v>
      </c>
      <c r="K22" s="168" t="s">
        <v>657</v>
      </c>
    </row>
    <row r="23" spans="1:11" ht="14.4" customHeight="1" x14ac:dyDescent="0.3">
      <c r="A23">
        <f>J23</f>
        <v>1</v>
      </c>
      <c r="J23" s="10">
        <v>1</v>
      </c>
      <c r="K23" s="10"/>
    </row>
    <row r="24" spans="1:11" x14ac:dyDescent="0.3">
      <c r="A24">
        <f t="shared" ref="A24:A32" si="0">J24</f>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x14ac:dyDescent="0.3">
      <c r="A26">
        <f t="shared" si="0"/>
        <v>0</v>
      </c>
      <c r="B26" s="383"/>
      <c r="C26" s="384"/>
      <c r="D26" s="384"/>
      <c r="E26" s="384"/>
      <c r="F26" s="384"/>
      <c r="G26" s="384"/>
      <c r="H26" s="384"/>
      <c r="I26" s="384"/>
      <c r="J26" s="10"/>
      <c r="K26" s="10"/>
    </row>
    <row r="27" spans="1:11" x14ac:dyDescent="0.3">
      <c r="A27">
        <f t="shared" si="0"/>
        <v>0</v>
      </c>
      <c r="B27" s="383"/>
      <c r="C27" s="384"/>
      <c r="D27" s="384"/>
      <c r="E27" s="384"/>
      <c r="F27" s="384"/>
      <c r="G27" s="384"/>
      <c r="H27" s="384"/>
      <c r="I27" s="384"/>
      <c r="J27" s="10"/>
      <c r="K27" s="10"/>
    </row>
    <row r="28" spans="1:11" x14ac:dyDescent="0.3">
      <c r="A28">
        <f t="shared" si="0"/>
        <v>0</v>
      </c>
      <c r="B28" s="383"/>
      <c r="C28" s="384"/>
      <c r="D28" s="384"/>
      <c r="E28" s="384"/>
      <c r="F28" s="384"/>
      <c r="G28" s="384"/>
      <c r="H28" s="384"/>
      <c r="I28" s="384"/>
      <c r="J28" s="10"/>
      <c r="K28" s="10"/>
    </row>
    <row r="29" spans="1:11" x14ac:dyDescent="0.3">
      <c r="A29">
        <f t="shared" si="0"/>
        <v>0</v>
      </c>
      <c r="B29" s="383"/>
      <c r="C29" s="384"/>
      <c r="D29" s="384"/>
      <c r="E29" s="384"/>
      <c r="F29" s="384"/>
      <c r="G29" s="384"/>
      <c r="H29" s="384"/>
      <c r="I29" s="384"/>
      <c r="J29" s="10"/>
      <c r="K29" s="10"/>
    </row>
    <row r="30" spans="1:11" x14ac:dyDescent="0.3">
      <c r="A30">
        <f t="shared" si="0"/>
        <v>0</v>
      </c>
      <c r="B30" s="383"/>
      <c r="C30" s="384"/>
      <c r="D30" s="384"/>
      <c r="E30" s="384"/>
      <c r="F30" s="384"/>
      <c r="G30" s="384"/>
      <c r="H30" s="384"/>
      <c r="I30" s="384"/>
      <c r="J30" s="10"/>
      <c r="K30" s="10"/>
    </row>
    <row r="31" spans="1:11" x14ac:dyDescent="0.3">
      <c r="A31">
        <f t="shared" si="0"/>
        <v>0</v>
      </c>
      <c r="B31" s="383"/>
      <c r="C31" s="384"/>
      <c r="D31" s="384"/>
      <c r="E31" s="384"/>
      <c r="F31" s="384"/>
      <c r="G31" s="384"/>
      <c r="H31" s="384"/>
      <c r="I31" s="384"/>
      <c r="J31" s="10"/>
      <c r="K31" s="10"/>
    </row>
    <row r="32" spans="1:11" ht="15" thickBot="1" x14ac:dyDescent="0.35">
      <c r="A32">
        <f t="shared" si="0"/>
        <v>0</v>
      </c>
      <c r="B32" s="385"/>
      <c r="C32" s="386"/>
      <c r="D32" s="386"/>
      <c r="E32" s="386"/>
      <c r="F32" s="386"/>
      <c r="G32" s="386"/>
      <c r="H32" s="386"/>
      <c r="I32" s="386"/>
      <c r="J32" s="10"/>
      <c r="K32" s="10"/>
    </row>
    <row r="33" spans="1:11" x14ac:dyDescent="0.3">
      <c r="D33"/>
    </row>
    <row r="34" spans="1:11" ht="15" thickBot="1" x14ac:dyDescent="0.35">
      <c r="D34"/>
    </row>
    <row r="35" spans="1:11" ht="43.2" x14ac:dyDescent="0.3">
      <c r="B35" s="169" t="s">
        <v>659</v>
      </c>
      <c r="C35" s="76"/>
      <c r="D35" s="76"/>
      <c r="E35" s="76"/>
      <c r="F35" s="76"/>
      <c r="G35" s="76"/>
      <c r="H35" s="76"/>
      <c r="I35" s="76"/>
      <c r="J35" s="167" t="s">
        <v>656</v>
      </c>
      <c r="K35" s="168" t="s">
        <v>657</v>
      </c>
    </row>
    <row r="36" spans="1:11" ht="29.4" customHeight="1" x14ac:dyDescent="0.3">
      <c r="A36">
        <f>J36</f>
        <v>1</v>
      </c>
      <c r="B36" s="387" t="s">
        <v>1181</v>
      </c>
      <c r="C36" s="387"/>
      <c r="D36" s="387"/>
      <c r="E36" s="387"/>
      <c r="F36" s="387"/>
      <c r="G36" s="387"/>
      <c r="H36" s="387"/>
      <c r="I36" s="387"/>
      <c r="J36" s="10">
        <v>1</v>
      </c>
      <c r="K36" s="10"/>
    </row>
    <row r="37" spans="1:11" x14ac:dyDescent="0.3">
      <c r="A37">
        <f t="shared" ref="A37:A45" si="1">J37</f>
        <v>3</v>
      </c>
      <c r="B37" s="387" t="s">
        <v>1182</v>
      </c>
      <c r="C37" s="387"/>
      <c r="D37" s="387"/>
      <c r="E37" s="387"/>
      <c r="F37" s="387"/>
      <c r="G37" s="387"/>
      <c r="H37" s="387"/>
      <c r="I37" s="387"/>
      <c r="J37" s="10">
        <v>3</v>
      </c>
      <c r="K37" s="10"/>
    </row>
    <row r="38" spans="1:11" x14ac:dyDescent="0.3">
      <c r="A38">
        <f t="shared" si="1"/>
        <v>2</v>
      </c>
      <c r="B38" s="387" t="s">
        <v>1183</v>
      </c>
      <c r="C38" s="387"/>
      <c r="D38" s="387"/>
      <c r="E38" s="387"/>
      <c r="F38" s="387"/>
      <c r="G38" s="387"/>
      <c r="H38" s="387"/>
      <c r="I38" s="387"/>
      <c r="J38" s="10">
        <v>2</v>
      </c>
      <c r="K38" s="10"/>
    </row>
    <row r="39" spans="1:11" x14ac:dyDescent="0.3">
      <c r="A39">
        <f t="shared" si="1"/>
        <v>0</v>
      </c>
      <c r="B39" s="383"/>
      <c r="C39" s="384"/>
      <c r="D39" s="384"/>
      <c r="E39" s="384"/>
      <c r="F39" s="384"/>
      <c r="G39" s="384"/>
      <c r="H39" s="384"/>
      <c r="I39" s="384"/>
      <c r="J39" s="10"/>
      <c r="K39" s="10"/>
    </row>
    <row r="40" spans="1:11" x14ac:dyDescent="0.3">
      <c r="A40">
        <f t="shared" si="1"/>
        <v>0</v>
      </c>
      <c r="B40" s="383"/>
      <c r="C40" s="384"/>
      <c r="D40" s="384"/>
      <c r="E40" s="384"/>
      <c r="F40" s="384"/>
      <c r="G40" s="384"/>
      <c r="H40" s="384"/>
      <c r="I40" s="384"/>
      <c r="J40" s="10"/>
      <c r="K40" s="10"/>
    </row>
    <row r="41" spans="1:11" x14ac:dyDescent="0.3">
      <c r="A41">
        <f t="shared" si="1"/>
        <v>0</v>
      </c>
      <c r="B41" s="383"/>
      <c r="C41" s="384"/>
      <c r="D41" s="384"/>
      <c r="E41" s="384"/>
      <c r="F41" s="384"/>
      <c r="G41" s="384"/>
      <c r="H41" s="384"/>
      <c r="I41" s="384"/>
      <c r="J41" s="10"/>
      <c r="K41" s="10"/>
    </row>
    <row r="42" spans="1:11" x14ac:dyDescent="0.3">
      <c r="A42">
        <f t="shared" si="1"/>
        <v>0</v>
      </c>
      <c r="B42" s="383"/>
      <c r="C42" s="384"/>
      <c r="D42" s="384"/>
      <c r="E42" s="384"/>
      <c r="F42" s="384"/>
      <c r="G42" s="384"/>
      <c r="H42" s="384"/>
      <c r="I42" s="384"/>
      <c r="J42" s="10"/>
      <c r="K42" s="10"/>
    </row>
    <row r="43" spans="1:11" x14ac:dyDescent="0.3">
      <c r="A43">
        <f t="shared" si="1"/>
        <v>0</v>
      </c>
      <c r="B43" s="383"/>
      <c r="C43" s="384"/>
      <c r="D43" s="384"/>
      <c r="E43" s="384"/>
      <c r="F43" s="384"/>
      <c r="G43" s="384"/>
      <c r="H43" s="384"/>
      <c r="I43" s="384"/>
      <c r="J43" s="10"/>
      <c r="K43" s="10"/>
    </row>
    <row r="44" spans="1:11" x14ac:dyDescent="0.3">
      <c r="A44">
        <f t="shared" si="1"/>
        <v>0</v>
      </c>
      <c r="B44" s="383"/>
      <c r="C44" s="384"/>
      <c r="D44" s="384"/>
      <c r="E44" s="384"/>
      <c r="F44" s="384"/>
      <c r="G44" s="384"/>
      <c r="H44" s="384"/>
      <c r="I44" s="384"/>
      <c r="J44" s="10"/>
      <c r="K44" s="10"/>
    </row>
    <row r="45" spans="1:11" ht="15" thickBot="1" x14ac:dyDescent="0.35">
      <c r="A45">
        <f t="shared" si="1"/>
        <v>0</v>
      </c>
      <c r="B45" s="385"/>
      <c r="C45" s="386"/>
      <c r="D45" s="386"/>
      <c r="E45" s="386"/>
      <c r="F45" s="386"/>
      <c r="G45" s="386"/>
      <c r="H45" s="386"/>
      <c r="I45" s="386"/>
      <c r="J45" s="10"/>
      <c r="K45" s="10"/>
    </row>
    <row r="46" spans="1:11" x14ac:dyDescent="0.3">
      <c r="D46"/>
    </row>
    <row r="47" spans="1:11" ht="15" thickBot="1" x14ac:dyDescent="0.35">
      <c r="D47"/>
    </row>
    <row r="48" spans="1:11" ht="43.8" thickBot="1" x14ac:dyDescent="0.35">
      <c r="B48" s="169" t="s">
        <v>662</v>
      </c>
      <c r="C48" s="76"/>
      <c r="D48" s="76"/>
      <c r="E48" s="76"/>
      <c r="F48" s="76"/>
      <c r="G48" s="76"/>
      <c r="H48" s="76"/>
      <c r="I48" s="76"/>
      <c r="J48" s="74" t="s">
        <v>656</v>
      </c>
      <c r="K48" s="75" t="s">
        <v>657</v>
      </c>
    </row>
    <row r="49" spans="1:11" ht="26.4" customHeight="1" x14ac:dyDescent="0.3">
      <c r="A49">
        <f>J49</f>
        <v>3</v>
      </c>
      <c r="B49" s="387" t="s">
        <v>1184</v>
      </c>
      <c r="C49" s="387"/>
      <c r="D49" s="387"/>
      <c r="E49" s="387"/>
      <c r="F49" s="387"/>
      <c r="G49" s="387"/>
      <c r="H49" s="387"/>
      <c r="I49" s="387"/>
      <c r="J49" s="10">
        <v>3</v>
      </c>
      <c r="K49" s="10"/>
    </row>
    <row r="50" spans="1:11" ht="24" customHeight="1" x14ac:dyDescent="0.3">
      <c r="A50">
        <f t="shared" ref="A50:A58" si="2">J50</f>
        <v>1</v>
      </c>
      <c r="B50" s="387" t="s">
        <v>1185</v>
      </c>
      <c r="C50" s="387"/>
      <c r="D50" s="387"/>
      <c r="E50" s="387"/>
      <c r="F50" s="387"/>
      <c r="G50" s="387"/>
      <c r="H50" s="387"/>
      <c r="I50" s="387"/>
      <c r="J50" s="10">
        <v>1</v>
      </c>
      <c r="K50" s="10"/>
    </row>
    <row r="51" spans="1:11" ht="34.950000000000003" customHeight="1" x14ac:dyDescent="0.3">
      <c r="A51">
        <f t="shared" si="2"/>
        <v>2</v>
      </c>
      <c r="B51" s="387" t="s">
        <v>1186</v>
      </c>
      <c r="C51" s="387"/>
      <c r="D51" s="387"/>
      <c r="E51" s="387"/>
      <c r="F51" s="387"/>
      <c r="G51" s="387"/>
      <c r="H51" s="387"/>
      <c r="I51" s="387"/>
      <c r="J51" s="10">
        <v>2</v>
      </c>
      <c r="K51" s="10"/>
    </row>
    <row r="52" spans="1:11" ht="60.6" customHeight="1" x14ac:dyDescent="0.3">
      <c r="A52">
        <f t="shared" si="2"/>
        <v>4</v>
      </c>
      <c r="B52" s="387" t="s">
        <v>1187</v>
      </c>
      <c r="C52" s="387"/>
      <c r="D52" s="387"/>
      <c r="E52" s="387"/>
      <c r="F52" s="387"/>
      <c r="G52" s="387"/>
      <c r="H52" s="387"/>
      <c r="I52" s="387"/>
      <c r="J52" s="10">
        <v>4</v>
      </c>
      <c r="K52" s="10"/>
    </row>
    <row r="53" spans="1:11" x14ac:dyDescent="0.3">
      <c r="A53">
        <f t="shared" si="2"/>
        <v>5</v>
      </c>
      <c r="B53" s="394" t="s">
        <v>1188</v>
      </c>
      <c r="C53" s="395"/>
      <c r="D53" s="395"/>
      <c r="E53" s="395"/>
      <c r="F53" s="395"/>
      <c r="G53" s="395"/>
      <c r="H53" s="395"/>
      <c r="I53" s="396"/>
      <c r="J53" s="10">
        <v>5</v>
      </c>
      <c r="K53" s="10"/>
    </row>
    <row r="54" spans="1:11" x14ac:dyDescent="0.3">
      <c r="A54">
        <f t="shared" si="2"/>
        <v>0</v>
      </c>
      <c r="B54" s="383"/>
      <c r="C54" s="384"/>
      <c r="D54" s="384"/>
      <c r="E54" s="384"/>
      <c r="F54" s="384"/>
      <c r="G54" s="384"/>
      <c r="H54" s="384"/>
      <c r="I54" s="384"/>
      <c r="J54" s="10"/>
      <c r="K54" s="10"/>
    </row>
    <row r="55" spans="1:11" x14ac:dyDescent="0.3">
      <c r="A55">
        <f t="shared" si="2"/>
        <v>0</v>
      </c>
      <c r="B55" s="383"/>
      <c r="C55" s="384"/>
      <c r="D55" s="384"/>
      <c r="E55" s="384"/>
      <c r="F55" s="384"/>
      <c r="G55" s="384"/>
      <c r="H55" s="384"/>
      <c r="I55" s="384"/>
      <c r="J55" s="10"/>
      <c r="K55" s="10"/>
    </row>
    <row r="56" spans="1:11" x14ac:dyDescent="0.3">
      <c r="A56">
        <f t="shared" si="2"/>
        <v>0</v>
      </c>
      <c r="B56" s="383"/>
      <c r="C56" s="384"/>
      <c r="D56" s="384"/>
      <c r="E56" s="384"/>
      <c r="F56" s="384"/>
      <c r="G56" s="384"/>
      <c r="H56" s="384"/>
      <c r="I56" s="384"/>
      <c r="J56" s="10"/>
      <c r="K56" s="10"/>
    </row>
    <row r="57" spans="1:11" x14ac:dyDescent="0.3">
      <c r="A57">
        <f t="shared" si="2"/>
        <v>0</v>
      </c>
      <c r="B57" s="383"/>
      <c r="C57" s="384"/>
      <c r="D57" s="384"/>
      <c r="E57" s="384"/>
      <c r="F57" s="384"/>
      <c r="G57" s="384"/>
      <c r="H57" s="384"/>
      <c r="I57" s="384"/>
      <c r="J57" s="10"/>
      <c r="K57" s="10"/>
    </row>
    <row r="58" spans="1:11" ht="15" thickBot="1" x14ac:dyDescent="0.35">
      <c r="A58">
        <f t="shared" si="2"/>
        <v>0</v>
      </c>
      <c r="B58" s="385"/>
      <c r="C58" s="386"/>
      <c r="D58" s="386"/>
      <c r="E58" s="386"/>
      <c r="F58" s="386"/>
      <c r="G58" s="386"/>
      <c r="H58" s="386"/>
      <c r="I58" s="386"/>
      <c r="J58" s="10"/>
      <c r="K58" s="10"/>
    </row>
    <row r="59" spans="1:11" x14ac:dyDescent="0.3">
      <c r="D59"/>
    </row>
  </sheetData>
  <mergeCells count="29">
    <mergeCell ref="B41:I41"/>
    <mergeCell ref="B42:I42"/>
    <mergeCell ref="B58:I58"/>
    <mergeCell ref="B44:I44"/>
    <mergeCell ref="B45:I45"/>
    <mergeCell ref="B49:I49"/>
    <mergeCell ref="B50:I50"/>
    <mergeCell ref="B51:I51"/>
    <mergeCell ref="B52:I52"/>
    <mergeCell ref="B54:I54"/>
    <mergeCell ref="B55:I55"/>
    <mergeCell ref="B56:I56"/>
    <mergeCell ref="B57:I57"/>
    <mergeCell ref="B28:I28"/>
    <mergeCell ref="B53:I53"/>
    <mergeCell ref="B24:I24"/>
    <mergeCell ref="B25:I25"/>
    <mergeCell ref="B26:I26"/>
    <mergeCell ref="B27:I27"/>
    <mergeCell ref="B43:I43"/>
    <mergeCell ref="B29:I29"/>
    <mergeCell ref="B30:I30"/>
    <mergeCell ref="B31:I31"/>
    <mergeCell ref="B32:I32"/>
    <mergeCell ref="B36:I36"/>
    <mergeCell ref="B37:I37"/>
    <mergeCell ref="B38:I38"/>
    <mergeCell ref="B39:I39"/>
    <mergeCell ref="B40:I40"/>
  </mergeCells>
  <conditionalFormatting sqref="E13:E15 E7:I7 E9:I9 E11:I11 E17:I17 E19:I19 F13:I13 F15:I15">
    <cfRule type="expression" dxfId="111" priority="3" stopIfTrue="1">
      <formula>IF(SUM(E8:I8)=1,1,0)</formula>
    </cfRule>
  </conditionalFormatting>
  <conditionalFormatting sqref="M1">
    <cfRule type="containsText" dxfId="110" priority="1" operator="containsText" text="n/a">
      <formula>NOT(ISERROR(SEARCH("n/a",M1)))</formula>
    </cfRule>
    <cfRule type="containsText" dxfId="109" priority="2" operator="containsText" text="no">
      <formula>NOT(ISERROR(SEARCH("no",M1)))</formula>
    </cfRule>
  </conditionalFormatting>
  <dataValidations count="3">
    <dataValidation type="list" allowBlank="1" showInputMessage="1" showErrorMessage="1" sqref="B10 B16 B14 B12" xr:uid="{00000000-0002-0000-0D00-000000000000}">
      <formula1>$D$6:$J$6</formula1>
    </dataValidation>
    <dataValidation allowBlank="1" showInputMessage="1" showErrorMessage="1" prompt="Select the cell to the left to access full dropdown list" sqref="C7 C17 C15 C13 C11 C9" xr:uid="{00000000-0002-0000-0D00-000001000000}"/>
    <dataValidation type="list" allowBlank="1" showInputMessage="1" showErrorMessage="1" sqref="B7 B17 B15 B13 B11 B9" xr:uid="{00000000-0002-0000-0D00-000002000000}">
      <formula1>$E$6:$J$6</formula1>
    </dataValidation>
  </dataValidations>
  <hyperlinks>
    <hyperlink ref="D7" location="'S2'!B77" display="'S2'!B77" xr:uid="{00000000-0004-0000-0D00-000000000000}"/>
    <hyperlink ref="D9" location="'S2'!B79" display="'S2'!B79" xr:uid="{00000000-0004-0000-0D00-000001000000}"/>
    <hyperlink ref="D11" location="'S2'!G94" display="'S2'!G94" xr:uid="{00000000-0004-0000-0D00-000002000000}"/>
    <hyperlink ref="D13" location="'S2'!G97" display="'S2'!G97" xr:uid="{00000000-0004-0000-0D00-000003000000}"/>
    <hyperlink ref="D15" location="'S2'!G120" display="'S2'!G120" xr:uid="{00000000-0004-0000-0D00-000004000000}"/>
    <hyperlink ref="D17" location="'S2'!G136" display="'S2'!G136" xr:uid="{00000000-0004-0000-0D00-000005000000}"/>
    <hyperlink ref="D2" location="'S2'!B75" display="'S2'!B75" xr:uid="{00000000-0004-0000-0D00-000006000000}"/>
    <hyperlink ref="M1" location="TOC!A1" display="Return to Table of Contents" xr:uid="{00000000-0004-0000-0D00-000007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Assessment_DataCollection!$V$1:$V$13</xm:f>
          </x14:formula1>
          <xm:sqref>J36:K45 J49:K58 J23:K32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P56"/>
  <sheetViews>
    <sheetView topLeftCell="B1" workbookViewId="0">
      <selection activeCell="G9" sqref="G9"/>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6" x14ac:dyDescent="0.3">
      <c r="B1" s="24" t="str">
        <f>Assessment_DataCollection!A1</f>
        <v>SECTION</v>
      </c>
      <c r="D1" s="29" t="str">
        <f>Assessment_DataCollection!B129</f>
        <v>Education / Training</v>
      </c>
      <c r="M1" s="93" t="s">
        <v>81</v>
      </c>
    </row>
    <row r="2" spans="2:16" x14ac:dyDescent="0.3">
      <c r="B2" s="24" t="s">
        <v>642</v>
      </c>
      <c r="C2" s="35">
        <f>Assessment_DataCollection!A279</f>
        <v>2.4</v>
      </c>
      <c r="D2" s="63" t="str">
        <f>Assessment_DataCollection!B279</f>
        <v>Online Delivery Methods</v>
      </c>
    </row>
    <row r="6" spans="2:16" ht="85.8" thickBot="1" x14ac:dyDescent="0.35">
      <c r="B6" s="25" t="s">
        <v>644</v>
      </c>
      <c r="C6" s="25"/>
      <c r="D6" s="25" t="s">
        <v>645</v>
      </c>
      <c r="E6" s="45" t="s">
        <v>646</v>
      </c>
      <c r="F6" s="45" t="s">
        <v>647</v>
      </c>
      <c r="G6" s="45" t="s">
        <v>648</v>
      </c>
      <c r="H6" s="45" t="s">
        <v>649</v>
      </c>
      <c r="I6" s="46" t="s">
        <v>650</v>
      </c>
    </row>
    <row r="7" spans="2:16" ht="115.8" thickTop="1" x14ac:dyDescent="0.3">
      <c r="B7" s="23" t="s">
        <v>647</v>
      </c>
      <c r="C7" s="26" t="s">
        <v>651</v>
      </c>
      <c r="D7" s="70" t="str">
        <f>Assessment_DataCollection!B282</f>
        <v>2.4.1 States shall establish requirements for the instructional design of online delivery of driver education, if permitted, that establishes how to organize, standardize, communicate and examine the instructional content/curriculum</v>
      </c>
      <c r="E7" s="12"/>
      <c r="F7" s="12"/>
      <c r="G7" s="12"/>
      <c r="H7" s="12"/>
      <c r="I7" s="12"/>
      <c r="L7" s="266" t="s">
        <v>674</v>
      </c>
      <c r="M7" s="266" t="s">
        <v>675</v>
      </c>
      <c r="N7" s="266" t="s">
        <v>15</v>
      </c>
      <c r="O7" s="266" t="s">
        <v>676</v>
      </c>
      <c r="P7" s="266"/>
    </row>
    <row r="8" spans="2:16" hidden="1" x14ac:dyDescent="0.3">
      <c r="B8" s="22"/>
      <c r="C8" s="21" t="s">
        <v>15</v>
      </c>
      <c r="D8" s="30"/>
      <c r="E8" s="10" t="str">
        <f>IF($B7=E6,1,"")</f>
        <v/>
      </c>
      <c r="F8" s="10">
        <f>IF($B7=F6,1,"")</f>
        <v>1</v>
      </c>
      <c r="G8" s="10" t="str">
        <f>IF($B7=G6,1,"")</f>
        <v/>
      </c>
      <c r="H8" s="10" t="str">
        <f>IF($B7=H6,1,"")</f>
        <v/>
      </c>
      <c r="I8" s="10" t="str">
        <f>IF($B7=I6,1,"")</f>
        <v/>
      </c>
      <c r="L8" s="266" t="s">
        <v>652</v>
      </c>
      <c r="M8" s="266" t="s">
        <v>653</v>
      </c>
      <c r="N8" s="266" t="s">
        <v>15</v>
      </c>
      <c r="O8" s="266"/>
      <c r="P8" s="266"/>
    </row>
    <row r="9" spans="2:16" ht="100.8" x14ac:dyDescent="0.3">
      <c r="B9" s="22" t="s">
        <v>647</v>
      </c>
      <c r="C9" s="26" t="s">
        <v>651</v>
      </c>
      <c r="D9" s="71" t="str">
        <f>Assessment_DataCollection!B317</f>
        <v>2.4.2 States shall establish requirements for the structural design of online delivery of driver education, if permitted, that describes how the course will be implemented in order to meet the learning and course requirements</v>
      </c>
      <c r="E9" s="10"/>
      <c r="F9" s="10"/>
      <c r="G9" s="10"/>
      <c r="H9" s="10"/>
      <c r="I9" s="10"/>
      <c r="L9" s="266"/>
      <c r="M9" s="266"/>
      <c r="N9" s="266" t="s">
        <v>15</v>
      </c>
      <c r="O9" s="266"/>
      <c r="P9" s="266"/>
    </row>
    <row r="10" spans="2:16" hidden="1" x14ac:dyDescent="0.3">
      <c r="B10" s="22"/>
      <c r="C10" s="21" t="s">
        <v>15</v>
      </c>
      <c r="D10" s="30"/>
      <c r="E10" s="10" t="str">
        <f>IF($B9=E6,1,"")</f>
        <v/>
      </c>
      <c r="F10" s="10">
        <f>IF($B9=F6,1,"")</f>
        <v>1</v>
      </c>
      <c r="G10" s="10" t="str">
        <f>IF($B9=G6,1,"")</f>
        <v/>
      </c>
      <c r="H10" s="10" t="str">
        <f>IF($B9=H6,1,"")</f>
        <v/>
      </c>
      <c r="I10" s="10" t="str">
        <f>IF($B9=I6,1,"")</f>
        <v/>
      </c>
      <c r="L10" s="266"/>
      <c r="M10" s="266"/>
      <c r="N10" s="266"/>
      <c r="O10" s="266"/>
      <c r="P10" s="266"/>
    </row>
    <row r="11" spans="2:16" ht="115.2" x14ac:dyDescent="0.3">
      <c r="B11" s="22" t="s">
        <v>647</v>
      </c>
      <c r="C11" s="26" t="s">
        <v>651</v>
      </c>
      <c r="D11" s="71" t="str">
        <f>Assessment_DataCollection!B335</f>
        <v>2.4.3 States shall establish requirements for the evaluation/testing/assessment of online delivery of driver education, if permitted, that refers to how and what type of evaluation will be carried out for learners, the course, and online instructors</v>
      </c>
      <c r="E11" s="10"/>
      <c r="F11" s="10"/>
      <c r="G11" s="10"/>
      <c r="H11" s="10"/>
      <c r="I11" s="10"/>
      <c r="L11" s="266"/>
      <c r="M11" s="266" t="s">
        <v>677</v>
      </c>
      <c r="N11" s="266"/>
      <c r="O11" s="266"/>
      <c r="P11" s="266"/>
    </row>
    <row r="12" spans="2:16" hidden="1" x14ac:dyDescent="0.3">
      <c r="B12" s="22"/>
      <c r="C12" s="21" t="s">
        <v>15</v>
      </c>
      <c r="D12" s="30"/>
      <c r="E12" s="10" t="str">
        <f>IF($B11=E6,1,"")</f>
        <v/>
      </c>
      <c r="F12" s="10">
        <f>IF($B11=F6,1,"")</f>
        <v>1</v>
      </c>
      <c r="G12" s="10" t="str">
        <f>IF($B11=G6,1,"")</f>
        <v/>
      </c>
      <c r="H12" s="10" t="str">
        <f>IF($B11=H6,1,"")</f>
        <v/>
      </c>
      <c r="I12" s="10" t="str">
        <f>IF($B11=I6,1,"")</f>
        <v/>
      </c>
      <c r="L12" s="266"/>
      <c r="M12" s="266"/>
      <c r="N12" s="266"/>
      <c r="O12" s="266"/>
      <c r="P12" s="266"/>
    </row>
    <row r="13" spans="2:16" ht="158.4" x14ac:dyDescent="0.3">
      <c r="B13" s="22" t="s">
        <v>647</v>
      </c>
      <c r="C13" s="26" t="s">
        <v>651</v>
      </c>
      <c r="D13" s="71" t="str">
        <f>Assessment_DataCollection!B350</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E13" s="10"/>
      <c r="F13" s="10"/>
      <c r="G13" s="10"/>
      <c r="H13" s="10"/>
      <c r="I13" s="10"/>
      <c r="L13" s="266"/>
      <c r="M13" s="266"/>
      <c r="N13" s="266"/>
      <c r="O13" s="266"/>
      <c r="P13" s="266"/>
    </row>
    <row r="14" spans="2:16" hidden="1" x14ac:dyDescent="0.3">
      <c r="B14" s="22"/>
      <c r="C14" s="21" t="s">
        <v>15</v>
      </c>
      <c r="D14" s="30"/>
      <c r="E14" s="10" t="str">
        <f>IF($B13=E6,1,"")</f>
        <v/>
      </c>
      <c r="F14" s="10">
        <f>IF($B13=F6,1,"")</f>
        <v>1</v>
      </c>
      <c r="G14" s="10" t="str">
        <f>IF($B13=G6,1,"")</f>
        <v/>
      </c>
      <c r="H14" s="10" t="str">
        <f>IF($B13=H6,1,"")</f>
        <v/>
      </c>
      <c r="I14" s="10" t="str">
        <f>IF($B13=I6,1,"")</f>
        <v/>
      </c>
    </row>
    <row r="15" spans="2:16" ht="130.19999999999999" thickBot="1" x14ac:dyDescent="0.35">
      <c r="B15" s="34" t="s">
        <v>647</v>
      </c>
      <c r="C15" s="27" t="s">
        <v>651</v>
      </c>
      <c r="D15" s="69" t="str">
        <f>Assessment_DataCollection!B363</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E15" s="11"/>
      <c r="F15" s="11"/>
      <c r="G15" s="11"/>
      <c r="H15" s="11"/>
      <c r="I15" s="11"/>
    </row>
    <row r="16" spans="2:16" ht="15" hidden="1" thickTop="1" x14ac:dyDescent="0.3">
      <c r="B16" s="9"/>
      <c r="E16" t="str">
        <f>IF($B15=E6,1,"")</f>
        <v/>
      </c>
      <c r="F16">
        <f>IF($B15=F6,1,"")</f>
        <v>1</v>
      </c>
      <c r="G16" t="str">
        <f>IF($B15=G6,1,"")</f>
        <v/>
      </c>
      <c r="H16" t="str">
        <f>IF($B15=H6,1,"")</f>
        <v/>
      </c>
      <c r="I16" t="str">
        <f>IF($B15=I6,1,"")</f>
        <v/>
      </c>
    </row>
    <row r="17" spans="1:11" ht="15" thickTop="1" x14ac:dyDescent="0.3">
      <c r="B17" t="s">
        <v>15</v>
      </c>
      <c r="D17" s="32" t="s">
        <v>654</v>
      </c>
      <c r="E17" s="24">
        <f>SUM(E7:E16)</f>
        <v>0</v>
      </c>
      <c r="F17" s="24">
        <f>SUM(F7:F16)</f>
        <v>5</v>
      </c>
      <c r="G17" s="24">
        <f>SUM(G7:G16)</f>
        <v>0</v>
      </c>
      <c r="H17" s="24">
        <f>SUM(H7:H16)</f>
        <v>0</v>
      </c>
      <c r="I17" s="24">
        <f>SUM(I7:I16)</f>
        <v>0</v>
      </c>
    </row>
    <row r="19" spans="1:11" ht="15" thickBot="1" x14ac:dyDescent="0.35"/>
    <row r="20" spans="1:11" ht="43.8" thickBot="1" x14ac:dyDescent="0.35">
      <c r="B20" s="274" t="s">
        <v>655</v>
      </c>
      <c r="C20" s="275"/>
      <c r="D20" s="275"/>
      <c r="E20" s="275"/>
      <c r="F20" s="275"/>
      <c r="G20" s="275"/>
      <c r="H20" s="275"/>
      <c r="I20" s="275"/>
      <c r="J20" s="167" t="s">
        <v>656</v>
      </c>
      <c r="K20" s="168" t="s">
        <v>657</v>
      </c>
    </row>
    <row r="21" spans="1:11" ht="14.4" customHeight="1" x14ac:dyDescent="0.3">
      <c r="A21">
        <f>J21</f>
        <v>0</v>
      </c>
      <c r="B21" s="394"/>
      <c r="C21" s="395"/>
      <c r="D21" s="395"/>
      <c r="E21" s="395"/>
      <c r="F21" s="395"/>
      <c r="G21" s="395"/>
      <c r="H21" s="395"/>
      <c r="I21" s="396"/>
      <c r="J21" s="10"/>
      <c r="K21" s="10"/>
    </row>
    <row r="22" spans="1:11" x14ac:dyDescent="0.3">
      <c r="A22">
        <f t="shared" ref="A22:A30" si="0">J22</f>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x14ac:dyDescent="0.3">
      <c r="A26">
        <f t="shared" si="0"/>
        <v>0</v>
      </c>
      <c r="B26" s="383"/>
      <c r="C26" s="384"/>
      <c r="D26" s="384"/>
      <c r="E26" s="384"/>
      <c r="F26" s="384"/>
      <c r="G26" s="384"/>
      <c r="H26" s="384"/>
      <c r="I26" s="384"/>
      <c r="J26" s="10"/>
      <c r="K26" s="10"/>
    </row>
    <row r="27" spans="1:11" x14ac:dyDescent="0.3">
      <c r="A27">
        <f t="shared" si="0"/>
        <v>0</v>
      </c>
      <c r="B27" s="383"/>
      <c r="C27" s="384"/>
      <c r="D27" s="384"/>
      <c r="E27" s="384"/>
      <c r="F27" s="384"/>
      <c r="G27" s="384"/>
      <c r="H27" s="384"/>
      <c r="I27" s="384"/>
      <c r="J27" s="10"/>
      <c r="K27" s="10"/>
    </row>
    <row r="28" spans="1:11" x14ac:dyDescent="0.3">
      <c r="A28">
        <f t="shared" si="0"/>
        <v>0</v>
      </c>
      <c r="B28" s="383"/>
      <c r="C28" s="384"/>
      <c r="D28" s="384"/>
      <c r="E28" s="384"/>
      <c r="F28" s="384"/>
      <c r="G28" s="384"/>
      <c r="H28" s="384"/>
      <c r="I28" s="384"/>
      <c r="J28" s="10"/>
      <c r="K28" s="10"/>
    </row>
    <row r="29" spans="1:11" x14ac:dyDescent="0.3">
      <c r="A29">
        <f t="shared" si="0"/>
        <v>0</v>
      </c>
      <c r="B29" s="383"/>
      <c r="C29" s="384"/>
      <c r="D29" s="384"/>
      <c r="E29" s="384"/>
      <c r="F29" s="384"/>
      <c r="G29" s="384"/>
      <c r="H29" s="384"/>
      <c r="I29" s="384"/>
      <c r="J29" s="10"/>
      <c r="K29" s="10"/>
    </row>
    <row r="30" spans="1:11" ht="15" thickBot="1" x14ac:dyDescent="0.35">
      <c r="A30">
        <f t="shared" si="0"/>
        <v>0</v>
      </c>
      <c r="B30" s="385"/>
      <c r="C30" s="386"/>
      <c r="D30" s="386"/>
      <c r="E30" s="386"/>
      <c r="F30" s="386"/>
      <c r="G30" s="386"/>
      <c r="H30" s="386"/>
      <c r="I30" s="386"/>
      <c r="J30" s="10"/>
      <c r="K30" s="10"/>
    </row>
    <row r="31" spans="1:11" x14ac:dyDescent="0.3">
      <c r="D31"/>
    </row>
    <row r="32" spans="1:11" ht="15" thickBot="1" x14ac:dyDescent="0.35">
      <c r="D32"/>
    </row>
    <row r="33" spans="1:11" ht="43.8" thickBot="1" x14ac:dyDescent="0.35">
      <c r="B33" s="169" t="s">
        <v>659</v>
      </c>
      <c r="C33" s="275"/>
      <c r="D33" s="275"/>
      <c r="E33" s="275"/>
      <c r="F33" s="275"/>
      <c r="G33" s="275"/>
      <c r="H33" s="275"/>
      <c r="I33" s="275"/>
      <c r="J33" s="167" t="s">
        <v>656</v>
      </c>
      <c r="K33" s="168" t="s">
        <v>657</v>
      </c>
    </row>
    <row r="34" spans="1:11" ht="14.4" customHeight="1" x14ac:dyDescent="0.3">
      <c r="A34">
        <f>J34</f>
        <v>0</v>
      </c>
      <c r="B34" s="394"/>
      <c r="C34" s="395"/>
      <c r="D34" s="395"/>
      <c r="E34" s="395"/>
      <c r="F34" s="395"/>
      <c r="G34" s="395"/>
      <c r="H34" s="395"/>
      <c r="I34" s="396"/>
      <c r="J34" s="10"/>
      <c r="K34" s="10"/>
    </row>
    <row r="35" spans="1:11" x14ac:dyDescent="0.3">
      <c r="A35">
        <f t="shared" ref="A35:A43" si="1">J35</f>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x14ac:dyDescent="0.3">
      <c r="A39">
        <f t="shared" si="1"/>
        <v>0</v>
      </c>
      <c r="B39" s="383"/>
      <c r="C39" s="384"/>
      <c r="D39" s="384"/>
      <c r="E39" s="384"/>
      <c r="F39" s="384"/>
      <c r="G39" s="384"/>
      <c r="H39" s="384"/>
      <c r="I39" s="384"/>
      <c r="J39" s="10"/>
      <c r="K39" s="10"/>
    </row>
    <row r="40" spans="1:11" x14ac:dyDescent="0.3">
      <c r="A40">
        <f t="shared" si="1"/>
        <v>0</v>
      </c>
      <c r="B40" s="383"/>
      <c r="C40" s="384"/>
      <c r="D40" s="384"/>
      <c r="E40" s="384"/>
      <c r="F40" s="384"/>
      <c r="G40" s="384"/>
      <c r="H40" s="384"/>
      <c r="I40" s="384"/>
      <c r="J40" s="10"/>
      <c r="K40" s="10"/>
    </row>
    <row r="41" spans="1:11" x14ac:dyDescent="0.3">
      <c r="A41">
        <f t="shared" si="1"/>
        <v>0</v>
      </c>
      <c r="B41" s="383"/>
      <c r="C41" s="384"/>
      <c r="D41" s="384"/>
      <c r="E41" s="384"/>
      <c r="F41" s="384"/>
      <c r="G41" s="384"/>
      <c r="H41" s="384"/>
      <c r="I41" s="384"/>
      <c r="J41" s="10"/>
      <c r="K41" s="10"/>
    </row>
    <row r="42" spans="1:11" x14ac:dyDescent="0.3">
      <c r="A42">
        <f t="shared" si="1"/>
        <v>0</v>
      </c>
      <c r="B42" s="383"/>
      <c r="C42" s="384"/>
      <c r="D42" s="384"/>
      <c r="E42" s="384"/>
      <c r="F42" s="384"/>
      <c r="G42" s="384"/>
      <c r="H42" s="384"/>
      <c r="I42" s="384"/>
      <c r="J42" s="10"/>
      <c r="K42" s="10"/>
    </row>
    <row r="43" spans="1:11" ht="15" thickBot="1" x14ac:dyDescent="0.35">
      <c r="A43">
        <f t="shared" si="1"/>
        <v>0</v>
      </c>
      <c r="B43" s="385"/>
      <c r="C43" s="386"/>
      <c r="D43" s="386"/>
      <c r="E43" s="386"/>
      <c r="F43" s="386"/>
      <c r="G43" s="386"/>
      <c r="H43" s="386"/>
      <c r="I43" s="386"/>
      <c r="J43" s="10"/>
      <c r="K43" s="10"/>
    </row>
    <row r="44" spans="1:11" x14ac:dyDescent="0.3">
      <c r="D44"/>
    </row>
    <row r="45" spans="1:11" ht="15" thickBot="1" x14ac:dyDescent="0.35">
      <c r="D45"/>
    </row>
    <row r="46" spans="1:11" ht="43.2" x14ac:dyDescent="0.3">
      <c r="B46" s="169" t="s">
        <v>662</v>
      </c>
      <c r="C46" s="76"/>
      <c r="D46" s="76"/>
      <c r="E46" s="76"/>
      <c r="F46" s="76"/>
      <c r="G46" s="76"/>
      <c r="H46" s="76"/>
      <c r="I46" s="76"/>
      <c r="J46" s="74" t="s">
        <v>656</v>
      </c>
      <c r="K46" s="75" t="s">
        <v>657</v>
      </c>
    </row>
    <row r="47" spans="1:11" ht="21" customHeight="1" x14ac:dyDescent="0.3">
      <c r="A47">
        <f t="shared" ref="A47:A56" si="2">J47</f>
        <v>1</v>
      </c>
      <c r="B47" s="387" t="s">
        <v>1189</v>
      </c>
      <c r="C47" s="389"/>
      <c r="D47" s="389"/>
      <c r="E47" s="389"/>
      <c r="F47" s="389"/>
      <c r="G47" s="389"/>
      <c r="H47" s="389"/>
      <c r="I47" s="390"/>
      <c r="J47" s="10">
        <v>1</v>
      </c>
      <c r="K47" s="10"/>
    </row>
    <row r="48" spans="1:11" ht="32.4" customHeight="1" x14ac:dyDescent="0.3">
      <c r="A48">
        <f t="shared" si="2"/>
        <v>2</v>
      </c>
      <c r="B48" s="387" t="s">
        <v>1190</v>
      </c>
      <c r="C48" s="389"/>
      <c r="D48" s="389"/>
      <c r="E48" s="389"/>
      <c r="F48" s="389"/>
      <c r="G48" s="389"/>
      <c r="H48" s="389"/>
      <c r="I48" s="390"/>
      <c r="J48" s="10">
        <v>2</v>
      </c>
      <c r="K48" s="10"/>
    </row>
    <row r="49" spans="1:11" ht="32.4" customHeight="1" x14ac:dyDescent="0.3">
      <c r="A49">
        <f t="shared" si="2"/>
        <v>3</v>
      </c>
      <c r="B49" s="387" t="s">
        <v>1191</v>
      </c>
      <c r="C49" s="389"/>
      <c r="D49" s="389"/>
      <c r="E49" s="389"/>
      <c r="F49" s="389"/>
      <c r="G49" s="389"/>
      <c r="H49" s="389"/>
      <c r="I49" s="390"/>
      <c r="J49" s="10">
        <v>3</v>
      </c>
      <c r="K49" s="10"/>
    </row>
    <row r="50" spans="1:11" ht="42.6" customHeight="1" x14ac:dyDescent="0.3">
      <c r="A50">
        <f t="shared" si="2"/>
        <v>3</v>
      </c>
      <c r="B50" s="387" t="s">
        <v>1192</v>
      </c>
      <c r="C50" s="389"/>
      <c r="D50" s="389"/>
      <c r="E50" s="389"/>
      <c r="F50" s="389"/>
      <c r="G50" s="389"/>
      <c r="H50" s="389"/>
      <c r="I50" s="390"/>
      <c r="J50" s="10">
        <v>3</v>
      </c>
      <c r="K50" s="10"/>
    </row>
    <row r="51" spans="1:11" ht="57.6" customHeight="1" x14ac:dyDescent="0.3">
      <c r="A51">
        <f t="shared" si="2"/>
        <v>4</v>
      </c>
      <c r="B51" s="387" t="s">
        <v>1193</v>
      </c>
      <c r="C51" s="389"/>
      <c r="D51" s="389"/>
      <c r="E51" s="389"/>
      <c r="F51" s="389"/>
      <c r="G51" s="389"/>
      <c r="H51" s="389"/>
      <c r="I51" s="390"/>
      <c r="J51" s="10">
        <v>4</v>
      </c>
      <c r="K51" s="10"/>
    </row>
    <row r="52" spans="1:11" ht="45.6" customHeight="1" x14ac:dyDescent="0.3">
      <c r="A52">
        <f t="shared" si="2"/>
        <v>0</v>
      </c>
      <c r="B52" s="369"/>
      <c r="C52" s="369"/>
      <c r="D52" s="370"/>
      <c r="E52" s="369"/>
      <c r="F52" s="369"/>
      <c r="G52" s="369"/>
      <c r="H52" s="369"/>
      <c r="I52" s="369"/>
      <c r="J52" s="10"/>
      <c r="K52" s="10"/>
    </row>
    <row r="53" spans="1:11" ht="14.4" customHeight="1" x14ac:dyDescent="0.3">
      <c r="A53">
        <f t="shared" si="2"/>
        <v>0</v>
      </c>
      <c r="B53" s="403"/>
      <c r="C53" s="404"/>
      <c r="D53" s="404"/>
      <c r="E53" s="404"/>
      <c r="F53" s="404"/>
      <c r="G53" s="404"/>
      <c r="H53" s="404"/>
      <c r="I53" s="405"/>
      <c r="J53" s="10"/>
      <c r="K53" s="10"/>
    </row>
    <row r="54" spans="1:11" x14ac:dyDescent="0.3">
      <c r="A54">
        <f t="shared" si="2"/>
        <v>0</v>
      </c>
      <c r="B54" s="383"/>
      <c r="C54" s="384"/>
      <c r="D54" s="384"/>
      <c r="E54" s="384"/>
      <c r="F54" s="384"/>
      <c r="G54" s="384"/>
      <c r="H54" s="384"/>
      <c r="I54" s="384"/>
      <c r="J54" s="10"/>
      <c r="K54" s="10"/>
    </row>
    <row r="55" spans="1:11" x14ac:dyDescent="0.3">
      <c r="A55">
        <f t="shared" si="2"/>
        <v>0</v>
      </c>
      <c r="B55" s="383"/>
      <c r="C55" s="384"/>
      <c r="D55" s="384"/>
      <c r="E55" s="384"/>
      <c r="F55" s="384"/>
      <c r="G55" s="384"/>
      <c r="H55" s="384"/>
      <c r="I55" s="384"/>
      <c r="J55" s="10"/>
      <c r="K55" s="10"/>
    </row>
    <row r="56" spans="1:11" ht="15" thickBot="1" x14ac:dyDescent="0.35">
      <c r="A56">
        <f t="shared" si="2"/>
        <v>0</v>
      </c>
      <c r="B56" s="385"/>
      <c r="C56" s="386"/>
      <c r="D56" s="386"/>
      <c r="E56" s="386"/>
      <c r="F56" s="386"/>
      <c r="G56" s="386"/>
      <c r="H56" s="386"/>
      <c r="I56" s="386"/>
      <c r="J56" s="10"/>
      <c r="K56" s="10"/>
    </row>
  </sheetData>
  <mergeCells count="29">
    <mergeCell ref="B56:I56"/>
    <mergeCell ref="B42:I42"/>
    <mergeCell ref="B43:I43"/>
    <mergeCell ref="B47:I47"/>
    <mergeCell ref="B48:I48"/>
    <mergeCell ref="B49:I49"/>
    <mergeCell ref="B50:I50"/>
    <mergeCell ref="B51:I51"/>
    <mergeCell ref="B53:I53"/>
    <mergeCell ref="B54:I54"/>
    <mergeCell ref="B55:I55"/>
    <mergeCell ref="B41:I41"/>
    <mergeCell ref="B27:I27"/>
    <mergeCell ref="B28:I28"/>
    <mergeCell ref="B29:I29"/>
    <mergeCell ref="B30:I30"/>
    <mergeCell ref="B34:I34"/>
    <mergeCell ref="B35:I35"/>
    <mergeCell ref="B36:I36"/>
    <mergeCell ref="B37:I37"/>
    <mergeCell ref="B38:I38"/>
    <mergeCell ref="B39:I39"/>
    <mergeCell ref="B40:I40"/>
    <mergeCell ref="B26:I26"/>
    <mergeCell ref="B21:I21"/>
    <mergeCell ref="B22:I22"/>
    <mergeCell ref="B23:I23"/>
    <mergeCell ref="B24:I24"/>
    <mergeCell ref="B25:I25"/>
  </mergeCells>
  <conditionalFormatting sqref="E14">
    <cfRule type="expression" dxfId="108" priority="9" stopIfTrue="1">
      <formula>IF(SUM(#REF!)=1,1,0)</formula>
    </cfRule>
  </conditionalFormatting>
  <conditionalFormatting sqref="E7:I7 E9:I9 E11:I11 E13:I13 E15:I15 E17:I17">
    <cfRule type="expression" dxfId="107" priority="3" stopIfTrue="1">
      <formula>IF(SUM(E8:I8)=1,1,0)</formula>
    </cfRule>
  </conditionalFormatting>
  <conditionalFormatting sqref="M1">
    <cfRule type="containsText" dxfId="106" priority="1" operator="containsText" text="n/a">
      <formula>NOT(ISERROR(SEARCH("n/a",M1)))</formula>
    </cfRule>
    <cfRule type="containsText" dxfId="105" priority="2" operator="containsText" text="no">
      <formula>NOT(ISERROR(SEARCH("no",M1)))</formula>
    </cfRule>
  </conditionalFormatting>
  <dataValidations count="3">
    <dataValidation type="list" allowBlank="1" showInputMessage="1" showErrorMessage="1" sqref="B10 B14 B12" xr:uid="{00000000-0002-0000-0E00-000000000000}">
      <formula1>$D$6:$J$6</formula1>
    </dataValidation>
    <dataValidation allowBlank="1" showInputMessage="1" showErrorMessage="1" prompt="Select the cell to the left to access full dropdown list" sqref="C7 C15 C13 C11 C9" xr:uid="{00000000-0002-0000-0E00-000001000000}"/>
    <dataValidation type="list" allowBlank="1" showInputMessage="1" showErrorMessage="1" sqref="B7 B15 B13 B11 B9" xr:uid="{00000000-0002-0000-0E00-000002000000}">
      <formula1>$E$6:$J$6</formula1>
    </dataValidation>
  </dataValidations>
  <hyperlinks>
    <hyperlink ref="M1" location="TOC!A1" display="Return to Table of Contents" xr:uid="{00000000-0004-0000-0E00-000000000000}"/>
    <hyperlink ref="D2" location="'S2'!G152" display="'S2'!G152" xr:uid="{00000000-0004-0000-0E00-000001000000}"/>
    <hyperlink ref="D15" location="'S2'!G236" display="'S2'!G236" xr:uid="{00000000-0004-0000-0E00-000002000000}"/>
    <hyperlink ref="D13" location="'S2'!G223" display="'S2'!G223" xr:uid="{00000000-0004-0000-0E00-000003000000}"/>
    <hyperlink ref="D11" location="'S2'!G208" display="'S2'!G208" xr:uid="{00000000-0004-0000-0E00-000004000000}"/>
    <hyperlink ref="D9" location="'S2'!G190" display="'S2'!G190" xr:uid="{00000000-0004-0000-0E00-000005000000}"/>
    <hyperlink ref="D7" location="'S2'!G155" display="'S2'!G155" xr:uid="{00000000-0004-0000-0E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3000000}">
          <x14:formula1>
            <xm:f>Assessment_DataCollection!$V$1:$V$13</xm:f>
          </x14:formula1>
          <xm:sqref>J34:K43 J47:K56 J21:K30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K86"/>
  <sheetViews>
    <sheetView showGridLines="0" topLeftCell="A9" workbookViewId="0">
      <selection activeCell="L87" sqref="L87"/>
    </sheetView>
  </sheetViews>
  <sheetFormatPr defaultRowHeight="14.4" x14ac:dyDescent="0.3"/>
  <cols>
    <col min="3" max="8" width="14.109375" customWidth="1"/>
    <col min="9" max="10" width="9.5546875" customWidth="1"/>
  </cols>
  <sheetData>
    <row r="1" spans="1:11" x14ac:dyDescent="0.3">
      <c r="A1" s="24" t="str">
        <f>Assessment_DataCollection!A1</f>
        <v>SECTION</v>
      </c>
      <c r="C1" s="166" t="str">
        <f>Assessment_DataCollection!B129</f>
        <v>Education / Training</v>
      </c>
      <c r="H1" s="93" t="s">
        <v>81</v>
      </c>
    </row>
    <row r="2" spans="1:11" x14ac:dyDescent="0.3">
      <c r="A2" s="28" t="s">
        <v>705</v>
      </c>
    </row>
    <row r="3" spans="1:11" ht="15" thickBot="1" x14ac:dyDescent="0.35"/>
    <row r="4" spans="1:11" x14ac:dyDescent="0.3">
      <c r="C4" s="37" t="s">
        <v>15</v>
      </c>
      <c r="D4" s="36">
        <f>'S2S2.1'!C2</f>
        <v>2.1</v>
      </c>
      <c r="E4" s="36">
        <f>'S2S2.2'!C2</f>
        <v>2.2000000000000002</v>
      </c>
      <c r="F4" s="36">
        <f>'S2S2.3'!C2</f>
        <v>2.2999999999999998</v>
      </c>
      <c r="G4" s="36">
        <f>'S2S2.4'!C2</f>
        <v>2.4</v>
      </c>
      <c r="H4" s="266"/>
      <c r="I4" s="266"/>
      <c r="J4" s="266"/>
      <c r="K4" s="266"/>
    </row>
    <row r="5" spans="1:11" ht="56.1" customHeight="1" thickBot="1" x14ac:dyDescent="0.35">
      <c r="A5" s="24" t="s">
        <v>642</v>
      </c>
      <c r="B5" s="13"/>
      <c r="C5" s="38" t="s">
        <v>706</v>
      </c>
      <c r="D5" s="73" t="str">
        <f>'S2S2.1'!D2</f>
        <v>2.1 Driver Education Curricula</v>
      </c>
      <c r="E5" s="73" t="str">
        <f>'S2S2.2'!D2</f>
        <v>Student Evaluation</v>
      </c>
      <c r="F5" s="73" t="str">
        <f>'S2S2.3'!D2</f>
        <v>Delivery Methods</v>
      </c>
      <c r="G5" s="73" t="str">
        <f>'S2S2.4'!D2</f>
        <v>Online Delivery Methods</v>
      </c>
      <c r="H5" s="266"/>
      <c r="I5" s="267" t="s">
        <v>1194</v>
      </c>
      <c r="J5" s="266"/>
      <c r="K5" s="266"/>
    </row>
    <row r="6" spans="1:11" ht="15" thickTop="1" x14ac:dyDescent="0.3">
      <c r="A6" s="400" t="s">
        <v>708</v>
      </c>
      <c r="B6" s="400"/>
      <c r="C6" s="43">
        <f>SUM(D6:G6)</f>
        <v>4</v>
      </c>
      <c r="D6">
        <f>'S2S2.1'!E21</f>
        <v>1</v>
      </c>
      <c r="E6">
        <f>'S2S2.2'!E12</f>
        <v>0</v>
      </c>
      <c r="F6">
        <f>'S2S2.3'!E19</f>
        <v>3</v>
      </c>
      <c r="G6">
        <f>'S2S2.4'!E17</f>
        <v>0</v>
      </c>
      <c r="H6" s="266"/>
      <c r="I6" s="266">
        <f>C6*0</f>
        <v>0</v>
      </c>
      <c r="J6" s="266"/>
      <c r="K6" s="266"/>
    </row>
    <row r="7" spans="1:11" x14ac:dyDescent="0.3">
      <c r="A7" s="401" t="s">
        <v>709</v>
      </c>
      <c r="B7" s="401"/>
      <c r="C7" s="39">
        <f>SUM(D7:G7)</f>
        <v>5</v>
      </c>
      <c r="D7">
        <f>'S2S2.1'!F21</f>
        <v>0</v>
      </c>
      <c r="E7">
        <f>'S2S2.2'!F12</f>
        <v>0</v>
      </c>
      <c r="F7">
        <f>'S2S2.3'!F19</f>
        <v>0</v>
      </c>
      <c r="G7">
        <f>'S2S2.4'!F17</f>
        <v>5</v>
      </c>
      <c r="H7" s="266"/>
      <c r="I7" s="266">
        <f>C7*45</f>
        <v>225</v>
      </c>
      <c r="J7" s="266"/>
      <c r="K7" s="266"/>
    </row>
    <row r="8" spans="1:11" x14ac:dyDescent="0.3">
      <c r="A8" s="401" t="s">
        <v>710</v>
      </c>
      <c r="B8" s="401"/>
      <c r="C8" s="39">
        <f>SUM(D8:G8)</f>
        <v>4</v>
      </c>
      <c r="D8">
        <f>'S2S2.1'!G21</f>
        <v>2</v>
      </c>
      <c r="E8">
        <f>'S2S2.2'!G12</f>
        <v>2</v>
      </c>
      <c r="F8">
        <f>'S2S2.3'!G19</f>
        <v>0</v>
      </c>
      <c r="G8">
        <f>'S2S2.4'!G17</f>
        <v>0</v>
      </c>
      <c r="H8" s="266"/>
      <c r="I8" s="266">
        <f>C8*90</f>
        <v>360</v>
      </c>
      <c r="J8" s="266"/>
      <c r="K8" s="266"/>
    </row>
    <row r="9" spans="1:11" x14ac:dyDescent="0.3">
      <c r="A9" s="401" t="s">
        <v>711</v>
      </c>
      <c r="B9" s="401"/>
      <c r="C9" s="39">
        <f>SUM(D9:G9)</f>
        <v>3</v>
      </c>
      <c r="D9">
        <f>'S2S2.1'!H21</f>
        <v>2</v>
      </c>
      <c r="E9">
        <f>'S2S2.2'!H12</f>
        <v>0</v>
      </c>
      <c r="F9">
        <f>'S2S2.3'!H19</f>
        <v>1</v>
      </c>
      <c r="G9">
        <f>'S2S2.4'!H17</f>
        <v>0</v>
      </c>
      <c r="H9" s="266"/>
      <c r="I9" s="266">
        <f>C9*135</f>
        <v>405</v>
      </c>
      <c r="J9" s="266"/>
      <c r="K9" s="266"/>
    </row>
    <row r="10" spans="1:11" ht="15" thickBot="1" x14ac:dyDescent="0.35">
      <c r="A10" s="402" t="s">
        <v>712</v>
      </c>
      <c r="B10" s="402"/>
      <c r="C10" s="40">
        <f>SUM(D10:G10)</f>
        <v>4</v>
      </c>
      <c r="D10" s="13">
        <f>'S2S2.1'!I21</f>
        <v>2</v>
      </c>
      <c r="E10" s="13">
        <f>'S2S2.2'!I12</f>
        <v>0</v>
      </c>
      <c r="F10" s="13">
        <f>'S2S2.3'!I19</f>
        <v>2</v>
      </c>
      <c r="G10" s="13">
        <f>'S2S2.4'!I17</f>
        <v>0</v>
      </c>
      <c r="H10" s="266"/>
      <c r="I10" s="266">
        <f>C10*180</f>
        <v>720</v>
      </c>
      <c r="J10" s="266"/>
      <c r="K10" s="266"/>
    </row>
    <row r="11" spans="1:11" ht="15.6" thickTop="1" thickBot="1" x14ac:dyDescent="0.35">
      <c r="C11" s="44">
        <f>SUM(C6:C10)</f>
        <v>20</v>
      </c>
      <c r="D11" s="42"/>
      <c r="H11" s="266" t="s">
        <v>15</v>
      </c>
      <c r="I11" s="266">
        <f>ROUND((SUM(I6:I10)/C11),0)</f>
        <v>86</v>
      </c>
      <c r="J11" s="266">
        <f>360-I11</f>
        <v>274</v>
      </c>
      <c r="K11" s="266"/>
    </row>
    <row r="32" ht="15" thickBot="1" x14ac:dyDescent="0.35"/>
    <row r="33" spans="1:7" ht="43.8" thickBot="1" x14ac:dyDescent="0.35">
      <c r="A33" s="274" t="s">
        <v>655</v>
      </c>
      <c r="B33" s="275"/>
      <c r="C33" s="275"/>
      <c r="D33" s="275"/>
      <c r="E33" s="275"/>
      <c r="F33" s="275"/>
      <c r="G33" s="276" t="s">
        <v>656</v>
      </c>
    </row>
    <row r="34" spans="1:7" ht="16.2" thickBot="1" x14ac:dyDescent="0.35">
      <c r="A34" s="274" t="s">
        <v>26</v>
      </c>
      <c r="B34" s="275"/>
      <c r="C34" s="275"/>
      <c r="D34" s="275"/>
      <c r="E34" s="275"/>
      <c r="F34" s="275"/>
      <c r="G34" s="270"/>
    </row>
    <row r="35" spans="1:7" ht="15" customHeight="1" thickBot="1" x14ac:dyDescent="0.35">
      <c r="A35" s="397" t="e">
        <f>VLOOKUP(G35,'S2S2.1'!$A$25:$I$34,2,FALSE)</f>
        <v>#N/A</v>
      </c>
      <c r="B35" s="398"/>
      <c r="C35" s="398"/>
      <c r="D35" s="398"/>
      <c r="E35" s="398"/>
      <c r="F35" s="399"/>
      <c r="G35" s="277">
        <v>1</v>
      </c>
    </row>
    <row r="36" spans="1:7" ht="15" thickBot="1" x14ac:dyDescent="0.35">
      <c r="A36" s="397" t="e">
        <f>VLOOKUP(G36,'S2S2.1'!$A$25:$I$34,2,FALSE)</f>
        <v>#N/A</v>
      </c>
      <c r="B36" s="398"/>
      <c r="C36" s="398"/>
      <c r="D36" s="398"/>
      <c r="E36" s="398"/>
      <c r="F36" s="399"/>
      <c r="G36" s="277">
        <v>2</v>
      </c>
    </row>
    <row r="37" spans="1:7" ht="15" customHeight="1" thickBot="1" x14ac:dyDescent="0.35">
      <c r="A37" s="397" t="e">
        <f>VLOOKUP(G37,'S2S2.1'!$A$25:$I$34,2,FALSE)</f>
        <v>#N/A</v>
      </c>
      <c r="B37" s="398"/>
      <c r="C37" s="398"/>
      <c r="D37" s="398"/>
      <c r="E37" s="398"/>
      <c r="F37" s="399"/>
      <c r="G37" s="277">
        <v>3</v>
      </c>
    </row>
    <row r="38" spans="1:7" ht="15" customHeight="1" thickBot="1" x14ac:dyDescent="0.35">
      <c r="A38" s="274" t="s">
        <v>28</v>
      </c>
      <c r="B38" s="278"/>
      <c r="C38" s="278"/>
      <c r="D38" s="278"/>
      <c r="E38" s="278"/>
      <c r="F38" s="278"/>
      <c r="G38" s="271"/>
    </row>
    <row r="39" spans="1:7" ht="15" customHeight="1" thickBot="1" x14ac:dyDescent="0.35">
      <c r="A39" s="397" t="e">
        <f>VLOOKUP(G39,'S2S2.2'!$A$16:$I$25,2,FALSE)</f>
        <v>#N/A</v>
      </c>
      <c r="B39" s="398"/>
      <c r="C39" s="398"/>
      <c r="D39" s="398"/>
      <c r="E39" s="398"/>
      <c r="F39" s="399"/>
      <c r="G39" s="277">
        <v>1</v>
      </c>
    </row>
    <row r="40" spans="1:7" ht="15" thickBot="1" x14ac:dyDescent="0.35">
      <c r="A40" s="397" t="e">
        <f>VLOOKUP(G40,'S2S2.2'!$A$16:$I$25,2,FALSE)</f>
        <v>#N/A</v>
      </c>
      <c r="B40" s="398"/>
      <c r="C40" s="398"/>
      <c r="D40" s="398"/>
      <c r="E40" s="398"/>
      <c r="F40" s="399"/>
      <c r="G40" s="277">
        <v>2</v>
      </c>
    </row>
    <row r="41" spans="1:7" ht="15" customHeight="1" thickBot="1" x14ac:dyDescent="0.35">
      <c r="A41" s="397" t="e">
        <f>VLOOKUP(G41,'S2S2.2'!$A$16:$I$25,2,FALSE)</f>
        <v>#N/A</v>
      </c>
      <c r="B41" s="398"/>
      <c r="C41" s="398"/>
      <c r="D41" s="398"/>
      <c r="E41" s="398"/>
      <c r="F41" s="399"/>
      <c r="G41" s="277">
        <v>3</v>
      </c>
    </row>
    <row r="42" spans="1:7" ht="15" customHeight="1" thickBot="1" x14ac:dyDescent="0.35">
      <c r="A42" s="274" t="s">
        <v>30</v>
      </c>
      <c r="B42" s="278"/>
      <c r="C42" s="278"/>
      <c r="D42" s="278"/>
      <c r="E42" s="278"/>
      <c r="F42" s="278"/>
      <c r="G42" s="271"/>
    </row>
    <row r="43" spans="1:7" ht="15" customHeight="1" thickBot="1" x14ac:dyDescent="0.35">
      <c r="A43" s="397">
        <f>VLOOKUP(G43,'S2S2.3'!$A$20:$I$29,2,FALSE)</f>
        <v>0</v>
      </c>
      <c r="B43" s="398"/>
      <c r="C43" s="398"/>
      <c r="D43" s="398"/>
      <c r="E43" s="398"/>
      <c r="F43" s="399"/>
      <c r="G43" s="277">
        <v>1</v>
      </c>
    </row>
    <row r="44" spans="1:7" ht="15" thickBot="1" x14ac:dyDescent="0.35">
      <c r="A44" s="397" t="e">
        <f>VLOOKUP(G44,'S2S2.3'!$A$23:$I$32,2,FALSE)</f>
        <v>#N/A</v>
      </c>
      <c r="B44" s="398"/>
      <c r="C44" s="398"/>
      <c r="D44" s="398"/>
      <c r="E44" s="398"/>
      <c r="F44" s="399"/>
      <c r="G44" s="277">
        <v>2</v>
      </c>
    </row>
    <row r="45" spans="1:7" ht="15" customHeight="1" thickBot="1" x14ac:dyDescent="0.35">
      <c r="A45" s="397" t="e">
        <f>VLOOKUP(G45,'S2S2.3'!$A$23:$I$32,2,FALSE)</f>
        <v>#N/A</v>
      </c>
      <c r="B45" s="398"/>
      <c r="C45" s="398"/>
      <c r="D45" s="398"/>
      <c r="E45" s="398"/>
      <c r="F45" s="399"/>
      <c r="G45" s="277">
        <v>3</v>
      </c>
    </row>
    <row r="46" spans="1:7" ht="15" customHeight="1" thickBot="1" x14ac:dyDescent="0.35">
      <c r="A46" s="274" t="s">
        <v>32</v>
      </c>
      <c r="B46" s="278"/>
      <c r="C46" s="278"/>
      <c r="D46" s="278"/>
      <c r="E46" s="278"/>
      <c r="F46" s="278"/>
      <c r="G46" s="271"/>
    </row>
    <row r="47" spans="1:7" ht="15" customHeight="1" thickBot="1" x14ac:dyDescent="0.35">
      <c r="A47" s="397" t="e">
        <f>VLOOKUP(G47,'S2S2.4'!$A$21:$I$30,2,FALSE)</f>
        <v>#N/A</v>
      </c>
      <c r="B47" s="398"/>
      <c r="C47" s="398"/>
      <c r="D47" s="398"/>
      <c r="E47" s="398"/>
      <c r="F47" s="399"/>
      <c r="G47" s="277">
        <v>1</v>
      </c>
    </row>
    <row r="48" spans="1:7" ht="15" thickBot="1" x14ac:dyDescent="0.35">
      <c r="A48" s="397" t="e">
        <f>VLOOKUP(G48,'S2S2.4'!$A$21:$I$30,2,FALSE)</f>
        <v>#N/A</v>
      </c>
      <c r="B48" s="398"/>
      <c r="C48" s="398"/>
      <c r="D48" s="398"/>
      <c r="E48" s="398"/>
      <c r="F48" s="399"/>
      <c r="G48" s="277">
        <v>2</v>
      </c>
    </row>
    <row r="49" spans="1:7" ht="15" customHeight="1" thickBot="1" x14ac:dyDescent="0.35">
      <c r="A49" s="397" t="e">
        <f>VLOOKUP(G49,'S2S2.4'!$A$21:$I$30,2,FALSE)</f>
        <v>#N/A</v>
      </c>
      <c r="B49" s="398"/>
      <c r="C49" s="398"/>
      <c r="D49" s="398"/>
      <c r="E49" s="398"/>
      <c r="F49" s="399"/>
      <c r="G49" s="277">
        <v>3</v>
      </c>
    </row>
    <row r="50" spans="1:7" ht="15" thickBot="1" x14ac:dyDescent="0.35"/>
    <row r="51" spans="1:7" ht="43.8" thickBot="1" x14ac:dyDescent="0.35">
      <c r="A51" s="274" t="s">
        <v>659</v>
      </c>
      <c r="B51" s="275"/>
      <c r="C51" s="275"/>
      <c r="D51" s="275"/>
      <c r="E51" s="275"/>
      <c r="F51" s="275"/>
      <c r="G51" s="276" t="s">
        <v>656</v>
      </c>
    </row>
    <row r="52" spans="1:7" ht="16.2" thickBot="1" x14ac:dyDescent="0.35">
      <c r="A52" s="274" t="s">
        <v>26</v>
      </c>
      <c r="B52" s="275"/>
      <c r="C52" s="275"/>
      <c r="D52" s="275"/>
      <c r="E52" s="275"/>
      <c r="F52" s="275"/>
      <c r="G52" s="270"/>
    </row>
    <row r="53" spans="1:7" ht="33.6" customHeight="1" thickBot="1" x14ac:dyDescent="0.35">
      <c r="A53" s="397" t="str">
        <f>VLOOKUP(G53,'S2S2.1'!$A$38:$I$47,2,FALSE)</f>
        <v xml:space="preserve">2.1.1 Meets or exceeds current nationally recognized content standards such as those provided by ADTSEA and DSAA – Attachments A and B. </v>
      </c>
      <c r="B53" s="398"/>
      <c r="C53" s="398"/>
      <c r="D53" s="398"/>
      <c r="E53" s="398"/>
      <c r="F53" s="399"/>
      <c r="G53" s="277">
        <v>1</v>
      </c>
    </row>
    <row r="54" spans="1:7" ht="20.399999999999999" customHeight="1" thickBot="1" x14ac:dyDescent="0.35">
      <c r="A54" s="397" t="str">
        <f>VLOOKUP(G54,'S2S2.1'!$A$38:$I$47,2,FALSE)</f>
        <v>2.1.2 Requires driver education providers to use formalized written curricula.</v>
      </c>
      <c r="B54" s="398"/>
      <c r="C54" s="398"/>
      <c r="D54" s="398"/>
      <c r="E54" s="398"/>
      <c r="F54" s="399"/>
      <c r="G54" s="277">
        <v>2</v>
      </c>
    </row>
    <row r="55" spans="1:7" ht="33" customHeight="1" thickBot="1" x14ac:dyDescent="0.35">
      <c r="A55" s="397" t="str">
        <f>VLOOKUP(G55,'S2S2.1'!$A$38:$I$47,2,FALSE)</f>
        <v>2.1.5 Requires each student to receive or obtain an approved driver education textbook or educational materials of equal scope (hardcopy or electronic).</v>
      </c>
      <c r="B55" s="398"/>
      <c r="C55" s="398"/>
      <c r="D55" s="398"/>
      <c r="E55" s="398"/>
      <c r="F55" s="399"/>
      <c r="G55" s="277">
        <v>3</v>
      </c>
    </row>
    <row r="56" spans="1:7" ht="15" customHeight="1" thickBot="1" x14ac:dyDescent="0.35">
      <c r="A56" s="274" t="s">
        <v>28</v>
      </c>
      <c r="B56" s="278"/>
      <c r="C56" s="278"/>
      <c r="D56" s="278"/>
      <c r="E56" s="278"/>
      <c r="F56" s="278"/>
      <c r="G56" s="271"/>
    </row>
    <row r="57" spans="1:7" ht="47.4" customHeight="1" thickBot="1" x14ac:dyDescent="0.35">
      <c r="A57" s="397" t="str">
        <f>VLOOKUP(G57,'S2S2.2'!$A$29:$I$38,2,FALSE)</f>
        <v>2.2.1 Ensure providers and instructors deliver timely and ongoing feedback to students on their progress made in classroom, behind-the-wheel, and any other laboratory phases including remedial instruction during the driver education course.</v>
      </c>
      <c r="B57" s="398"/>
      <c r="C57" s="398"/>
      <c r="D57" s="398"/>
      <c r="E57" s="398"/>
      <c r="F57" s="399"/>
      <c r="G57" s="277">
        <v>1</v>
      </c>
    </row>
    <row r="58" spans="1:7" ht="15" customHeight="1" thickBot="1" x14ac:dyDescent="0.35">
      <c r="A58" s="397" t="e">
        <f>VLOOKUP(G58,'S2S2.2'!$A$29:$I$38,2,FALSE)</f>
        <v>#N/A</v>
      </c>
      <c r="B58" s="398"/>
      <c r="C58" s="398"/>
      <c r="D58" s="398"/>
      <c r="E58" s="398"/>
      <c r="F58" s="399"/>
      <c r="G58" s="277">
        <v>2</v>
      </c>
    </row>
    <row r="59" spans="1:7" ht="15" customHeight="1" thickBot="1" x14ac:dyDescent="0.35">
      <c r="A59" s="397" t="e">
        <f>VLOOKUP(G59,'S2S2.2'!$A$29:$I$38,2,FALSE)</f>
        <v>#N/A</v>
      </c>
      <c r="B59" s="398"/>
      <c r="C59" s="398"/>
      <c r="D59" s="398"/>
      <c r="E59" s="398"/>
      <c r="F59" s="399"/>
      <c r="G59" s="277">
        <v>3</v>
      </c>
    </row>
    <row r="60" spans="1:7" ht="15" customHeight="1" thickBot="1" x14ac:dyDescent="0.35">
      <c r="A60" s="274" t="s">
        <v>30</v>
      </c>
      <c r="B60" s="278"/>
      <c r="C60" s="278"/>
      <c r="D60" s="278"/>
      <c r="E60" s="278"/>
      <c r="F60" s="278"/>
      <c r="G60" s="271"/>
    </row>
    <row r="61" spans="1:7" ht="31.95" customHeight="1" thickBot="1" x14ac:dyDescent="0.35">
      <c r="A61" s="397" t="str">
        <f>VLOOKUP(G61,'S2S2.3'!$A$36:$I$45,2,FALSE)</f>
        <v>2.3.1 Limits the number of students per class based on state student/teacher ratios for the classroom phase of driver education.</v>
      </c>
      <c r="B61" s="398"/>
      <c r="C61" s="398"/>
      <c r="D61" s="398"/>
      <c r="E61" s="398"/>
      <c r="F61" s="399"/>
      <c r="G61" s="277">
        <v>1</v>
      </c>
    </row>
    <row r="62" spans="1:7" ht="15" customHeight="1" thickBot="1" x14ac:dyDescent="0.35">
      <c r="A62" s="397" t="str">
        <f>VLOOKUP(G62,'S2S2.3'!$A$36:$I$45,2,FALSE)</f>
        <v>2.3.3 Stipulates that an instructor can only teach one classroom at a time.</v>
      </c>
      <c r="B62" s="398"/>
      <c r="C62" s="398"/>
      <c r="D62" s="398"/>
      <c r="E62" s="398"/>
      <c r="F62" s="399"/>
      <c r="G62" s="277">
        <v>2</v>
      </c>
    </row>
    <row r="63" spans="1:7" s="273" customFormat="1" ht="30" customHeight="1" thickBot="1" x14ac:dyDescent="0.35">
      <c r="A63" s="406" t="str">
        <f>VLOOKUP(G63,'S2S2.3'!$A$36:$I$45,2,FALSE)</f>
        <v>2.3.2 Provides students with classroom seating along with writing instruments needed to take notes.</v>
      </c>
      <c r="B63" s="407"/>
      <c r="C63" s="407"/>
      <c r="D63" s="407"/>
      <c r="E63" s="407"/>
      <c r="F63" s="408"/>
      <c r="G63" s="277">
        <v>3</v>
      </c>
    </row>
    <row r="64" spans="1:7" s="273" customFormat="1" ht="15" customHeight="1" thickBot="1" x14ac:dyDescent="0.35">
      <c r="A64" s="274" t="s">
        <v>32</v>
      </c>
      <c r="B64" s="278"/>
      <c r="C64" s="278"/>
      <c r="D64" s="278"/>
      <c r="E64" s="278"/>
      <c r="F64" s="278"/>
      <c r="G64" s="271"/>
    </row>
    <row r="65" spans="1:7" s="273" customFormat="1" ht="15" thickBot="1" x14ac:dyDescent="0.35">
      <c r="A65" s="406" t="e">
        <f>VLOOKUP(G65,'S2S2.4'!$A$34:$I$43,2,FALSE)</f>
        <v>#N/A</v>
      </c>
      <c r="B65" s="407"/>
      <c r="C65" s="407"/>
      <c r="D65" s="407"/>
      <c r="E65" s="407"/>
      <c r="F65" s="408"/>
      <c r="G65" s="277">
        <v>1</v>
      </c>
    </row>
    <row r="66" spans="1:7" ht="15" customHeight="1" thickBot="1" x14ac:dyDescent="0.35">
      <c r="A66" s="397" t="e">
        <f>VLOOKUP(G66,'S2S2.4'!$A$34:$I$43,2,FALSE)</f>
        <v>#N/A</v>
      </c>
      <c r="B66" s="398"/>
      <c r="C66" s="398"/>
      <c r="D66" s="398"/>
      <c r="E66" s="398"/>
      <c r="F66" s="399"/>
      <c r="G66" s="277">
        <v>2</v>
      </c>
    </row>
    <row r="67" spans="1:7" ht="15" customHeight="1" thickBot="1" x14ac:dyDescent="0.35">
      <c r="A67" s="397" t="e">
        <f>VLOOKUP(G67,'S2S2.4'!$A$34:$I$43,2,FALSE)</f>
        <v>#N/A</v>
      </c>
      <c r="B67" s="398"/>
      <c r="C67" s="398"/>
      <c r="D67" s="398"/>
      <c r="E67" s="398"/>
      <c r="F67" s="399"/>
      <c r="G67" s="277">
        <v>3</v>
      </c>
    </row>
    <row r="69" spans="1:7" ht="15" thickBot="1" x14ac:dyDescent="0.35"/>
    <row r="70" spans="1:7" ht="43.8" thickBot="1" x14ac:dyDescent="0.35">
      <c r="A70" s="274" t="s">
        <v>662</v>
      </c>
      <c r="B70" s="275"/>
      <c r="C70" s="275"/>
      <c r="D70" s="275"/>
      <c r="E70" s="275"/>
      <c r="F70" s="275"/>
      <c r="G70" s="276" t="s">
        <v>656</v>
      </c>
    </row>
    <row r="71" spans="1:7" ht="16.2" thickBot="1" x14ac:dyDescent="0.35">
      <c r="A71" s="274" t="s">
        <v>26</v>
      </c>
      <c r="B71" s="275"/>
      <c r="C71" s="275"/>
      <c r="D71" s="275"/>
      <c r="E71" s="275"/>
      <c r="F71" s="275"/>
      <c r="G71" s="270"/>
    </row>
    <row r="72" spans="1:7" ht="58.95" customHeight="1" thickBot="1" x14ac:dyDescent="0.35">
      <c r="A72" s="397" t="str">
        <f>VLOOKUP(G72,'S2S2.1'!$A$51:$I$60,2,FALSE)</f>
        <v>2.1.4 Ensure the instruction of novice drivers is completed using concurrent and integrated classroom and behind-the-wheel time where the bulk of the classroom instruction occurs close in time to the in-vehicle instruction to ensure the maximum transfer of skills.</v>
      </c>
      <c r="B72" s="398"/>
      <c r="C72" s="398"/>
      <c r="D72" s="398"/>
      <c r="E72" s="398"/>
      <c r="F72" s="399"/>
      <c r="G72" s="277">
        <v>1</v>
      </c>
    </row>
    <row r="73" spans="1:7" ht="44.4" customHeight="1" thickBot="1" x14ac:dyDescent="0.35">
      <c r="A73" s="397" t="str">
        <f>VLOOKUP(G73,'S2S2.1'!$A$51:$I$60,2,FALSE)</f>
        <v>2.1.6 Require successful completion of an approved end-of-course knowledge and skill assessment examination based on the stated goals and objectives to complete the driver education program</v>
      </c>
      <c r="B73" s="398"/>
      <c r="C73" s="398"/>
      <c r="D73" s="398"/>
      <c r="E73" s="398"/>
      <c r="F73" s="399"/>
      <c r="G73" s="277">
        <v>2</v>
      </c>
    </row>
    <row r="74" spans="1:7" ht="173.4" customHeight="1" thickBot="1" x14ac:dyDescent="0.35">
      <c r="A74" s="397" t="str">
        <f>VLOOKUP(G74,'S2S2.1'!$A$51:$I$60,2,FALSE)</f>
        <v xml:space="preserve">2.1.3 Require core driver instructional hours that focus on the driving task and safe driving practices sufficient to meet the criteria established by the end-of-course examination, as follows:
     45 hours of classroom/theory
     10 hours of BTW
     10 hours of flexible verifiable instruction, consisting of any of the following:
             Observation
             Behind-the-wheel
             Range
             Simulation
             Classroom (face-to-face or online)
             Computer based independent student learning          </v>
      </c>
      <c r="B74" s="398"/>
      <c r="C74" s="398"/>
      <c r="D74" s="398"/>
      <c r="E74" s="398"/>
      <c r="F74" s="399"/>
      <c r="G74" s="277">
        <v>3</v>
      </c>
    </row>
    <row r="75" spans="1:7" ht="15" customHeight="1" thickBot="1" x14ac:dyDescent="0.35">
      <c r="A75" s="274" t="s">
        <v>28</v>
      </c>
      <c r="B75" s="278"/>
      <c r="C75" s="278"/>
      <c r="D75" s="278"/>
      <c r="E75" s="278"/>
      <c r="F75" s="278"/>
      <c r="G75" s="271"/>
    </row>
    <row r="76" spans="1:7" ht="123" customHeight="1" thickBot="1" x14ac:dyDescent="0.35">
      <c r="A76" s="397" t="str">
        <f>VLOOKUP(G76,'S2S2.2'!$A$42:$I$51,2,FALSE)</f>
        <v xml:space="preserve">2.2.2 Require on-going classroom and behind-the-wheel evaluations, at a minimum, through:
           evaluation of homework assignments,
           worksheets,
           reports,
           verbal feedback,
           role-playing activities or demonstrations,
          or end-of-unit tests. </v>
      </c>
      <c r="B76" s="398"/>
      <c r="C76" s="398"/>
      <c r="D76" s="398"/>
      <c r="E76" s="398"/>
      <c r="F76" s="399"/>
      <c r="G76" s="277">
        <v>1</v>
      </c>
    </row>
    <row r="77" spans="1:7" ht="15" customHeight="1" thickBot="1" x14ac:dyDescent="0.35">
      <c r="A77" s="397" t="e">
        <f>VLOOKUP(G77,'S2S2.2'!$A$42:$I$51,2,FALSE)</f>
        <v>#N/A</v>
      </c>
      <c r="B77" s="398"/>
      <c r="C77" s="398"/>
      <c r="D77" s="398"/>
      <c r="E77" s="398"/>
      <c r="F77" s="399"/>
      <c r="G77" s="277">
        <v>2</v>
      </c>
    </row>
    <row r="78" spans="1:7" ht="15" customHeight="1" thickBot="1" x14ac:dyDescent="0.35">
      <c r="A78" s="397" t="e">
        <f>VLOOKUP(G78,'S2S2.2'!$A$42:$I$51,2,FALSE)</f>
        <v>#N/A</v>
      </c>
      <c r="B78" s="398"/>
      <c r="C78" s="398"/>
      <c r="D78" s="398"/>
      <c r="E78" s="398"/>
      <c r="F78" s="399"/>
      <c r="G78" s="277">
        <v>3</v>
      </c>
    </row>
    <row r="79" spans="1:7" ht="15" customHeight="1" thickBot="1" x14ac:dyDescent="0.35">
      <c r="A79" s="274" t="s">
        <v>30</v>
      </c>
      <c r="B79" s="278"/>
      <c r="C79" s="278"/>
      <c r="D79" s="278"/>
      <c r="E79" s="278"/>
      <c r="F79" s="278"/>
      <c r="G79" s="271"/>
    </row>
    <row r="80" spans="1:7" ht="16.95" customHeight="1" thickBot="1" x14ac:dyDescent="0.35">
      <c r="A80" s="397" t="str">
        <f>VLOOKUP(G80,'S2S2.3'!$A$49:$I$58,2,FALSE)</f>
        <v xml:space="preserve">2.3.2 Identify seating space and writing materials by commercial providers. </v>
      </c>
      <c r="B80" s="398"/>
      <c r="C80" s="398"/>
      <c r="D80" s="398"/>
      <c r="E80" s="398"/>
      <c r="F80" s="399"/>
      <c r="G80" s="277">
        <v>1</v>
      </c>
    </row>
    <row r="81" spans="1:7" ht="36.6" customHeight="1" thickBot="1" x14ac:dyDescent="0.35">
      <c r="A81" s="397" t="str">
        <f>VLOOKUP(G81,'S2S2.3'!$A$49:$I$58,2,FALSE)</f>
        <v>2.3.4 Require training vehicles for driver education behind-the-wheel and driving range instruction to meet state standards for the safety of students and instructors.</v>
      </c>
      <c r="B81" s="398"/>
      <c r="C81" s="398"/>
      <c r="D81" s="398"/>
      <c r="E81" s="398"/>
      <c r="F81" s="399"/>
      <c r="G81" s="277">
        <v>2</v>
      </c>
    </row>
    <row r="82" spans="1:7" ht="15" customHeight="1" thickBot="1" x14ac:dyDescent="0.35">
      <c r="A82" s="397" t="str">
        <f>VLOOKUP(G82,'S2S2.3'!$A$49:$I$58,2,FALSE)</f>
        <v>2.3.1 Identify class sizes by providers other than CCRI.</v>
      </c>
      <c r="B82" s="398"/>
      <c r="C82" s="398"/>
      <c r="D82" s="398"/>
      <c r="E82" s="398"/>
      <c r="F82" s="399"/>
      <c r="G82" s="277">
        <v>3</v>
      </c>
    </row>
    <row r="83" spans="1:7" ht="15" customHeight="1" thickBot="1" x14ac:dyDescent="0.35">
      <c r="A83" s="274" t="s">
        <v>32</v>
      </c>
      <c r="B83" s="278"/>
      <c r="C83" s="278"/>
      <c r="D83" s="278"/>
      <c r="E83" s="278"/>
      <c r="F83" s="278"/>
      <c r="G83" s="271"/>
    </row>
    <row r="84" spans="1:7" ht="33" customHeight="1" thickBot="1" x14ac:dyDescent="0.35">
      <c r="A84" s="397" t="str">
        <f>VLOOKUP(G84,'S2S2.4'!$A$47:$I$56,2,FALSE)</f>
        <v>2.4.1 Establish requirements for the instructional design of online delivery of driver education, if permitted, that establishes how to organize, standardize, communicate and examine the instructional content/curriculum.</v>
      </c>
      <c r="B84" s="398"/>
      <c r="C84" s="398"/>
      <c r="D84" s="398"/>
      <c r="E84" s="398"/>
      <c r="F84" s="399"/>
      <c r="G84" s="277">
        <v>1</v>
      </c>
    </row>
    <row r="85" spans="1:7" ht="48" customHeight="1" thickBot="1" x14ac:dyDescent="0.35">
      <c r="A85" s="397" t="str">
        <f>VLOOKUP(G85,'S2S2.4'!$A$47:$I$56,2,FALSE)</f>
        <v>2.4.2 Establish requirements for the structural design of online delivery of driver education, if permitted, that describes how the course will be implemented in order to meet the learning and course requirements.</v>
      </c>
      <c r="B85" s="398"/>
      <c r="C85" s="398"/>
      <c r="D85" s="398"/>
      <c r="E85" s="398"/>
      <c r="F85" s="399"/>
      <c r="G85" s="277">
        <v>2</v>
      </c>
    </row>
    <row r="86" spans="1:7" ht="47.4" customHeight="1" thickBot="1" x14ac:dyDescent="0.35">
      <c r="A86" s="397" t="str">
        <f>VLOOKUP(G86,'S2S2.4'!$A$47:$I$56,2,FALSE)</f>
        <v>2.4.3 Establish requirements for the evaluation/testing/assessment of online delivery of driver education, if permitted, that refers to how and what type of evaluation will be carried out for learners, the course, and online instructors.</v>
      </c>
      <c r="B86" s="398"/>
      <c r="C86" s="398"/>
      <c r="D86" s="398"/>
      <c r="E86" s="398"/>
      <c r="F86" s="399"/>
      <c r="G86" s="277">
        <v>3</v>
      </c>
    </row>
  </sheetData>
  <mergeCells count="41">
    <mergeCell ref="A57:F57"/>
    <mergeCell ref="A58:F58"/>
    <mergeCell ref="A59:F59"/>
    <mergeCell ref="A48:F48"/>
    <mergeCell ref="A49:F49"/>
    <mergeCell ref="A53:F53"/>
    <mergeCell ref="A54:F54"/>
    <mergeCell ref="A55:F55"/>
    <mergeCell ref="A41:F41"/>
    <mergeCell ref="A43:F43"/>
    <mergeCell ref="A44:F44"/>
    <mergeCell ref="A45:F45"/>
    <mergeCell ref="A47:F47"/>
    <mergeCell ref="A6:B6"/>
    <mergeCell ref="A7:B7"/>
    <mergeCell ref="A8:B8"/>
    <mergeCell ref="A9:B9"/>
    <mergeCell ref="A10:B10"/>
    <mergeCell ref="A35:F35"/>
    <mergeCell ref="A36:F36"/>
    <mergeCell ref="A37:F37"/>
    <mergeCell ref="A39:F39"/>
    <mergeCell ref="A40:F40"/>
    <mergeCell ref="A61:F61"/>
    <mergeCell ref="A62:F62"/>
    <mergeCell ref="A63:F63"/>
    <mergeCell ref="A65:F65"/>
    <mergeCell ref="A73:F73"/>
    <mergeCell ref="A66:F66"/>
    <mergeCell ref="A67:F67"/>
    <mergeCell ref="A72:F72"/>
    <mergeCell ref="A74:F74"/>
    <mergeCell ref="A76:F76"/>
    <mergeCell ref="A77:F77"/>
    <mergeCell ref="A78:F78"/>
    <mergeCell ref="A86:F86"/>
    <mergeCell ref="A80:F80"/>
    <mergeCell ref="A81:F81"/>
    <mergeCell ref="A82:F82"/>
    <mergeCell ref="A84:F84"/>
    <mergeCell ref="A85:F85"/>
  </mergeCells>
  <conditionalFormatting sqref="H1">
    <cfRule type="containsText" dxfId="104" priority="1" operator="containsText" text="n/a">
      <formula>NOT(ISERROR(SEARCH("n/a",H1)))</formula>
    </cfRule>
    <cfRule type="containsText" dxfId="103" priority="2" operator="containsText" text="no">
      <formula>NOT(ISERROR(SEARCH("no",H1)))</formula>
    </cfRule>
  </conditionalFormatting>
  <hyperlinks>
    <hyperlink ref="D5" location="'S2'!B2" display="'S2'!B2" xr:uid="{00000000-0004-0000-0F00-000000000000}"/>
    <hyperlink ref="E5" location="'S2'!B59" display="'S2'!B59" xr:uid="{00000000-0004-0000-0F00-000001000000}"/>
    <hyperlink ref="F5" location="'S2'!B76" display="'S2'!B76" xr:uid="{00000000-0004-0000-0F00-000002000000}"/>
    <hyperlink ref="G5" location="'S2'!B135" display="'S2'!B135" xr:uid="{00000000-0004-0000-0F00-000003000000}"/>
    <hyperlink ref="H1" location="TOC!A1" display="Return to Table of Contents" xr:uid="{00000000-0004-0000-0F00-000004000000}"/>
    <hyperlink ref="C1" location="'S2'!G3" display="'S2'!G3" xr:uid="{00000000-0004-0000-0F00-000005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Assessment_DataCollection!$V$2:$V$4</xm:f>
          </x14:formula1>
          <xm:sqref>G40:G42 G77:G79 G44:G46 G54:G56 G73:G75 G48:G49 G85:G86 G36:G38 G58:G60 G66:G67 G62:G64 G81:G83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S131"/>
  <sheetViews>
    <sheetView zoomScale="80" zoomScaleNormal="80" workbookViewId="0">
      <pane ySplit="2" topLeftCell="A125" activePane="bottomLeft" state="frozen"/>
      <selection activeCell="H5" sqref="H5"/>
      <selection pane="bottomLeft" activeCell="G128" sqref="G128"/>
    </sheetView>
  </sheetViews>
  <sheetFormatPr defaultRowHeight="14.4" x14ac:dyDescent="0.3"/>
  <cols>
    <col min="1" max="1" width="9.33203125" hidden="1" customWidth="1"/>
    <col min="2" max="2" width="63.109375" style="126" hidden="1" customWidth="1"/>
    <col min="3" max="3" width="11" hidden="1" customWidth="1"/>
    <col min="4" max="4" width="11.5546875" hidden="1" customWidth="1"/>
    <col min="5" max="5" width="6.44140625" hidden="1" customWidth="1"/>
    <col min="6" max="6" width="0" hidden="1" customWidth="1"/>
    <col min="7" max="7" width="53.6640625" style="113" customWidth="1"/>
    <col min="8" max="8" width="13.5546875" style="124" customWidth="1"/>
    <col min="9" max="9" width="22.6640625" customWidth="1"/>
    <col min="10" max="11" width="41.5546875" customWidth="1"/>
    <col min="12" max="12" width="13.5546875" customWidth="1"/>
    <col min="13" max="13" width="32.109375" customWidth="1"/>
    <col min="14" max="15" width="41.5546875" customWidth="1"/>
    <col min="16" max="16" width="41.5546875" hidden="1" customWidth="1"/>
    <col min="17" max="17" width="41.5546875" customWidth="1"/>
    <col min="18" max="18" width="9.109375" customWidth="1"/>
    <col min="19" max="19" width="12.5546875" customWidth="1"/>
  </cols>
  <sheetData>
    <row r="1" spans="1:19" s="86" customFormat="1" ht="15" thickBot="1" x14ac:dyDescent="0.3">
      <c r="A1" s="53" t="s">
        <v>262</v>
      </c>
      <c r="B1" s="142" t="s">
        <v>714</v>
      </c>
      <c r="C1" s="163" t="s">
        <v>81</v>
      </c>
      <c r="D1" s="164"/>
      <c r="E1" s="162"/>
      <c r="F1" s="53" t="s">
        <v>262</v>
      </c>
      <c r="G1" s="54" t="s">
        <v>263</v>
      </c>
      <c r="H1" s="220"/>
      <c r="I1" s="154"/>
      <c r="J1" s="154"/>
      <c r="K1" s="163" t="s">
        <v>81</v>
      </c>
      <c r="L1" s="158"/>
      <c r="M1" s="165" t="s">
        <v>264</v>
      </c>
      <c r="N1" s="158"/>
      <c r="O1" s="158"/>
      <c r="P1" s="163" t="s">
        <v>81</v>
      </c>
      <c r="Q1" s="158"/>
      <c r="R1" s="231" t="s">
        <v>264</v>
      </c>
      <c r="S1" s="199"/>
    </row>
    <row r="2" spans="1:19" s="80" customFormat="1" ht="83.4" thickBot="1" x14ac:dyDescent="0.3">
      <c r="A2" s="8">
        <f>Assessment_DataCollection!A385</f>
        <v>3</v>
      </c>
      <c r="B2" s="128" t="str">
        <f>Assessment_DataCollection!B385</f>
        <v>Instructor Qualifications</v>
      </c>
      <c r="C2" s="8" t="str">
        <f>Assessment_DataCollection!C385</f>
        <v>Public</v>
      </c>
      <c r="D2" s="127" t="str">
        <f>Assessment_DataCollection!D385</f>
        <v>Private/ Commercial</v>
      </c>
      <c r="F2" s="8">
        <v>3</v>
      </c>
      <c r="G2" s="54" t="s">
        <v>1195</v>
      </c>
      <c r="H2" s="230" t="s">
        <v>266</v>
      </c>
      <c r="I2" s="117" t="s">
        <v>267</v>
      </c>
      <c r="J2" s="118" t="s">
        <v>268</v>
      </c>
      <c r="K2" s="118" t="s">
        <v>269</v>
      </c>
      <c r="L2" s="225" t="s">
        <v>270</v>
      </c>
      <c r="M2" s="119" t="s">
        <v>271</v>
      </c>
      <c r="N2" s="157" t="s">
        <v>272</v>
      </c>
      <c r="O2" s="119" t="s">
        <v>273</v>
      </c>
      <c r="P2" s="118" t="s">
        <v>274</v>
      </c>
      <c r="Q2" s="118" t="s">
        <v>269</v>
      </c>
      <c r="R2" s="226" t="s">
        <v>275</v>
      </c>
      <c r="S2" s="226" t="s">
        <v>276</v>
      </c>
    </row>
    <row r="3" spans="1:19" ht="15" thickBot="1" x14ac:dyDescent="0.35">
      <c r="A3" s="8">
        <f>Assessment_DataCollection!A386</f>
        <v>3.1</v>
      </c>
      <c r="B3" s="228" t="str">
        <f>Assessment_DataCollection!B386</f>
        <v>Prerequisites</v>
      </c>
      <c r="C3" s="3"/>
      <c r="D3" s="3"/>
      <c r="F3" s="8">
        <v>3.1</v>
      </c>
      <c r="G3" s="228" t="s">
        <v>1196</v>
      </c>
      <c r="H3" s="223"/>
      <c r="I3" s="181"/>
      <c r="J3" s="181"/>
      <c r="K3" s="217"/>
      <c r="L3" s="224"/>
      <c r="M3" s="181"/>
      <c r="N3" s="181"/>
      <c r="O3" s="181"/>
      <c r="P3" s="182"/>
      <c r="Q3" s="182"/>
      <c r="R3" s="227"/>
      <c r="S3" s="227"/>
    </row>
    <row r="4" spans="1:19" ht="43.8" thickBot="1" x14ac:dyDescent="0.35">
      <c r="A4" s="8" t="str">
        <f>Assessment_DataCollection!A387</f>
        <v>3.1.1</v>
      </c>
      <c r="B4" s="228" t="str">
        <f>Assessment_DataCollection!B387</f>
        <v>3.1.1 States shall require the following prerequisites for instructor candidates receiving training. As recognized or determined by the State, each instructor candidate shall:</v>
      </c>
      <c r="C4" s="3"/>
      <c r="D4" s="3"/>
      <c r="F4" s="8" t="s">
        <v>1197</v>
      </c>
      <c r="G4" s="228" t="s">
        <v>1198</v>
      </c>
      <c r="H4" s="183" t="s">
        <v>15</v>
      </c>
      <c r="I4" s="184"/>
      <c r="J4" s="185"/>
      <c r="K4" s="185"/>
      <c r="L4" s="183"/>
      <c r="M4" s="185"/>
      <c r="N4" s="185"/>
      <c r="O4" s="199"/>
      <c r="P4" s="199"/>
      <c r="Q4" s="199"/>
      <c r="R4" s="216"/>
      <c r="S4" s="216"/>
    </row>
    <row r="5" spans="1:19" ht="96.6" x14ac:dyDescent="0.3">
      <c r="A5" s="8" t="s">
        <v>15</v>
      </c>
      <c r="B5" s="232" t="s">
        <v>15</v>
      </c>
      <c r="C5" s="233"/>
      <c r="D5" s="234"/>
      <c r="F5" s="8"/>
      <c r="G5" s="331" t="s">
        <v>1199</v>
      </c>
      <c r="H5" s="186">
        <v>44642</v>
      </c>
      <c r="I5" s="189" t="s">
        <v>282</v>
      </c>
      <c r="J5" s="189" t="s">
        <v>1200</v>
      </c>
      <c r="K5" s="189"/>
      <c r="L5" s="218">
        <v>44650</v>
      </c>
      <c r="M5" s="345" t="s">
        <v>952</v>
      </c>
      <c r="N5" s="200"/>
      <c r="O5" s="219"/>
      <c r="P5" s="201"/>
      <c r="Q5" s="202"/>
      <c r="R5" s="219"/>
      <c r="S5" s="219"/>
    </row>
    <row r="6" spans="1:19" ht="82.8" x14ac:dyDescent="0.3">
      <c r="A6" s="8" t="str">
        <f>Assessment_DataCollection!A389</f>
        <v>3.1.1.a</v>
      </c>
      <c r="B6" s="232" t="str">
        <f>Assessment_DataCollection!B389</f>
        <v>3.1.1 a. Possess a valid driver's license (held for at least 5 consecutive years).</v>
      </c>
      <c r="C6" s="233" t="str">
        <f>Assessment_DataCollection!C389</f>
        <v>Yes</v>
      </c>
      <c r="D6" s="234" t="str">
        <f>Assessment_DataCollection!D389</f>
        <v>-</v>
      </c>
      <c r="F6" s="8" t="s">
        <v>1201</v>
      </c>
      <c r="G6" s="331" t="s">
        <v>1202</v>
      </c>
      <c r="H6" s="186">
        <v>44643</v>
      </c>
      <c r="I6" s="189" t="s">
        <v>282</v>
      </c>
      <c r="J6" s="189" t="s">
        <v>1203</v>
      </c>
      <c r="K6" s="189"/>
      <c r="L6" s="218">
        <v>44650</v>
      </c>
      <c r="M6" s="219" t="s">
        <v>952</v>
      </c>
      <c r="N6" s="200"/>
      <c r="O6" s="219"/>
      <c r="P6" s="201"/>
      <c r="Q6" s="202"/>
      <c r="R6" s="219"/>
      <c r="S6" s="219"/>
    </row>
    <row r="7" spans="1:19" ht="55.2" x14ac:dyDescent="0.3">
      <c r="A7" s="8" t="str">
        <f>Assessment_DataCollection!A390</f>
        <v>3.1.1.b</v>
      </c>
      <c r="B7" s="232" t="str">
        <f>Assessment_DataCollection!B390</f>
        <v>3.1.1 b. Have an acceptable driving record.</v>
      </c>
      <c r="C7" s="233" t="str">
        <f>Assessment_DataCollection!C390</f>
        <v>Yes</v>
      </c>
      <c r="D7" s="234" t="str">
        <f>Assessment_DataCollection!D390</f>
        <v>-</v>
      </c>
      <c r="F7" s="8" t="s">
        <v>1204</v>
      </c>
      <c r="G7" s="331" t="s">
        <v>1205</v>
      </c>
      <c r="H7" s="186">
        <v>44643</v>
      </c>
      <c r="I7" s="189" t="s">
        <v>282</v>
      </c>
      <c r="J7" s="189" t="s">
        <v>1206</v>
      </c>
      <c r="K7" s="189"/>
      <c r="L7" s="218">
        <v>44650</v>
      </c>
      <c r="M7" s="219" t="s">
        <v>952</v>
      </c>
      <c r="N7" s="200"/>
      <c r="O7" s="219"/>
      <c r="P7" s="201"/>
      <c r="Q7" s="202"/>
      <c r="R7" s="219"/>
      <c r="S7" s="219"/>
    </row>
    <row r="8" spans="1:19" ht="55.2" x14ac:dyDescent="0.3">
      <c r="A8" s="8" t="str">
        <f>Assessment_DataCollection!A391</f>
        <v>3.1.1.c</v>
      </c>
      <c r="B8" s="232" t="str">
        <f>Assessment_DataCollection!B391</f>
        <v>3.1.1 c. Pass Federal and State criminal background checks.</v>
      </c>
      <c r="C8" s="233" t="str">
        <f>Assessment_DataCollection!C391</f>
        <v>Yes</v>
      </c>
      <c r="D8" s="234" t="str">
        <f>Assessment_DataCollection!D391</f>
        <v>-</v>
      </c>
      <c r="F8" s="8" t="s">
        <v>1207</v>
      </c>
      <c r="G8" s="331" t="s">
        <v>1208</v>
      </c>
      <c r="H8" s="186">
        <v>44642</v>
      </c>
      <c r="I8" s="189" t="s">
        <v>282</v>
      </c>
      <c r="J8" s="189" t="s">
        <v>764</v>
      </c>
      <c r="K8" s="189"/>
      <c r="L8" s="218">
        <v>44650</v>
      </c>
      <c r="M8" s="219" t="s">
        <v>952</v>
      </c>
      <c r="N8" s="200"/>
      <c r="O8" s="219"/>
      <c r="P8" s="201"/>
      <c r="Q8" s="202"/>
      <c r="R8" s="219"/>
      <c r="S8" s="219"/>
    </row>
    <row r="9" spans="1:19" ht="55.2" x14ac:dyDescent="0.3">
      <c r="A9" s="8" t="str">
        <f>Assessment_DataCollection!A392</f>
        <v>3.1.1.d</v>
      </c>
      <c r="B9" s="232" t="str">
        <f>Assessment_DataCollection!B392</f>
        <v>3.1.1 d. Meet health or physical requirements.</v>
      </c>
      <c r="C9" s="233" t="str">
        <f>Assessment_DataCollection!C392</f>
        <v>Yes</v>
      </c>
      <c r="D9" s="234" t="str">
        <f>Assessment_DataCollection!D392</f>
        <v>-</v>
      </c>
      <c r="F9" s="8" t="s">
        <v>1209</v>
      </c>
      <c r="G9" s="331" t="s">
        <v>1210</v>
      </c>
      <c r="H9" s="186">
        <v>44643</v>
      </c>
      <c r="I9" s="189" t="s">
        <v>282</v>
      </c>
      <c r="J9" s="189" t="s">
        <v>1211</v>
      </c>
      <c r="K9" s="189"/>
      <c r="L9" s="218">
        <v>44650</v>
      </c>
      <c r="M9" s="219" t="s">
        <v>952</v>
      </c>
      <c r="N9" s="200"/>
      <c r="O9" s="219"/>
      <c r="P9" s="201"/>
      <c r="Q9" s="202"/>
      <c r="R9" s="219"/>
      <c r="S9" s="219"/>
    </row>
    <row r="10" spans="1:19" ht="82.8" x14ac:dyDescent="0.3">
      <c r="A10" s="8" t="str">
        <f>Assessment_DataCollection!A393</f>
        <v>3.1.1.e</v>
      </c>
      <c r="B10" s="232" t="str">
        <f>Assessment_DataCollection!B393</f>
        <v>3.1.1 e. Achieve the minimum academic education requirement (high school graduate).</v>
      </c>
      <c r="C10" s="233" t="str">
        <f>Assessment_DataCollection!C393</f>
        <v>Yes</v>
      </c>
      <c r="D10" s="234" t="str">
        <f>Assessment_DataCollection!D393</f>
        <v>-</v>
      </c>
      <c r="F10" s="8" t="s">
        <v>1212</v>
      </c>
      <c r="G10" s="331" t="s">
        <v>1213</v>
      </c>
      <c r="H10" s="186">
        <v>44643</v>
      </c>
      <c r="I10" s="189" t="s">
        <v>282</v>
      </c>
      <c r="J10" s="189" t="s">
        <v>1214</v>
      </c>
      <c r="K10" s="189"/>
      <c r="L10" s="218">
        <v>44650</v>
      </c>
      <c r="M10" s="219" t="s">
        <v>952</v>
      </c>
      <c r="N10" s="200"/>
      <c r="O10" s="219"/>
      <c r="P10" s="201"/>
      <c r="Q10" s="202"/>
      <c r="R10" s="219"/>
      <c r="S10" s="219"/>
    </row>
    <row r="11" spans="1:19" ht="55.2" x14ac:dyDescent="0.3">
      <c r="A11" s="8" t="str">
        <f>Assessment_DataCollection!A394</f>
        <v>3.1.1.f</v>
      </c>
      <c r="B11" s="232" t="str">
        <f>Assessment_DataCollection!B394</f>
        <v>3.1.1 f. Meet the minimum age requirement-(at least 21 years of age).</v>
      </c>
      <c r="C11" s="233" t="str">
        <f>Assessment_DataCollection!C394</f>
        <v>Yes</v>
      </c>
      <c r="D11" s="234" t="str">
        <f>Assessment_DataCollection!D394</f>
        <v>-</v>
      </c>
      <c r="F11" s="8" t="s">
        <v>1215</v>
      </c>
      <c r="G11" s="331" t="s">
        <v>1216</v>
      </c>
      <c r="H11" s="186">
        <v>44643</v>
      </c>
      <c r="I11" s="189" t="s">
        <v>282</v>
      </c>
      <c r="J11" s="189" t="s">
        <v>1217</v>
      </c>
      <c r="K11" s="189"/>
      <c r="L11" s="218">
        <v>44650</v>
      </c>
      <c r="M11" s="345" t="s">
        <v>952</v>
      </c>
      <c r="N11" s="200"/>
      <c r="O11" s="219"/>
      <c r="P11" s="201"/>
      <c r="Q11" s="202"/>
      <c r="R11" s="219"/>
      <c r="S11" s="219"/>
    </row>
    <row r="12" spans="1:19" ht="72.599999999999994" thickBot="1" x14ac:dyDescent="0.35">
      <c r="A12" s="8" t="str">
        <f>Assessment_DataCollection!A395</f>
        <v>3.1.2</v>
      </c>
      <c r="B12" s="228"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C12" s="3" t="str">
        <f>Assessment_DataCollection!C395</f>
        <v>Yes</v>
      </c>
      <c r="D12" s="3" t="str">
        <f>Assessment_DataCollection!D395</f>
        <v>-</v>
      </c>
      <c r="F12" s="8" t="s">
        <v>1218</v>
      </c>
      <c r="G12" s="332" t="s">
        <v>1219</v>
      </c>
      <c r="H12" s="183"/>
      <c r="I12" s="184"/>
      <c r="J12" s="185"/>
      <c r="K12" s="185"/>
      <c r="L12" s="183"/>
      <c r="M12" s="185"/>
      <c r="N12" s="185"/>
      <c r="O12" s="199"/>
      <c r="P12" s="199"/>
      <c r="Q12" s="199"/>
      <c r="R12" s="216"/>
      <c r="S12" s="216"/>
    </row>
    <row r="13" spans="1:19" ht="55.2" x14ac:dyDescent="0.3">
      <c r="A13" s="8" t="s">
        <v>15</v>
      </c>
      <c r="B13" s="232"/>
      <c r="C13" s="233"/>
      <c r="D13" s="234"/>
      <c r="F13" s="8"/>
      <c r="G13" s="331" t="s">
        <v>1220</v>
      </c>
      <c r="H13" s="186">
        <v>44643</v>
      </c>
      <c r="I13" s="189" t="s">
        <v>282</v>
      </c>
      <c r="J13" s="189" t="s">
        <v>1221</v>
      </c>
      <c r="K13" s="189"/>
      <c r="L13" s="218">
        <v>44650</v>
      </c>
      <c r="M13" s="219" t="s">
        <v>1222</v>
      </c>
      <c r="N13" s="200" t="s">
        <v>1223</v>
      </c>
      <c r="O13" s="219"/>
      <c r="P13" s="201"/>
      <c r="Q13" s="202"/>
      <c r="R13" s="219"/>
      <c r="S13" s="219"/>
    </row>
    <row r="14" spans="1:19" ht="81.599999999999994" customHeight="1" x14ac:dyDescent="0.3">
      <c r="A14" s="8" t="str">
        <f>Assessment_DataCollection!A397</f>
        <v>3.1.2.a</v>
      </c>
      <c r="B14" s="232" t="str">
        <f>Assessment_DataCollection!B397</f>
        <v>3.1.2 a. Instructor candidates must pass a basic driver knowledge test including State specific traffic laws</v>
      </c>
      <c r="C14" s="233" t="str">
        <f>Assessment_DataCollection!C397</f>
        <v>Yes</v>
      </c>
      <c r="D14" s="234" t="str">
        <f>Assessment_DataCollection!D397</f>
        <v>-</v>
      </c>
      <c r="F14" s="8" t="s">
        <v>1224</v>
      </c>
      <c r="G14" s="331" t="s">
        <v>1225</v>
      </c>
      <c r="H14" s="186">
        <v>44643</v>
      </c>
      <c r="I14" s="189" t="s">
        <v>282</v>
      </c>
      <c r="J14" s="189" t="s">
        <v>1226</v>
      </c>
      <c r="K14" s="189"/>
      <c r="L14" s="218">
        <v>44650</v>
      </c>
      <c r="M14" s="219" t="s">
        <v>1227</v>
      </c>
      <c r="N14" s="200" t="s">
        <v>1228</v>
      </c>
      <c r="O14" s="219"/>
      <c r="P14" s="201"/>
      <c r="Q14" s="202"/>
      <c r="R14" s="219"/>
      <c r="S14" s="219"/>
    </row>
    <row r="15" spans="1:19" ht="55.2" x14ac:dyDescent="0.3">
      <c r="A15" s="8" t="str">
        <f>Assessment_DataCollection!A398</f>
        <v>3.1.2.b</v>
      </c>
      <c r="B15" s="232" t="str">
        <f>Assessment_DataCollection!B398</f>
        <v>3.1.2 b. Instructor candidates must pass a basic driving skills assessment</v>
      </c>
      <c r="C15" s="233" t="str">
        <f>Assessment_DataCollection!C398</f>
        <v>No</v>
      </c>
      <c r="D15" s="234" t="str">
        <f>Assessment_DataCollection!D398</f>
        <v>-</v>
      </c>
      <c r="F15" s="8" t="s">
        <v>1229</v>
      </c>
      <c r="G15" s="331" t="s">
        <v>1230</v>
      </c>
      <c r="H15" s="186">
        <v>44643</v>
      </c>
      <c r="I15" s="189" t="s">
        <v>282</v>
      </c>
      <c r="J15" s="189" t="s">
        <v>546</v>
      </c>
      <c r="K15" s="189"/>
      <c r="L15" s="218">
        <v>44650</v>
      </c>
      <c r="M15" s="219" t="s">
        <v>952</v>
      </c>
      <c r="N15" s="200"/>
      <c r="O15" s="219"/>
      <c r="P15" s="201"/>
      <c r="Q15" s="202"/>
      <c r="R15" s="219"/>
      <c r="S15" s="219"/>
    </row>
    <row r="16" spans="1:19" ht="55.8" thickBot="1" x14ac:dyDescent="0.35">
      <c r="A16" s="8" t="str">
        <f>Assessment_DataCollection!A399</f>
        <v>3.1.3</v>
      </c>
      <c r="B16" s="228" t="str">
        <f>Assessment_DataCollection!B399</f>
        <v>3.1.3 States should require programs to pre-screen an individual to determine if they are an acceptable candidate to enter the instructor preparation program</v>
      </c>
      <c r="C16" s="3" t="str">
        <f>Assessment_DataCollection!C399</f>
        <v>Yes</v>
      </c>
      <c r="D16" s="3" t="str">
        <f>Assessment_DataCollection!D399</f>
        <v>-</v>
      </c>
      <c r="F16" s="8" t="s">
        <v>1231</v>
      </c>
      <c r="G16" s="332" t="s">
        <v>1232</v>
      </c>
      <c r="H16" s="186">
        <v>44643</v>
      </c>
      <c r="I16" s="189" t="s">
        <v>282</v>
      </c>
      <c r="J16" s="346" t="s">
        <v>1233</v>
      </c>
      <c r="K16" s="186"/>
      <c r="L16" s="183"/>
      <c r="M16" s="185"/>
      <c r="N16" s="185"/>
      <c r="O16" s="199"/>
      <c r="P16" s="199"/>
      <c r="Q16" s="199"/>
      <c r="R16" s="216"/>
      <c r="S16" s="216"/>
    </row>
    <row r="17" spans="1:19" ht="138" x14ac:dyDescent="0.3">
      <c r="A17" s="8"/>
      <c r="B17" s="143"/>
      <c r="C17" s="233"/>
      <c r="D17" s="234"/>
      <c r="F17" s="8"/>
      <c r="G17" s="331" t="s">
        <v>1234</v>
      </c>
      <c r="H17" s="186">
        <v>44643</v>
      </c>
      <c r="I17" s="189" t="s">
        <v>282</v>
      </c>
      <c r="J17" s="189" t="s">
        <v>1235</v>
      </c>
      <c r="K17" s="189"/>
      <c r="L17" s="218">
        <v>44650</v>
      </c>
      <c r="M17" s="219" t="s">
        <v>1236</v>
      </c>
      <c r="N17" s="200" t="s">
        <v>1237</v>
      </c>
      <c r="O17" s="219"/>
      <c r="P17" s="201"/>
      <c r="Q17" s="202"/>
      <c r="R17" s="219"/>
      <c r="S17" s="219"/>
    </row>
    <row r="18" spans="1:19" ht="15" thickBot="1" x14ac:dyDescent="0.35">
      <c r="A18" s="8">
        <f>Assessment_DataCollection!A401</f>
        <v>3.2</v>
      </c>
      <c r="B18" s="228" t="str">
        <f>Assessment_DataCollection!B401</f>
        <v>Training</v>
      </c>
      <c r="C18" s="3"/>
      <c r="D18" s="3"/>
      <c r="F18" s="8">
        <v>3.2</v>
      </c>
      <c r="G18" s="332" t="s">
        <v>1238</v>
      </c>
      <c r="H18" s="183"/>
      <c r="I18" s="184"/>
      <c r="J18" s="185"/>
      <c r="K18" s="185"/>
      <c r="L18" s="183"/>
      <c r="M18" s="185"/>
      <c r="N18" s="185"/>
      <c r="O18" s="199"/>
      <c r="P18" s="199"/>
      <c r="Q18" s="199"/>
      <c r="R18" s="216"/>
      <c r="S18" s="216"/>
    </row>
    <row r="19" spans="1:19" ht="87" thickBot="1" x14ac:dyDescent="0.35">
      <c r="A19" s="8" t="str">
        <f>Assessment_DataCollection!A402</f>
        <v>3.2.1</v>
      </c>
      <c r="B19" s="228"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19" s="3"/>
      <c r="D19" s="3"/>
      <c r="F19" s="8" t="s">
        <v>1239</v>
      </c>
      <c r="G19" s="332" t="s">
        <v>1240</v>
      </c>
      <c r="H19" s="183"/>
      <c r="I19" s="184"/>
      <c r="J19" s="185"/>
      <c r="K19" s="185"/>
      <c r="L19" s="183"/>
      <c r="M19" s="185"/>
      <c r="N19" s="185"/>
      <c r="O19" s="199"/>
      <c r="P19" s="199"/>
      <c r="Q19" s="199"/>
      <c r="R19" s="216"/>
      <c r="S19" s="216"/>
    </row>
    <row r="20" spans="1:19" ht="55.2" x14ac:dyDescent="0.3">
      <c r="A20" s="8"/>
      <c r="B20" s="232" t="s">
        <v>15</v>
      </c>
      <c r="C20" s="233"/>
      <c r="D20" s="234"/>
      <c r="F20" s="8"/>
      <c r="G20" s="331" t="s">
        <v>1241</v>
      </c>
      <c r="H20" s="186">
        <v>44642</v>
      </c>
      <c r="I20" s="189" t="s">
        <v>282</v>
      </c>
      <c r="J20" s="189" t="s">
        <v>764</v>
      </c>
      <c r="K20" s="189"/>
      <c r="L20" s="218">
        <v>44650</v>
      </c>
      <c r="M20" s="219" t="s">
        <v>1242</v>
      </c>
      <c r="N20" s="200" t="s">
        <v>1243</v>
      </c>
      <c r="O20" s="219"/>
      <c r="P20" s="201"/>
      <c r="Q20" s="202"/>
      <c r="R20" s="219"/>
      <c r="S20" s="219"/>
    </row>
    <row r="21" spans="1:19" ht="55.2" x14ac:dyDescent="0.3">
      <c r="A21" s="8" t="str">
        <f>Assessment_DataCollection!A404</f>
        <v>3.2.1.a</v>
      </c>
      <c r="B21" s="232" t="str">
        <f>Assessment_DataCollection!B404</f>
        <v>3.2.1 a. Demonstrate comprehension of the foundations of novice driver education by:</v>
      </c>
      <c r="C21" s="233"/>
      <c r="D21" s="234"/>
      <c r="F21" s="8" t="s">
        <v>1244</v>
      </c>
      <c r="G21" s="331" t="s">
        <v>1245</v>
      </c>
      <c r="H21" s="186">
        <v>44643</v>
      </c>
      <c r="I21" s="189" t="s">
        <v>282</v>
      </c>
      <c r="J21" s="189" t="s">
        <v>1246</v>
      </c>
      <c r="K21" s="189"/>
      <c r="L21" s="218">
        <v>44650</v>
      </c>
      <c r="M21" s="345" t="s">
        <v>952</v>
      </c>
      <c r="N21" s="200"/>
      <c r="O21" s="219"/>
      <c r="P21" s="201"/>
      <c r="Q21" s="202"/>
      <c r="R21" s="219"/>
      <c r="S21" s="219"/>
    </row>
    <row r="22" spans="1:19" ht="28.2" thickBot="1" x14ac:dyDescent="0.35">
      <c r="A22" s="8"/>
      <c r="B22" s="232" t="str">
        <f>Assessment_DataCollection!B405</f>
        <v>i. applying and/or verbalizing risk management skills to the task of driving either as a driver or passenger;</v>
      </c>
      <c r="C22" s="233" t="str">
        <f>Assessment_DataCollection!C405</f>
        <v>Yes</v>
      </c>
      <c r="D22" s="234" t="str">
        <f>Assessment_DataCollection!D405</f>
        <v>-</v>
      </c>
      <c r="F22" s="81"/>
      <c r="G22" s="331"/>
      <c r="H22" s="186"/>
      <c r="I22" s="187"/>
      <c r="J22" s="188"/>
      <c r="K22" s="189"/>
      <c r="L22" s="218"/>
      <c r="M22" s="219"/>
      <c r="N22" s="200"/>
      <c r="O22" s="219"/>
      <c r="P22" s="201"/>
      <c r="Q22" s="202"/>
      <c r="R22" s="219"/>
      <c r="S22" s="219"/>
    </row>
    <row r="23" spans="1:19" ht="15" thickBot="1" x14ac:dyDescent="0.35">
      <c r="A23" s="8"/>
      <c r="B23" s="232" t="str">
        <f>Assessment_DataCollection!B406</f>
        <v>ii. identifying and demonstrating safe driving techniques; and</v>
      </c>
      <c r="C23" s="233" t="str">
        <f>Assessment_DataCollection!C406</f>
        <v>Yes</v>
      </c>
      <c r="D23" s="234" t="str">
        <f>Assessment_DataCollection!D406</f>
        <v>-</v>
      </c>
      <c r="F23" s="81"/>
      <c r="G23" s="331"/>
      <c r="H23" s="186"/>
      <c r="I23" s="187"/>
      <c r="J23" s="188"/>
      <c r="K23" s="189"/>
      <c r="L23" s="218"/>
      <c r="M23" s="219"/>
      <c r="N23" s="200"/>
      <c r="O23" s="219"/>
      <c r="P23" s="201"/>
      <c r="Q23" s="202"/>
      <c r="R23" s="219"/>
      <c r="S23" s="219"/>
    </row>
    <row r="24" spans="1:19" ht="28.2" thickBot="1" x14ac:dyDescent="0.35">
      <c r="A24" s="8"/>
      <c r="B24" s="232" t="str">
        <f>Assessment_DataCollection!B407</f>
        <v>iii. demonstrating how to drive in a highly social, strategic, and cooperative manner (environmentally friendly).</v>
      </c>
      <c r="C24" s="233" t="str">
        <f>Assessment_DataCollection!C407</f>
        <v>Yes</v>
      </c>
      <c r="D24" s="234" t="str">
        <f>Assessment_DataCollection!D407</f>
        <v>-</v>
      </c>
      <c r="F24" s="81"/>
      <c r="G24" s="331"/>
      <c r="H24" s="186"/>
      <c r="I24" s="187"/>
      <c r="J24" s="188"/>
      <c r="K24" s="189"/>
      <c r="L24" s="218"/>
      <c r="M24" s="219"/>
      <c r="N24" s="200"/>
      <c r="O24" s="219"/>
      <c r="P24" s="201"/>
      <c r="Q24" s="202"/>
      <c r="R24" s="219"/>
      <c r="S24" s="219"/>
    </row>
    <row r="25" spans="1:19" ht="55.2" x14ac:dyDescent="0.3">
      <c r="A25" s="8" t="str">
        <f>Assessment_DataCollection!A408</f>
        <v>3.2.1.b</v>
      </c>
      <c r="B25" s="232" t="str">
        <f>Assessment_DataCollection!B408</f>
        <v>3.2.1 b. Demonstrate knowledge of the driver education curriculum content, including:</v>
      </c>
      <c r="C25" s="233"/>
      <c r="D25" s="234"/>
      <c r="F25" s="8" t="s">
        <v>1247</v>
      </c>
      <c r="G25" s="331" t="s">
        <v>1248</v>
      </c>
      <c r="H25" s="186">
        <v>44643</v>
      </c>
      <c r="I25" s="189" t="s">
        <v>282</v>
      </c>
      <c r="J25" s="189" t="s">
        <v>1249</v>
      </c>
      <c r="K25" s="189"/>
      <c r="L25" s="218">
        <v>44650</v>
      </c>
      <c r="M25" s="219" t="s">
        <v>1250</v>
      </c>
      <c r="N25" s="200"/>
      <c r="O25" s="219"/>
      <c r="P25" s="201"/>
      <c r="Q25" s="202" t="s">
        <v>1251</v>
      </c>
      <c r="R25" s="219"/>
      <c r="S25" s="219"/>
    </row>
    <row r="26" spans="1:19" ht="15" thickBot="1" x14ac:dyDescent="0.35">
      <c r="A26" s="8"/>
      <c r="B26" s="232" t="str">
        <f>Assessment_DataCollection!B409</f>
        <v>i. State specific rules (i.e., GDL requirements);</v>
      </c>
      <c r="C26" s="233" t="str">
        <f>Assessment_DataCollection!C409</f>
        <v>Yes</v>
      </c>
      <c r="D26" s="234" t="str">
        <f>Assessment_DataCollection!D409</f>
        <v>-</v>
      </c>
      <c r="F26" s="81"/>
      <c r="G26" s="331"/>
      <c r="H26" s="186"/>
      <c r="I26" s="187"/>
      <c r="J26" s="188"/>
      <c r="K26" s="189"/>
      <c r="L26" s="218"/>
      <c r="M26" s="219"/>
      <c r="N26" s="200"/>
      <c r="O26" s="219"/>
      <c r="P26" s="201"/>
      <c r="Q26" s="202"/>
      <c r="R26" s="219"/>
      <c r="S26" s="219"/>
    </row>
    <row r="27" spans="1:19" ht="15" thickBot="1" x14ac:dyDescent="0.35">
      <c r="A27" s="8"/>
      <c r="B27" s="232" t="str">
        <f>Assessment_DataCollection!B410</f>
        <v>ii. rules of the road (State’s Highway Traffic/ Vehicle Code);</v>
      </c>
      <c r="C27" s="233" t="str">
        <f>Assessment_DataCollection!C410</f>
        <v>Yes</v>
      </c>
      <c r="D27" s="234" t="str">
        <f>Assessment_DataCollection!D410</f>
        <v>-</v>
      </c>
      <c r="F27" s="81"/>
      <c r="G27" s="331"/>
      <c r="H27" s="186"/>
      <c r="I27" s="187"/>
      <c r="J27" s="188"/>
      <c r="K27" s="189"/>
      <c r="L27" s="218"/>
      <c r="M27" s="219"/>
      <c r="N27" s="200"/>
      <c r="O27" s="219"/>
      <c r="P27" s="201"/>
      <c r="Q27" s="202"/>
      <c r="R27" s="219"/>
      <c r="S27" s="219"/>
    </row>
    <row r="28" spans="1:19" ht="15" thickBot="1" x14ac:dyDescent="0.35">
      <c r="A28" s="8"/>
      <c r="B28" s="232" t="str">
        <f>Assessment_DataCollection!B411</f>
        <v>iii. safe driving techniques;</v>
      </c>
      <c r="C28" s="233" t="str">
        <f>Assessment_DataCollection!C411</f>
        <v>Yes</v>
      </c>
      <c r="D28" s="234" t="str">
        <f>Assessment_DataCollection!D411</f>
        <v>-</v>
      </c>
      <c r="F28" s="81"/>
      <c r="G28" s="331"/>
      <c r="H28" s="186"/>
      <c r="I28" s="187"/>
      <c r="J28" s="188"/>
      <c r="K28" s="189"/>
      <c r="L28" s="218"/>
      <c r="M28" s="219"/>
      <c r="N28" s="200"/>
      <c r="O28" s="219"/>
      <c r="P28" s="201"/>
      <c r="Q28" s="202"/>
      <c r="R28" s="219"/>
      <c r="S28" s="219"/>
    </row>
    <row r="29" spans="1:19" ht="15" thickBot="1" x14ac:dyDescent="0.35">
      <c r="A29" s="8"/>
      <c r="B29" s="232" t="str">
        <f>Assessment_DataCollection!B412</f>
        <v>iv. risk management/ risk avoidance practices and procedures; and</v>
      </c>
      <c r="C29" s="233" t="str">
        <f>Assessment_DataCollection!C412</f>
        <v>Yes</v>
      </c>
      <c r="D29" s="234" t="str">
        <f>Assessment_DataCollection!D412</f>
        <v>-</v>
      </c>
      <c r="F29" s="81"/>
      <c r="G29" s="331"/>
      <c r="H29" s="186"/>
      <c r="I29" s="187"/>
      <c r="J29" s="188"/>
      <c r="K29" s="189"/>
      <c r="L29" s="218"/>
      <c r="M29" s="219"/>
      <c r="N29" s="200"/>
      <c r="O29" s="219"/>
      <c r="P29" s="201"/>
      <c r="Q29" s="202"/>
      <c r="R29" s="219"/>
      <c r="S29" s="219"/>
    </row>
    <row r="30" spans="1:19" ht="15" thickBot="1" x14ac:dyDescent="0.35">
      <c r="A30" s="8"/>
      <c r="B30" s="232" t="str">
        <f>Assessment_DataCollection!B413</f>
        <v>v. decision making skills.</v>
      </c>
      <c r="C30" s="233" t="str">
        <f>Assessment_DataCollection!C413</f>
        <v>Yes</v>
      </c>
      <c r="D30" s="234" t="str">
        <f>Assessment_DataCollection!D413</f>
        <v>-</v>
      </c>
      <c r="F30" s="81"/>
      <c r="G30" s="331"/>
      <c r="H30" s="186"/>
      <c r="I30" s="187"/>
      <c r="J30" s="188"/>
      <c r="K30" s="189"/>
      <c r="L30" s="218"/>
      <c r="M30" s="219"/>
      <c r="N30" s="200"/>
      <c r="O30" s="219"/>
      <c r="P30" s="201"/>
      <c r="Q30" s="202"/>
      <c r="R30" s="219"/>
      <c r="S30" s="219"/>
    </row>
    <row r="31" spans="1:19" ht="55.2" x14ac:dyDescent="0.3">
      <c r="A31" s="8" t="str">
        <f>Assessment_DataCollection!A414</f>
        <v>3.2.1.c</v>
      </c>
      <c r="B31" s="232" t="str">
        <f>Assessment_DataCollection!B414</f>
        <v>3.2.1 c. Recognize and explain the general nature of the foundations of novice driver education within the highway transportation system and the consequences of system failures.</v>
      </c>
      <c r="C31" s="233" t="str">
        <f>Assessment_DataCollection!C414</f>
        <v>Yes</v>
      </c>
      <c r="D31" s="234" t="str">
        <f>Assessment_DataCollection!D414</f>
        <v>-</v>
      </c>
      <c r="F31" s="8" t="s">
        <v>1252</v>
      </c>
      <c r="G31" s="331" t="s">
        <v>1253</v>
      </c>
      <c r="H31" s="186">
        <v>44643</v>
      </c>
      <c r="I31" s="189" t="s">
        <v>282</v>
      </c>
      <c r="J31" s="189" t="s">
        <v>1249</v>
      </c>
      <c r="K31" s="189"/>
      <c r="L31" s="218">
        <v>44650</v>
      </c>
      <c r="M31" s="345" t="s">
        <v>1254</v>
      </c>
      <c r="N31" s="200"/>
      <c r="O31" s="219"/>
      <c r="P31" s="201"/>
      <c r="Q31" s="202" t="s">
        <v>1251</v>
      </c>
      <c r="R31" s="219"/>
      <c r="S31" s="219"/>
    </row>
    <row r="32" spans="1:19" ht="55.2" x14ac:dyDescent="0.3">
      <c r="A32" s="8" t="str">
        <f>Assessment_DataCollection!A415</f>
        <v>3.2.1.d</v>
      </c>
      <c r="B32" s="232" t="str">
        <f>Assessment_DataCollection!B415</f>
        <v>3.2.1 d. Explain and apply the principles of perception to risk management when operating a motor vehicle.</v>
      </c>
      <c r="C32" s="233" t="str">
        <f>Assessment_DataCollection!C415</f>
        <v>Yes</v>
      </c>
      <c r="D32" s="234" t="str">
        <f>Assessment_DataCollection!D415</f>
        <v>-</v>
      </c>
      <c r="F32" s="8" t="s">
        <v>1255</v>
      </c>
      <c r="G32" s="331" t="s">
        <v>1256</v>
      </c>
      <c r="H32" s="186">
        <v>44643</v>
      </c>
      <c r="I32" s="189" t="s">
        <v>282</v>
      </c>
      <c r="J32" s="189" t="s">
        <v>1249</v>
      </c>
      <c r="K32" s="189"/>
      <c r="L32" s="218">
        <v>44650</v>
      </c>
      <c r="M32" s="219" t="s">
        <v>1250</v>
      </c>
      <c r="N32" s="200" t="s">
        <v>1257</v>
      </c>
      <c r="O32" s="219"/>
      <c r="P32" s="201"/>
      <c r="Q32" s="202"/>
      <c r="R32" s="219"/>
      <c r="S32" s="219"/>
    </row>
    <row r="33" spans="1:19" ht="55.2" x14ac:dyDescent="0.3">
      <c r="A33" s="8" t="str">
        <f>Assessment_DataCollection!A416</f>
        <v>3.2.1.e</v>
      </c>
      <c r="B33" s="232" t="str">
        <f>Assessment_DataCollection!B416</f>
        <v>3.2.1 e. Explain and apply the techniques for managing risk when operating a motor vehicle over pre-selected on and off-street activities.</v>
      </c>
      <c r="C33" s="233" t="str">
        <f>Assessment_DataCollection!C416</f>
        <v>Yes</v>
      </c>
      <c r="D33" s="234" t="str">
        <f>Assessment_DataCollection!D416</f>
        <v>-</v>
      </c>
      <c r="F33" s="8" t="s">
        <v>1258</v>
      </c>
      <c r="G33" s="331" t="s">
        <v>1259</v>
      </c>
      <c r="H33" s="186">
        <v>44643</v>
      </c>
      <c r="I33" s="189" t="s">
        <v>282</v>
      </c>
      <c r="J33" s="189" t="s">
        <v>1249</v>
      </c>
      <c r="K33" s="189"/>
      <c r="L33" s="218">
        <v>44650</v>
      </c>
      <c r="M33" s="219" t="s">
        <v>1250</v>
      </c>
      <c r="N33" s="200"/>
      <c r="O33" s="219"/>
      <c r="P33" s="201"/>
      <c r="Q33" s="202"/>
      <c r="R33" s="219"/>
      <c r="S33" s="219"/>
    </row>
    <row r="34" spans="1:19" ht="55.2" x14ac:dyDescent="0.3">
      <c r="A34" s="8" t="str">
        <f>Assessment_DataCollection!A417</f>
        <v>3.2.1.f</v>
      </c>
      <c r="B34" s="232" t="str">
        <f>Assessment_DataCollection!B417</f>
        <v>3.2.1 f. Recognize and identify physical, social, and psychological influences that can affect motor vehicle operator performance.</v>
      </c>
      <c r="C34" s="233" t="str">
        <f>Assessment_DataCollection!C417</f>
        <v>Yes</v>
      </c>
      <c r="D34" s="234" t="str">
        <f>Assessment_DataCollection!D417</f>
        <v>-</v>
      </c>
      <c r="F34" s="8" t="s">
        <v>1260</v>
      </c>
      <c r="G34" s="331" t="s">
        <v>1261</v>
      </c>
      <c r="H34" s="186">
        <v>44643</v>
      </c>
      <c r="I34" s="189" t="s">
        <v>282</v>
      </c>
      <c r="J34" s="189" t="s">
        <v>1249</v>
      </c>
      <c r="K34" s="189"/>
      <c r="L34" s="218">
        <v>44650</v>
      </c>
      <c r="M34" s="219" t="s">
        <v>1250</v>
      </c>
      <c r="N34" s="200" t="s">
        <v>1262</v>
      </c>
      <c r="O34" s="219"/>
      <c r="P34" s="201"/>
      <c r="Q34" s="202"/>
      <c r="R34" s="219"/>
      <c r="S34" s="219"/>
    </row>
    <row r="35" spans="1:19" ht="110.4" x14ac:dyDescent="0.3">
      <c r="A35" s="8" t="str">
        <f>Assessment_DataCollection!A418</f>
        <v>3.2.1.g</v>
      </c>
      <c r="B35" s="232" t="str">
        <f>Assessment_DataCollection!B418</f>
        <v>3.2.1 g. Identify current and emerging vehicle technologies (i.e. forward collision warning, electronic stability control, warning mirrors and cameras, etc.).</v>
      </c>
      <c r="C35" s="233" t="str">
        <f>Assessment_DataCollection!C418</f>
        <v>Yes</v>
      </c>
      <c r="D35" s="234" t="str">
        <f>Assessment_DataCollection!D418</f>
        <v>-</v>
      </c>
      <c r="F35" s="8" t="s">
        <v>1263</v>
      </c>
      <c r="G35" s="331" t="s">
        <v>1264</v>
      </c>
      <c r="H35" s="186">
        <v>44643</v>
      </c>
      <c r="I35" s="189" t="s">
        <v>282</v>
      </c>
      <c r="J35" s="189" t="s">
        <v>1249</v>
      </c>
      <c r="K35" s="189"/>
      <c r="L35" s="218">
        <v>44650</v>
      </c>
      <c r="M35" s="219" t="s">
        <v>1250</v>
      </c>
      <c r="N35" s="200" t="s">
        <v>1265</v>
      </c>
      <c r="O35" s="219"/>
      <c r="P35" s="201"/>
      <c r="Q35" s="202"/>
      <c r="R35" s="219"/>
      <c r="S35" s="219"/>
    </row>
    <row r="36" spans="1:19" ht="93.6" customHeight="1" x14ac:dyDescent="0.3">
      <c r="A36" s="8" t="str">
        <f>Assessment_DataCollection!A419</f>
        <v>3.2.1.h</v>
      </c>
      <c r="B36" s="232" t="str">
        <f>Assessment_DataCollection!B419</f>
        <v>3.2.1 h. Demonstrate concepts and generalizations that enable one to make objective decisions regarding the:</v>
      </c>
      <c r="C36" s="233"/>
      <c r="D36" s="234"/>
      <c r="F36" s="8" t="s">
        <v>1266</v>
      </c>
      <c r="G36" s="331" t="s">
        <v>1267</v>
      </c>
      <c r="H36" s="186">
        <v>44643</v>
      </c>
      <c r="I36" s="189" t="s">
        <v>282</v>
      </c>
      <c r="J36" s="189" t="s">
        <v>1249</v>
      </c>
      <c r="K36" s="189"/>
      <c r="L36" s="218">
        <v>44650</v>
      </c>
      <c r="M36" s="219" t="s">
        <v>1250</v>
      </c>
      <c r="N36" s="200" t="s">
        <v>1268</v>
      </c>
      <c r="O36" s="219"/>
      <c r="P36" s="201"/>
      <c r="Q36" s="202"/>
      <c r="R36" s="219"/>
      <c r="S36" s="219"/>
    </row>
    <row r="37" spans="1:19" ht="15" thickBot="1" x14ac:dyDescent="0.35">
      <c r="A37" s="8"/>
      <c r="B37" s="232" t="str">
        <f>Assessment_DataCollection!B420</f>
        <v>i. choice to drive unimpaired;</v>
      </c>
      <c r="C37" s="233" t="str">
        <f>Assessment_DataCollection!C420</f>
        <v>Yes</v>
      </c>
      <c r="D37" s="234" t="str">
        <f>Assessment_DataCollection!D420</f>
        <v>-</v>
      </c>
      <c r="F37" s="8"/>
      <c r="G37" s="331"/>
      <c r="H37" s="186" t="s">
        <v>15</v>
      </c>
      <c r="I37" s="187"/>
      <c r="J37" s="188"/>
      <c r="K37" s="189"/>
      <c r="L37" s="218"/>
      <c r="M37" s="219"/>
      <c r="N37" s="200"/>
      <c r="O37" s="219"/>
      <c r="P37" s="201"/>
      <c r="Q37" s="202"/>
      <c r="R37" s="219"/>
      <c r="S37" s="219"/>
    </row>
    <row r="38" spans="1:19" ht="15" thickBot="1" x14ac:dyDescent="0.35">
      <c r="A38" s="8"/>
      <c r="B38" s="232" t="str">
        <f>Assessment_DataCollection!B421</f>
        <v>ii. use of occupant restraints and protective devices;</v>
      </c>
      <c r="C38" s="233" t="str">
        <f>Assessment_DataCollection!C421</f>
        <v>Yes</v>
      </c>
      <c r="D38" s="234" t="str">
        <f>Assessment_DataCollection!D421</f>
        <v>-</v>
      </c>
      <c r="F38" s="8"/>
      <c r="G38" s="331"/>
      <c r="H38" s="186" t="s">
        <v>15</v>
      </c>
      <c r="I38" s="187"/>
      <c r="J38" s="188"/>
      <c r="K38" s="189"/>
      <c r="L38" s="218"/>
      <c r="M38" s="219"/>
      <c r="N38" s="200"/>
      <c r="O38" s="219"/>
      <c r="P38" s="201"/>
      <c r="Q38" s="202"/>
      <c r="R38" s="219"/>
      <c r="S38" s="219"/>
    </row>
    <row r="39" spans="1:19" ht="15" thickBot="1" x14ac:dyDescent="0.35">
      <c r="A39" s="8"/>
      <c r="B39" s="232" t="str">
        <f>Assessment_DataCollection!B422</f>
        <v>iii. benefits of effective speed management;</v>
      </c>
      <c r="C39" s="233" t="str">
        <f>Assessment_DataCollection!C422</f>
        <v>Yes</v>
      </c>
      <c r="D39" s="234" t="str">
        <f>Assessment_DataCollection!D422</f>
        <v>-</v>
      </c>
      <c r="F39" s="8"/>
      <c r="G39" s="331"/>
      <c r="H39" s="186" t="s">
        <v>15</v>
      </c>
      <c r="I39" s="187"/>
      <c r="J39" s="188"/>
      <c r="K39" s="189"/>
      <c r="L39" s="218"/>
      <c r="M39" s="219"/>
      <c r="N39" s="200"/>
      <c r="O39" s="219"/>
      <c r="P39" s="201"/>
      <c r="Q39" s="202"/>
      <c r="R39" s="219"/>
      <c r="S39" s="219"/>
    </row>
    <row r="40" spans="1:19" ht="28.2" thickBot="1" x14ac:dyDescent="0.35">
      <c r="A40" s="8"/>
      <c r="B40" s="232" t="str">
        <f>Assessment_DataCollection!B423</f>
        <v>iv. strategies to drive without distraction, fatigue, drowsy driving, and road rage;</v>
      </c>
      <c r="C40" s="233" t="str">
        <f>Assessment_DataCollection!C423</f>
        <v>Yes</v>
      </c>
      <c r="D40" s="234" t="str">
        <f>Assessment_DataCollection!D423</f>
        <v>-</v>
      </c>
      <c r="F40" s="8"/>
      <c r="G40" s="331"/>
      <c r="H40" s="186"/>
      <c r="I40" s="187"/>
      <c r="J40" s="188"/>
      <c r="K40" s="189"/>
      <c r="L40" s="218"/>
      <c r="M40" s="219"/>
      <c r="N40" s="200"/>
      <c r="O40" s="219"/>
      <c r="P40" s="201"/>
      <c r="Q40" s="202"/>
      <c r="R40" s="219"/>
      <c r="S40" s="219"/>
    </row>
    <row r="41" spans="1:19" ht="15" thickBot="1" x14ac:dyDescent="0.35">
      <c r="A41" s="8"/>
      <c r="B41" s="232" t="str">
        <f>Assessment_DataCollection!B424</f>
        <v>v. environmental factors that influence the decision-making process;</v>
      </c>
      <c r="C41" s="233" t="str">
        <f>Assessment_DataCollection!C424</f>
        <v>Yes</v>
      </c>
      <c r="D41" s="234" t="str">
        <f>Assessment_DataCollection!D424</f>
        <v>-</v>
      </c>
      <c r="F41" s="8"/>
      <c r="G41" s="331"/>
      <c r="H41" s="186"/>
      <c r="I41" s="187"/>
      <c r="J41" s="188"/>
      <c r="K41" s="189"/>
      <c r="L41" s="218"/>
      <c r="M41" s="219"/>
      <c r="N41" s="200"/>
      <c r="O41" s="219"/>
      <c r="P41" s="201"/>
      <c r="Q41" s="202"/>
      <c r="R41" s="219"/>
      <c r="S41" s="219"/>
    </row>
    <row r="42" spans="1:19" ht="42" thickBot="1" x14ac:dyDescent="0.35">
      <c r="A42" s="8"/>
      <c r="B42" s="232" t="str">
        <f>Assessment_DataCollection!B425</f>
        <v>vi. use of visual skills to obtain appropriate information to make reduced-risk decisions in low, moderate, and high risk driving environments;</v>
      </c>
      <c r="C42" s="233" t="str">
        <f>Assessment_DataCollection!C425</f>
        <v>Yes</v>
      </c>
      <c r="D42" s="234" t="str">
        <f>Assessment_DataCollection!D425</f>
        <v>-</v>
      </c>
      <c r="F42" s="8"/>
      <c r="G42" s="331"/>
      <c r="H42" s="186"/>
      <c r="I42" s="187"/>
      <c r="J42" s="188"/>
      <c r="K42" s="189"/>
      <c r="L42" s="218"/>
      <c r="M42" s="219"/>
      <c r="N42" s="200"/>
      <c r="O42" s="219"/>
      <c r="P42" s="201"/>
      <c r="Q42" s="202"/>
      <c r="R42" s="219"/>
      <c r="S42" s="219"/>
    </row>
    <row r="43" spans="1:19" ht="28.2" thickBot="1" x14ac:dyDescent="0.35">
      <c r="A43" s="8"/>
      <c r="B43" s="232" t="str">
        <f>Assessment_DataCollection!B426</f>
        <v>vii. management of time, space, and visibility when operating a motor vehicle;</v>
      </c>
      <c r="C43" s="233" t="str">
        <f>Assessment_DataCollection!C426</f>
        <v>Yes</v>
      </c>
      <c r="D43" s="234" t="str">
        <f>Assessment_DataCollection!D426</f>
        <v>-</v>
      </c>
      <c r="F43" s="8"/>
      <c r="G43" s="331"/>
      <c r="H43" s="186"/>
      <c r="I43" s="187"/>
      <c r="J43" s="188"/>
      <c r="K43" s="189"/>
      <c r="L43" s="218"/>
      <c r="M43" s="219"/>
      <c r="N43" s="200"/>
      <c r="O43" s="219"/>
      <c r="P43" s="201"/>
      <c r="Q43" s="202"/>
      <c r="R43" s="219"/>
      <c r="S43" s="219"/>
    </row>
    <row r="44" spans="1:19" ht="15" thickBot="1" x14ac:dyDescent="0.35">
      <c r="A44" s="8"/>
      <c r="B44" s="232" t="str">
        <f>Assessment_DataCollection!B427</f>
        <v>viii. interaction with other roadway users in a positive manner;</v>
      </c>
      <c r="C44" s="233" t="str">
        <f>Assessment_DataCollection!C427</f>
        <v>Yes</v>
      </c>
      <c r="D44" s="234" t="str">
        <f>Assessment_DataCollection!D427</f>
        <v>-</v>
      </c>
      <c r="F44" s="8"/>
      <c r="G44" s="331"/>
      <c r="H44" s="186"/>
      <c r="I44" s="187"/>
      <c r="J44" s="188"/>
      <c r="K44" s="189"/>
      <c r="L44" s="218"/>
      <c r="M44" s="219"/>
      <c r="N44" s="200"/>
      <c r="O44" s="219"/>
      <c r="P44" s="201"/>
      <c r="Q44" s="202"/>
      <c r="R44" s="219"/>
      <c r="S44" s="219"/>
    </row>
    <row r="45" spans="1:19" ht="28.2" thickBot="1" x14ac:dyDescent="0.35">
      <c r="A45" s="8"/>
      <c r="B45" s="232" t="str">
        <f>Assessment_DataCollection!B428</f>
        <v>ix. expectations of the motor vehicle operator from the other roadway user’s point of view;</v>
      </c>
      <c r="C45" s="233" t="str">
        <f>Assessment_DataCollection!C428</f>
        <v>Yes</v>
      </c>
      <c r="D45" s="234" t="str">
        <f>Assessment_DataCollection!D428</f>
        <v>-</v>
      </c>
      <c r="F45" s="8"/>
      <c r="G45" s="331"/>
      <c r="H45" s="186"/>
      <c r="I45" s="187"/>
      <c r="J45" s="188"/>
      <c r="K45" s="189"/>
      <c r="L45" s="218"/>
      <c r="M45" s="219"/>
      <c r="N45" s="200"/>
      <c r="O45" s="219"/>
      <c r="P45" s="201"/>
      <c r="Q45" s="202"/>
      <c r="R45" s="219"/>
      <c r="S45" s="219"/>
    </row>
    <row r="46" spans="1:19" ht="15" thickBot="1" x14ac:dyDescent="0.35">
      <c r="A46" s="8"/>
      <c r="B46" s="232" t="str">
        <f>Assessment_DataCollection!B429</f>
        <v>x. use of balanced vehicle movement.</v>
      </c>
      <c r="C46" s="233" t="str">
        <f>Assessment_DataCollection!C429</f>
        <v>Yes</v>
      </c>
      <c r="D46" s="234" t="str">
        <f>Assessment_DataCollection!D429</f>
        <v>-</v>
      </c>
      <c r="F46" s="8"/>
      <c r="G46" s="331"/>
      <c r="H46" s="186"/>
      <c r="I46" s="187"/>
      <c r="J46" s="188"/>
      <c r="K46" s="189"/>
      <c r="L46" s="218"/>
      <c r="M46" s="219"/>
      <c r="N46" s="200"/>
      <c r="O46" s="219"/>
      <c r="P46" s="201"/>
      <c r="Q46" s="202"/>
      <c r="R46" s="219"/>
      <c r="S46" s="219"/>
    </row>
    <row r="47" spans="1:19" ht="124.2" x14ac:dyDescent="0.3">
      <c r="A47" s="8" t="str">
        <f>Assessment_DataCollection!A430</f>
        <v>3.2.1.i</v>
      </c>
      <c r="B47" s="232" t="str">
        <f>Assessment_DataCollection!B430</f>
        <v>3.2.1 i. Identify and support additonal skills practice with parents/ guardians/ mentors.</v>
      </c>
      <c r="C47" s="233" t="str">
        <f>Assessment_DataCollection!C430</f>
        <v>Yes</v>
      </c>
      <c r="D47" s="234" t="str">
        <f>Assessment_DataCollection!D430</f>
        <v>-</v>
      </c>
      <c r="F47" s="8" t="s">
        <v>1269</v>
      </c>
      <c r="G47" s="331" t="s">
        <v>1270</v>
      </c>
      <c r="H47" s="186">
        <v>44642</v>
      </c>
      <c r="I47" s="189" t="s">
        <v>282</v>
      </c>
      <c r="J47" s="189" t="s">
        <v>1271</v>
      </c>
      <c r="K47" s="189"/>
      <c r="L47" s="218">
        <v>44650</v>
      </c>
      <c r="M47" s="219" t="s">
        <v>1250</v>
      </c>
      <c r="N47" s="200" t="s">
        <v>1272</v>
      </c>
      <c r="O47" s="219"/>
      <c r="P47" s="201"/>
      <c r="Q47" s="202"/>
      <c r="R47" s="219"/>
      <c r="S47" s="219"/>
    </row>
    <row r="48" spans="1:19" ht="97.95" customHeight="1" x14ac:dyDescent="0.3">
      <c r="A48" s="8" t="str">
        <f>Assessment_DataCollection!A431</f>
        <v>3.2.1.j</v>
      </c>
      <c r="B48" s="232" t="str">
        <f>Assessment_DataCollection!B431</f>
        <v>3.2.1 j. Identify laws, rules, and regulations that govern the smooth movement of traffic.</v>
      </c>
      <c r="C48" s="233" t="str">
        <f>Assessment_DataCollection!C431</f>
        <v>Yes</v>
      </c>
      <c r="D48" s="234" t="str">
        <f>Assessment_DataCollection!D431</f>
        <v>-</v>
      </c>
      <c r="F48" s="8" t="s">
        <v>1273</v>
      </c>
      <c r="G48" s="331" t="s">
        <v>1274</v>
      </c>
      <c r="H48" s="186">
        <v>44643</v>
      </c>
      <c r="I48" s="189" t="s">
        <v>282</v>
      </c>
      <c r="J48" s="189" t="s">
        <v>1249</v>
      </c>
      <c r="K48" s="189"/>
      <c r="L48" s="218">
        <v>44650</v>
      </c>
      <c r="M48" s="219" t="s">
        <v>1250</v>
      </c>
      <c r="N48" s="200" t="s">
        <v>1275</v>
      </c>
      <c r="O48" s="219"/>
      <c r="P48" s="201"/>
      <c r="Q48" s="202" t="s">
        <v>1276</v>
      </c>
      <c r="R48" s="219"/>
      <c r="S48" s="219"/>
    </row>
    <row r="49" spans="1:19" ht="82.8" x14ac:dyDescent="0.3">
      <c r="A49" s="8" t="str">
        <f>Assessment_DataCollection!A432</f>
        <v>3.2.1.k</v>
      </c>
      <c r="B49" s="232" t="str">
        <f>Assessment_DataCollection!B432</f>
        <v>3.2.1 k. Identify and support rules and regulations governing a State’s GDL program and licensing tests.</v>
      </c>
      <c r="C49" s="233" t="str">
        <f>Assessment_DataCollection!C432</f>
        <v>Yes</v>
      </c>
      <c r="D49" s="234" t="str">
        <f>Assessment_DataCollection!D432</f>
        <v>-</v>
      </c>
      <c r="F49" s="8" t="s">
        <v>1277</v>
      </c>
      <c r="G49" s="331" t="s">
        <v>1278</v>
      </c>
      <c r="H49" s="186">
        <v>44643</v>
      </c>
      <c r="I49" s="189" t="s">
        <v>282</v>
      </c>
      <c r="J49" s="189" t="s">
        <v>1249</v>
      </c>
      <c r="K49" s="189"/>
      <c r="L49" s="347">
        <v>44650</v>
      </c>
      <c r="M49" s="219" t="s">
        <v>1250</v>
      </c>
      <c r="N49" s="200" t="s">
        <v>1279</v>
      </c>
      <c r="O49" s="219"/>
      <c r="P49" s="201"/>
      <c r="Q49" s="202" t="s">
        <v>155</v>
      </c>
      <c r="R49" s="219"/>
      <c r="S49" s="219"/>
    </row>
    <row r="50" spans="1:19" ht="238.2" customHeight="1" x14ac:dyDescent="0.3">
      <c r="A50" s="8" t="str">
        <f>Assessment_DataCollection!A433</f>
        <v>3.2.1.l</v>
      </c>
      <c r="B50" s="232" t="str">
        <f>Assessment_DataCollection!B433</f>
        <v>3.2.1 l. Demonstrate comprehension of administrative rules, including:</v>
      </c>
      <c r="C50" s="233"/>
      <c r="D50" s="234"/>
      <c r="F50" s="8" t="s">
        <v>1280</v>
      </c>
      <c r="G50" s="331" t="s">
        <v>1281</v>
      </c>
      <c r="H50" s="186">
        <v>44643</v>
      </c>
      <c r="I50" s="189" t="s">
        <v>282</v>
      </c>
      <c r="J50" s="189" t="s">
        <v>1271</v>
      </c>
      <c r="K50" s="189"/>
      <c r="L50" s="218">
        <v>44650</v>
      </c>
      <c r="M50" s="219" t="s">
        <v>1250</v>
      </c>
      <c r="N50" s="200" t="s">
        <v>1282</v>
      </c>
      <c r="O50" s="219"/>
      <c r="P50" s="201"/>
      <c r="Q50" s="202"/>
      <c r="R50" s="219"/>
      <c r="S50" s="219"/>
    </row>
    <row r="51" spans="1:19" ht="15" thickBot="1" x14ac:dyDescent="0.35">
      <c r="A51" s="8"/>
      <c r="B51" s="232" t="str">
        <f>Assessment_DataCollection!B434</f>
        <v>i. school, instructor, and student in-vehicle responsibilities;</v>
      </c>
      <c r="C51" s="233" t="str">
        <f>Assessment_DataCollection!C434</f>
        <v>No</v>
      </c>
      <c r="D51" s="234" t="str">
        <f>Assessment_DataCollection!D434</f>
        <v>-</v>
      </c>
      <c r="F51" s="8"/>
      <c r="G51" s="331"/>
      <c r="H51" s="186"/>
      <c r="I51" s="187"/>
      <c r="J51" s="188"/>
      <c r="K51" s="189"/>
      <c r="L51" s="218"/>
      <c r="M51" s="219"/>
      <c r="N51" s="200"/>
      <c r="O51" s="219"/>
      <c r="P51" s="201"/>
      <c r="Q51" s="202"/>
      <c r="R51" s="219"/>
      <c r="S51" s="219"/>
    </row>
    <row r="52" spans="1:19" ht="15" thickBot="1" x14ac:dyDescent="0.35">
      <c r="A52" s="8"/>
      <c r="B52" s="232" t="str">
        <f>Assessment_DataCollection!B435</f>
        <v>ii. dual controls and restraint systems use;</v>
      </c>
      <c r="C52" s="233" t="str">
        <f>Assessment_DataCollection!C435</f>
        <v>No</v>
      </c>
      <c r="D52" s="234" t="str">
        <f>Assessment_DataCollection!D435</f>
        <v>-</v>
      </c>
      <c r="F52" s="8"/>
      <c r="G52" s="331"/>
      <c r="H52" s="186"/>
      <c r="I52" s="187"/>
      <c r="J52" s="188"/>
      <c r="K52" s="189"/>
      <c r="L52" s="218"/>
      <c r="M52" s="219"/>
      <c r="N52" s="200"/>
      <c r="O52" s="219"/>
      <c r="P52" s="201"/>
      <c r="Q52" s="202"/>
      <c r="R52" s="219"/>
      <c r="S52" s="219"/>
    </row>
    <row r="53" spans="1:19" ht="15" thickBot="1" x14ac:dyDescent="0.35">
      <c r="A53" s="8"/>
      <c r="B53" s="232" t="str">
        <f>Assessment_DataCollection!B436</f>
        <v>iii. optional in-vehicle instructional equipment use;</v>
      </c>
      <c r="C53" s="233" t="str">
        <f>Assessment_DataCollection!C436</f>
        <v>No</v>
      </c>
      <c r="D53" s="234" t="str">
        <f>Assessment_DataCollection!D436</f>
        <v>-</v>
      </c>
      <c r="F53" s="8"/>
      <c r="G53" s="331"/>
      <c r="H53" s="186"/>
      <c r="I53" s="187"/>
      <c r="J53" s="188"/>
      <c r="K53" s="189"/>
      <c r="L53" s="218"/>
      <c r="M53" s="219"/>
      <c r="N53" s="200"/>
      <c r="O53" s="219"/>
      <c r="P53" s="201"/>
      <c r="Q53" s="202"/>
      <c r="R53" s="219"/>
      <c r="S53" s="219"/>
    </row>
    <row r="54" spans="1:19" ht="15" thickBot="1" x14ac:dyDescent="0.35">
      <c r="A54" s="8"/>
      <c r="B54" s="232" t="str">
        <f>Assessment_DataCollection!B437</f>
        <v>iv. appropriate use of driver education textbooks;</v>
      </c>
      <c r="C54" s="233" t="str">
        <f>Assessment_DataCollection!C437</f>
        <v>Yes</v>
      </c>
      <c r="D54" s="234" t="str">
        <f>Assessment_DataCollection!D437</f>
        <v>-</v>
      </c>
      <c r="F54" s="8"/>
      <c r="G54" s="331"/>
      <c r="H54" s="186"/>
      <c r="I54" s="187"/>
      <c r="J54" s="188"/>
      <c r="K54" s="189"/>
      <c r="L54" s="218"/>
      <c r="M54" s="219"/>
      <c r="N54" s="200"/>
      <c r="O54" s="219"/>
      <c r="P54" s="201"/>
      <c r="Q54" s="202"/>
      <c r="R54" s="219"/>
      <c r="S54" s="219"/>
    </row>
    <row r="55" spans="1:19" ht="15" thickBot="1" x14ac:dyDescent="0.35">
      <c r="A55" s="8"/>
      <c r="B55" s="232" t="str">
        <f>Assessment_DataCollection!B438</f>
        <v>v. assessment requirements;</v>
      </c>
      <c r="C55" s="233" t="str">
        <f>Assessment_DataCollection!C438</f>
        <v>Yes</v>
      </c>
      <c r="D55" s="234" t="str">
        <f>Assessment_DataCollection!D438</f>
        <v>-</v>
      </c>
      <c r="F55" s="8"/>
      <c r="G55" s="331"/>
      <c r="H55" s="186"/>
      <c r="I55" s="187"/>
      <c r="J55" s="188"/>
      <c r="K55" s="189"/>
      <c r="L55" s="218"/>
      <c r="M55" s="219"/>
      <c r="N55" s="200"/>
      <c r="O55" s="219"/>
      <c r="P55" s="201"/>
      <c r="Q55" s="202"/>
      <c r="R55" s="219"/>
      <c r="S55" s="219"/>
    </row>
    <row r="56" spans="1:19" ht="15" thickBot="1" x14ac:dyDescent="0.35">
      <c r="A56" s="8"/>
      <c r="B56" s="232" t="str">
        <f>Assessment_DataCollection!B439</f>
        <v>vi. record keeping protocol;</v>
      </c>
      <c r="C56" s="233" t="str">
        <f>Assessment_DataCollection!C439</f>
        <v>Yes</v>
      </c>
      <c r="D56" s="234" t="str">
        <f>Assessment_DataCollection!D439</f>
        <v>-</v>
      </c>
      <c r="F56" s="8"/>
      <c r="G56" s="331"/>
      <c r="H56" s="186"/>
      <c r="I56" s="187"/>
      <c r="J56" s="188"/>
      <c r="K56" s="189"/>
      <c r="L56" s="218"/>
      <c r="M56" s="219"/>
      <c r="N56" s="200"/>
      <c r="O56" s="219"/>
      <c r="P56" s="201"/>
      <c r="Q56" s="202"/>
      <c r="R56" s="219"/>
      <c r="S56" s="219"/>
    </row>
    <row r="57" spans="1:19" ht="28.2" thickBot="1" x14ac:dyDescent="0.35">
      <c r="A57" s="8"/>
      <c r="B57" s="232" t="str">
        <f>Assessment_DataCollection!B440</f>
        <v>vii. when to offer the program and minimum number of required periods;</v>
      </c>
      <c r="C57" s="233" t="str">
        <f>Assessment_DataCollection!C440</f>
        <v>Yes</v>
      </c>
      <c r="D57" s="234" t="str">
        <f>Assessment_DataCollection!D440</f>
        <v>-</v>
      </c>
      <c r="F57" s="8"/>
      <c r="G57" s="331"/>
      <c r="H57" s="186"/>
      <c r="I57" s="187"/>
      <c r="J57" s="188"/>
      <c r="K57" s="189"/>
      <c r="L57" s="218"/>
      <c r="M57" s="219"/>
      <c r="N57" s="200"/>
      <c r="O57" s="219"/>
      <c r="P57" s="201"/>
      <c r="Q57" s="202"/>
      <c r="R57" s="219"/>
      <c r="S57" s="219"/>
    </row>
    <row r="58" spans="1:19" ht="15" thickBot="1" x14ac:dyDescent="0.35">
      <c r="A58" s="8"/>
      <c r="B58" s="232" t="str">
        <f>Assessment_DataCollection!B441</f>
        <v>viii. computer program(s) use;</v>
      </c>
      <c r="C58" s="233" t="str">
        <f>Assessment_DataCollection!C441</f>
        <v>Yes</v>
      </c>
      <c r="D58" s="234" t="str">
        <f>Assessment_DataCollection!D441</f>
        <v>-</v>
      </c>
      <c r="F58" s="8"/>
      <c r="G58" s="331"/>
      <c r="H58" s="186"/>
      <c r="I58" s="187"/>
      <c r="J58" s="188"/>
      <c r="K58" s="189"/>
      <c r="L58" s="218"/>
      <c r="M58" s="219"/>
      <c r="N58" s="200"/>
      <c r="O58" s="219"/>
      <c r="P58" s="201"/>
      <c r="Q58" s="202"/>
      <c r="R58" s="219"/>
      <c r="S58" s="219"/>
    </row>
    <row r="59" spans="1:19" ht="15" thickBot="1" x14ac:dyDescent="0.35">
      <c r="A59" s="8"/>
      <c r="B59" s="232" t="str">
        <f>Assessment_DataCollection!B442</f>
        <v>ix. requirements for size of classes and facilities.</v>
      </c>
      <c r="C59" s="233" t="str">
        <f>Assessment_DataCollection!C442</f>
        <v>Yes</v>
      </c>
      <c r="D59" s="234" t="str">
        <f>Assessment_DataCollection!D442</f>
        <v>-</v>
      </c>
      <c r="F59" s="8"/>
      <c r="G59" s="331"/>
      <c r="H59" s="186"/>
      <c r="I59" s="187"/>
      <c r="J59" s="188"/>
      <c r="K59" s="189"/>
      <c r="L59" s="218"/>
      <c r="M59" s="219"/>
      <c r="N59" s="200"/>
      <c r="O59" s="219"/>
      <c r="P59" s="201"/>
      <c r="Q59" s="202"/>
      <c r="R59" s="219"/>
      <c r="S59" s="219"/>
    </row>
    <row r="60" spans="1:19" ht="115.8" thickBot="1" x14ac:dyDescent="0.35">
      <c r="A60" s="8" t="str">
        <f>Assessment_DataCollection!A443</f>
        <v>3.2.2</v>
      </c>
      <c r="B60" s="228"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60" s="3"/>
      <c r="D60" s="3"/>
      <c r="F60" s="8" t="s">
        <v>1283</v>
      </c>
      <c r="G60" s="332" t="s">
        <v>1284</v>
      </c>
      <c r="H60" s="183"/>
      <c r="I60" s="184"/>
      <c r="J60" s="185"/>
      <c r="K60" s="185"/>
      <c r="L60" s="183"/>
      <c r="M60" s="185"/>
      <c r="N60" s="185"/>
      <c r="O60" s="199"/>
      <c r="P60" s="199"/>
      <c r="Q60" s="199"/>
      <c r="R60" s="216"/>
      <c r="S60" s="216"/>
    </row>
    <row r="61" spans="1:19" ht="96.6" x14ac:dyDescent="0.3">
      <c r="A61" s="8" t="str">
        <f>Assessment_DataCollection!A444</f>
        <v>3.2.2.a</v>
      </c>
      <c r="B61" s="232" t="str">
        <f>Assessment_DataCollection!B444</f>
        <v>3.2.2 a. Describe the history of driver education.</v>
      </c>
      <c r="C61" s="233" t="str">
        <f>Assessment_DataCollection!C444</f>
        <v>Yes</v>
      </c>
      <c r="D61" s="234" t="str">
        <f>Assessment_DataCollection!D444</f>
        <v>-</v>
      </c>
      <c r="F61" s="8" t="s">
        <v>1285</v>
      </c>
      <c r="G61" s="331" t="s">
        <v>1286</v>
      </c>
      <c r="H61" s="186">
        <v>44642</v>
      </c>
      <c r="I61" s="189" t="s">
        <v>282</v>
      </c>
      <c r="J61" s="189" t="s">
        <v>1271</v>
      </c>
      <c r="K61" s="189"/>
      <c r="L61" s="218">
        <v>44650</v>
      </c>
      <c r="M61" s="219" t="s">
        <v>1250</v>
      </c>
      <c r="N61" s="200" t="s">
        <v>1287</v>
      </c>
      <c r="O61" s="219"/>
      <c r="P61" s="201"/>
      <c r="Q61" s="202"/>
      <c r="R61" s="219"/>
      <c r="S61" s="219"/>
    </row>
    <row r="62" spans="1:19" ht="82.8" x14ac:dyDescent="0.3">
      <c r="A62" s="8" t="str">
        <f>Assessment_DataCollection!A445</f>
        <v>3.2.2.b</v>
      </c>
      <c r="B62" s="232" t="str">
        <f>Assessment_DataCollection!B445</f>
        <v>3.2.2 b. Describe and demonstrate the fundamental concepts of learning.</v>
      </c>
      <c r="C62" s="233" t="str">
        <f>Assessment_DataCollection!C445</f>
        <v>Yes</v>
      </c>
      <c r="D62" s="234" t="str">
        <f>Assessment_DataCollection!D445</f>
        <v>-</v>
      </c>
      <c r="F62" s="8" t="s">
        <v>1288</v>
      </c>
      <c r="G62" s="331" t="s">
        <v>1289</v>
      </c>
      <c r="H62" s="186">
        <v>44642</v>
      </c>
      <c r="I62" s="189" t="s">
        <v>282</v>
      </c>
      <c r="J62" s="189" t="s">
        <v>1271</v>
      </c>
      <c r="K62" s="189"/>
      <c r="L62" s="218">
        <v>44650</v>
      </c>
      <c r="M62" s="219" t="s">
        <v>1250</v>
      </c>
      <c r="N62" s="200" t="s">
        <v>1290</v>
      </c>
      <c r="O62" s="219"/>
      <c r="P62" s="201"/>
      <c r="Q62" s="202"/>
      <c r="R62" s="219"/>
      <c r="S62" s="219"/>
    </row>
    <row r="63" spans="1:19" ht="55.2" x14ac:dyDescent="0.3">
      <c r="A63" s="8" t="str">
        <f>Assessment_DataCollection!A446</f>
        <v>3.2.2.c</v>
      </c>
      <c r="B63" s="232" t="str">
        <f>Assessment_DataCollection!B446</f>
        <v>3.2.2 c. Describe and demonstrate the fundamental concepts of teaching.</v>
      </c>
      <c r="C63" s="233" t="str">
        <f>Assessment_DataCollection!C446</f>
        <v>Yes</v>
      </c>
      <c r="D63" s="234" t="str">
        <f>Assessment_DataCollection!D446</f>
        <v>-</v>
      </c>
      <c r="F63" s="8" t="s">
        <v>1291</v>
      </c>
      <c r="G63" s="331" t="s">
        <v>1292</v>
      </c>
      <c r="H63" s="186">
        <v>44642</v>
      </c>
      <c r="I63" s="189" t="s">
        <v>282</v>
      </c>
      <c r="J63" s="189" t="s">
        <v>1271</v>
      </c>
      <c r="K63" s="189"/>
      <c r="L63" s="218">
        <v>44650</v>
      </c>
      <c r="M63" s="219" t="s">
        <v>1250</v>
      </c>
      <c r="N63" s="200" t="s">
        <v>1293</v>
      </c>
      <c r="O63" s="219"/>
      <c r="P63" s="201"/>
      <c r="Q63" s="202"/>
      <c r="R63" s="219"/>
      <c r="S63" s="219"/>
    </row>
    <row r="64" spans="1:19" ht="82.8" x14ac:dyDescent="0.3">
      <c r="A64" s="8" t="str">
        <f>Assessment_DataCollection!A447</f>
        <v>3.2.2.d</v>
      </c>
      <c r="B64" s="232" t="str">
        <f>Assessment_DataCollection!B447</f>
        <v>3.2.2 d. Demonstrate how to use lesson plans and curricula.</v>
      </c>
      <c r="C64" s="233" t="str">
        <f>Assessment_DataCollection!C447</f>
        <v>Yes</v>
      </c>
      <c r="D64" s="234" t="str">
        <f>Assessment_DataCollection!D447</f>
        <v>-</v>
      </c>
      <c r="F64" s="8" t="s">
        <v>1294</v>
      </c>
      <c r="G64" s="331" t="s">
        <v>1295</v>
      </c>
      <c r="H64" s="186">
        <v>44642</v>
      </c>
      <c r="I64" s="189" t="s">
        <v>282</v>
      </c>
      <c r="J64" s="189" t="s">
        <v>1271</v>
      </c>
      <c r="K64" s="189"/>
      <c r="L64" s="218">
        <v>44650</v>
      </c>
      <c r="M64" s="219" t="s">
        <v>1250</v>
      </c>
      <c r="N64" s="200" t="s">
        <v>1296</v>
      </c>
      <c r="O64" s="219"/>
      <c r="P64" s="201"/>
      <c r="Q64" s="202"/>
      <c r="R64" s="219"/>
      <c r="S64" s="219"/>
    </row>
    <row r="65" spans="1:19" ht="55.2" x14ac:dyDescent="0.3">
      <c r="A65" s="8" t="str">
        <f>Assessment_DataCollection!A448</f>
        <v>3.2.2.e</v>
      </c>
      <c r="B65" s="232" t="str">
        <f>Assessment_DataCollection!B448</f>
        <v>3.2.2 e. Demonstrate how to use effective questioning techniques.</v>
      </c>
      <c r="C65" s="233" t="str">
        <f>Assessment_DataCollection!C448</f>
        <v>Yes</v>
      </c>
      <c r="D65" s="234" t="str">
        <f>Assessment_DataCollection!D448</f>
        <v>-</v>
      </c>
      <c r="F65" s="8" t="s">
        <v>1297</v>
      </c>
      <c r="G65" s="331" t="s">
        <v>1298</v>
      </c>
      <c r="H65" s="186">
        <v>44642</v>
      </c>
      <c r="I65" s="189" t="s">
        <v>282</v>
      </c>
      <c r="J65" s="189" t="s">
        <v>1271</v>
      </c>
      <c r="K65" s="189"/>
      <c r="L65" s="218">
        <v>44650</v>
      </c>
      <c r="M65" s="219" t="s">
        <v>1250</v>
      </c>
      <c r="N65" s="200" t="s">
        <v>1293</v>
      </c>
      <c r="O65" s="219"/>
      <c r="P65" s="201"/>
      <c r="Q65" s="202"/>
      <c r="R65" s="219"/>
      <c r="S65" s="219"/>
    </row>
    <row r="66" spans="1:19" ht="97.2" customHeight="1" x14ac:dyDescent="0.3">
      <c r="A66" s="8" t="str">
        <f>Assessment_DataCollection!A449</f>
        <v>3.2.2.f</v>
      </c>
      <c r="B66" s="232" t="str">
        <f>Assessment_DataCollection!B449</f>
        <v>3.2.2 f. Describe and demonstrate professional responsibilities and accountability of the driver education instructor.</v>
      </c>
      <c r="C66" s="233" t="str">
        <f>Assessment_DataCollection!C449</f>
        <v>Yes</v>
      </c>
      <c r="D66" s="234" t="str">
        <f>Assessment_DataCollection!D449</f>
        <v>-</v>
      </c>
      <c r="F66" s="8" t="s">
        <v>1299</v>
      </c>
      <c r="G66" s="331" t="s">
        <v>1300</v>
      </c>
      <c r="H66" s="186">
        <v>44642</v>
      </c>
      <c r="I66" s="189" t="s">
        <v>282</v>
      </c>
      <c r="J66" s="189" t="s">
        <v>1271</v>
      </c>
      <c r="K66" s="189"/>
      <c r="L66" s="218">
        <v>44650</v>
      </c>
      <c r="M66" s="219" t="s">
        <v>1250</v>
      </c>
      <c r="N66" s="200" t="s">
        <v>1301</v>
      </c>
      <c r="O66" s="219"/>
      <c r="P66" s="201"/>
      <c r="Q66" s="202"/>
      <c r="R66" s="219"/>
      <c r="S66" s="219"/>
    </row>
    <row r="67" spans="1:19" ht="100.2" customHeight="1" x14ac:dyDescent="0.3">
      <c r="A67" s="8" t="str">
        <f>Assessment_DataCollection!A450</f>
        <v>3.2.2.g</v>
      </c>
      <c r="B67" s="232" t="str">
        <f>Assessment_DataCollection!B450</f>
        <v>3.2.2 g. Describe and abide by sexual harassment policies.</v>
      </c>
      <c r="C67" s="233" t="str">
        <f>Assessment_DataCollection!C450</f>
        <v>Yes</v>
      </c>
      <c r="D67" s="234" t="str">
        <f>Assessment_DataCollection!D450</f>
        <v>-</v>
      </c>
      <c r="F67" s="8" t="s">
        <v>1302</v>
      </c>
      <c r="G67" s="331" t="s">
        <v>1303</v>
      </c>
      <c r="H67" s="186">
        <v>44642</v>
      </c>
      <c r="I67" s="189" t="s">
        <v>282</v>
      </c>
      <c r="J67" s="189" t="s">
        <v>1271</v>
      </c>
      <c r="K67" s="189"/>
      <c r="L67" s="347">
        <v>44650</v>
      </c>
      <c r="M67" s="219" t="s">
        <v>1250</v>
      </c>
      <c r="N67" s="200" t="s">
        <v>1304</v>
      </c>
      <c r="O67" s="219"/>
      <c r="P67" s="201"/>
      <c r="Q67" s="202"/>
      <c r="R67" s="219"/>
      <c r="S67" s="219"/>
    </row>
    <row r="68" spans="1:19" ht="96.6" x14ac:dyDescent="0.3">
      <c r="A68" s="8" t="str">
        <f>Assessment_DataCollection!A451</f>
        <v>3.2.2.h</v>
      </c>
      <c r="B68" s="232" t="str">
        <f>Assessment_DataCollection!B451</f>
        <v>3.2.2 h. Describe the importance of liability protection</v>
      </c>
      <c r="C68" s="233" t="str">
        <f>Assessment_DataCollection!C451</f>
        <v>Yes</v>
      </c>
      <c r="D68" s="234" t="str">
        <f>Assessment_DataCollection!D451</f>
        <v>-</v>
      </c>
      <c r="F68" s="8" t="s">
        <v>1305</v>
      </c>
      <c r="G68" s="331" t="s">
        <v>1306</v>
      </c>
      <c r="H68" s="186">
        <v>44642</v>
      </c>
      <c r="I68" s="189" t="s">
        <v>282</v>
      </c>
      <c r="J68" s="189" t="s">
        <v>1271</v>
      </c>
      <c r="K68" s="189"/>
      <c r="L68" s="218">
        <v>44650</v>
      </c>
      <c r="M68" s="219" t="s">
        <v>1250</v>
      </c>
      <c r="N68" s="200" t="s">
        <v>1307</v>
      </c>
      <c r="O68" s="219"/>
      <c r="P68" s="201"/>
      <c r="Q68" s="202"/>
      <c r="R68" s="219"/>
      <c r="S68" s="219"/>
    </row>
    <row r="69" spans="1:19" ht="55.2" x14ac:dyDescent="0.3">
      <c r="A69" s="8" t="str">
        <f>Assessment_DataCollection!A452</f>
        <v>3.2.2.i</v>
      </c>
      <c r="B69" s="232" t="str">
        <f>Assessment_DataCollection!B452</f>
        <v>3.2.2 i. Describe and demonstrate the process for preparing to teach.</v>
      </c>
      <c r="C69" s="233" t="str">
        <f>Assessment_DataCollection!C452</f>
        <v>Yes</v>
      </c>
      <c r="D69" s="234" t="str">
        <f>Assessment_DataCollection!D452</f>
        <v>-</v>
      </c>
      <c r="F69" s="8" t="s">
        <v>1308</v>
      </c>
      <c r="G69" s="331" t="s">
        <v>1309</v>
      </c>
      <c r="H69" s="186">
        <v>44642</v>
      </c>
      <c r="I69" s="189" t="s">
        <v>282</v>
      </c>
      <c r="J69" s="189" t="s">
        <v>1271</v>
      </c>
      <c r="K69" s="189"/>
      <c r="L69" s="218">
        <v>44650</v>
      </c>
      <c r="M69" s="219" t="s">
        <v>1250</v>
      </c>
      <c r="N69" s="200" t="s">
        <v>1310</v>
      </c>
      <c r="O69" s="219"/>
      <c r="P69" s="201"/>
      <c r="Q69" s="202"/>
      <c r="R69" s="219"/>
      <c r="S69" s="219"/>
    </row>
    <row r="70" spans="1:19" ht="120" customHeight="1" x14ac:dyDescent="0.3">
      <c r="A70" s="8" t="str">
        <f>Assessment_DataCollection!A453</f>
        <v>3.2.2.j</v>
      </c>
      <c r="B70" s="232" t="str">
        <f>Assessment_DataCollection!B453</f>
        <v>3.2.2 j. Describe and demonstrate techniques for classroom management.</v>
      </c>
      <c r="C70" s="233" t="str">
        <f>Assessment_DataCollection!C453</f>
        <v>Yes</v>
      </c>
      <c r="D70" s="234" t="str">
        <f>Assessment_DataCollection!D453</f>
        <v>-</v>
      </c>
      <c r="F70" s="8" t="s">
        <v>1311</v>
      </c>
      <c r="G70" s="331" t="s">
        <v>1312</v>
      </c>
      <c r="H70" s="186">
        <v>44642</v>
      </c>
      <c r="I70" s="189" t="s">
        <v>282</v>
      </c>
      <c r="J70" s="189" t="s">
        <v>1271</v>
      </c>
      <c r="K70" s="189"/>
      <c r="L70" s="347">
        <v>44650</v>
      </c>
      <c r="M70" s="219" t="s">
        <v>1250</v>
      </c>
      <c r="N70" s="200" t="s">
        <v>1313</v>
      </c>
      <c r="O70" s="219"/>
      <c r="P70" s="201"/>
      <c r="Q70" s="202"/>
      <c r="R70" s="219"/>
      <c r="S70" s="219"/>
    </row>
    <row r="71" spans="1:19" ht="55.2" x14ac:dyDescent="0.3">
      <c r="A71" s="8" t="str">
        <f>Assessment_DataCollection!A454</f>
        <v>3.2.2.k</v>
      </c>
      <c r="B71" s="232" t="str">
        <f>Assessment_DataCollection!B454</f>
        <v>3.2.2 k. Describe and demonstrate techniques for student assessment and evaluation.</v>
      </c>
      <c r="C71" s="233" t="str">
        <f>Assessment_DataCollection!C454</f>
        <v>Yes</v>
      </c>
      <c r="D71" s="234" t="str">
        <f>Assessment_DataCollection!D454</f>
        <v>-</v>
      </c>
      <c r="F71" s="8" t="s">
        <v>1314</v>
      </c>
      <c r="G71" s="331" t="s">
        <v>1315</v>
      </c>
      <c r="H71" s="186">
        <v>44642</v>
      </c>
      <c r="I71" s="189" t="s">
        <v>282</v>
      </c>
      <c r="J71" s="189" t="s">
        <v>1271</v>
      </c>
      <c r="K71" s="189"/>
      <c r="L71" s="218">
        <v>44650</v>
      </c>
      <c r="M71" s="219" t="s">
        <v>1250</v>
      </c>
      <c r="N71" s="200" t="s">
        <v>1316</v>
      </c>
      <c r="O71" s="219"/>
      <c r="P71" s="201"/>
      <c r="Q71" s="202"/>
      <c r="R71" s="219"/>
      <c r="S71" s="219"/>
    </row>
    <row r="72" spans="1:19" ht="82.8" x14ac:dyDescent="0.3">
      <c r="A72" s="8" t="str">
        <f>Assessment_DataCollection!A455</f>
        <v>3.2.2.l</v>
      </c>
      <c r="B72" s="232" t="str">
        <f>Assessment_DataCollection!B455</f>
        <v>3.2.2 l. Describe the process for coordination between classroom and behind-the-wheel instruction.</v>
      </c>
      <c r="C72" s="233" t="str">
        <f>Assessment_DataCollection!C455</f>
        <v>No</v>
      </c>
      <c r="D72" s="234" t="str">
        <f>Assessment_DataCollection!D455</f>
        <v>-</v>
      </c>
      <c r="F72" s="8" t="s">
        <v>1317</v>
      </c>
      <c r="G72" s="331" t="s">
        <v>1318</v>
      </c>
      <c r="H72" s="186">
        <v>44642</v>
      </c>
      <c r="I72" s="189" t="s">
        <v>282</v>
      </c>
      <c r="J72" s="189" t="s">
        <v>1271</v>
      </c>
      <c r="K72" s="189"/>
      <c r="L72" s="218">
        <v>44650</v>
      </c>
      <c r="M72" s="219" t="s">
        <v>1250</v>
      </c>
      <c r="N72" s="200" t="s">
        <v>1319</v>
      </c>
      <c r="O72" s="219"/>
      <c r="P72" s="201"/>
      <c r="Q72" s="202" t="s">
        <v>155</v>
      </c>
      <c r="R72" s="219"/>
      <c r="S72" s="219"/>
    </row>
    <row r="73" spans="1:19" ht="133.94999999999999" customHeight="1" x14ac:dyDescent="0.3">
      <c r="A73" s="8" t="str">
        <f>Assessment_DataCollection!A456</f>
        <v>3.2.2.m</v>
      </c>
      <c r="B73" s="232" t="str">
        <f>Assessment_DataCollection!B456</f>
        <v>3.2.2 m. Describe how to and the need for additional training to conduct online and virtual classroom driver education.</v>
      </c>
      <c r="C73" s="233" t="str">
        <f>Assessment_DataCollection!C456</f>
        <v>Yes</v>
      </c>
      <c r="D73" s="234" t="str">
        <f>Assessment_DataCollection!D456</f>
        <v>-</v>
      </c>
      <c r="F73" s="8" t="s">
        <v>1320</v>
      </c>
      <c r="G73" s="331" t="s">
        <v>1321</v>
      </c>
      <c r="H73" s="186">
        <v>44642</v>
      </c>
      <c r="I73" s="189" t="s">
        <v>282</v>
      </c>
      <c r="J73" s="189" t="s">
        <v>1322</v>
      </c>
      <c r="K73" s="189"/>
      <c r="L73" s="347">
        <v>44650</v>
      </c>
      <c r="M73" s="219" t="s">
        <v>1250</v>
      </c>
      <c r="N73" s="200" t="s">
        <v>1323</v>
      </c>
      <c r="O73" s="219"/>
      <c r="P73" s="201"/>
      <c r="Q73" s="202"/>
      <c r="R73" s="219"/>
      <c r="S73" s="219"/>
    </row>
    <row r="74" spans="1:19" ht="96.6" x14ac:dyDescent="0.3">
      <c r="A74" s="8" t="str">
        <f>Assessment_DataCollection!A457</f>
        <v>3.2.2.n</v>
      </c>
      <c r="B74" s="232" t="str">
        <f>Assessment_DataCollection!B457</f>
        <v>3.2.2 n. Describe how to and the need for additional training to address special needs driver education students.</v>
      </c>
      <c r="C74" s="233" t="str">
        <f>Assessment_DataCollection!C457</f>
        <v>Yes</v>
      </c>
      <c r="D74" s="234" t="str">
        <f>Assessment_DataCollection!D457</f>
        <v>-</v>
      </c>
      <c r="F74" s="8" t="s">
        <v>1324</v>
      </c>
      <c r="G74" s="331" t="s">
        <v>1325</v>
      </c>
      <c r="H74" s="186">
        <v>44642</v>
      </c>
      <c r="I74" s="189" t="s">
        <v>282</v>
      </c>
      <c r="J74" s="189" t="s">
        <v>1271</v>
      </c>
      <c r="K74" s="189"/>
      <c r="L74" s="218">
        <v>44650</v>
      </c>
      <c r="M74" s="219" t="s">
        <v>1250</v>
      </c>
      <c r="N74" s="200" t="s">
        <v>1326</v>
      </c>
      <c r="O74" s="219"/>
      <c r="P74" s="201"/>
      <c r="Q74" s="202"/>
      <c r="R74" s="219"/>
      <c r="S74" s="219"/>
    </row>
    <row r="75" spans="1:19" ht="55.2" x14ac:dyDescent="0.3">
      <c r="A75" s="8" t="str">
        <f>Assessment_DataCollection!A458</f>
        <v>3.2.2.o</v>
      </c>
      <c r="B75" s="232" t="str">
        <f>Assessment_DataCollection!B458</f>
        <v>3.2.2 o. Describe and demonstrate how to use lesson plans for in-vehicle instruction.</v>
      </c>
      <c r="C75" s="233" t="str">
        <f>Assessment_DataCollection!C458</f>
        <v>Yes</v>
      </c>
      <c r="D75" s="234" t="str">
        <f>Assessment_DataCollection!D458</f>
        <v>-</v>
      </c>
      <c r="F75" s="8" t="s">
        <v>1327</v>
      </c>
      <c r="G75" s="331" t="s">
        <v>1328</v>
      </c>
      <c r="H75" s="186">
        <v>44642</v>
      </c>
      <c r="I75" s="189" t="s">
        <v>282</v>
      </c>
      <c r="J75" s="189" t="s">
        <v>1271</v>
      </c>
      <c r="K75" s="189"/>
      <c r="L75" s="347">
        <v>44650</v>
      </c>
      <c r="M75" s="219" t="s">
        <v>1250</v>
      </c>
      <c r="N75" s="200" t="s">
        <v>1329</v>
      </c>
      <c r="O75" s="219"/>
      <c r="P75" s="201"/>
      <c r="Q75" s="202"/>
      <c r="R75" s="219"/>
      <c r="S75" s="219"/>
    </row>
    <row r="76" spans="1:19" ht="55.2" x14ac:dyDescent="0.3">
      <c r="A76" s="8" t="str">
        <f>Assessment_DataCollection!A459</f>
        <v>3.2.2.p</v>
      </c>
      <c r="B76" s="232" t="str">
        <f>Assessment_DataCollection!B459</f>
        <v>3.2.2 p. Describe and demonstrate how to manage the mobile classroom.</v>
      </c>
      <c r="C76" s="233" t="str">
        <f>Assessment_DataCollection!C459</f>
        <v>No</v>
      </c>
      <c r="D76" s="234" t="str">
        <f>Assessment_DataCollection!D459</f>
        <v>-</v>
      </c>
      <c r="F76" s="8" t="s">
        <v>1330</v>
      </c>
      <c r="G76" s="331" t="s">
        <v>1331</v>
      </c>
      <c r="H76" s="186">
        <v>44643</v>
      </c>
      <c r="I76" s="189" t="s">
        <v>282</v>
      </c>
      <c r="J76" s="189" t="s">
        <v>546</v>
      </c>
      <c r="K76" s="189"/>
      <c r="L76" s="218">
        <v>44650</v>
      </c>
      <c r="M76" s="219" t="s">
        <v>952</v>
      </c>
      <c r="N76" s="200"/>
      <c r="O76" s="219"/>
      <c r="P76" s="201"/>
      <c r="Q76" s="202"/>
      <c r="R76" s="219"/>
      <c r="S76" s="219"/>
    </row>
    <row r="77" spans="1:19" ht="55.2" x14ac:dyDescent="0.3">
      <c r="A77" s="8" t="str">
        <f>Assessment_DataCollection!A460</f>
        <v>3.2.2.q</v>
      </c>
      <c r="B77" s="232" t="str">
        <f>Assessment_DataCollection!B460</f>
        <v>3.2.2 q. Describe and demonstrate in-vehicle teaching techniques including coaching and correction.</v>
      </c>
      <c r="C77" s="233" t="str">
        <f>Assessment_DataCollection!C460</f>
        <v>No</v>
      </c>
      <c r="D77" s="234" t="str">
        <f>Assessment_DataCollection!D460</f>
        <v>-</v>
      </c>
      <c r="F77" s="8" t="s">
        <v>1332</v>
      </c>
      <c r="G77" s="331" t="s">
        <v>1333</v>
      </c>
      <c r="H77" s="186">
        <v>44643</v>
      </c>
      <c r="I77" s="189" t="s">
        <v>282</v>
      </c>
      <c r="J77" s="189" t="s">
        <v>546</v>
      </c>
      <c r="K77" s="189"/>
      <c r="L77" s="218">
        <v>44650</v>
      </c>
      <c r="M77" s="219" t="s">
        <v>952</v>
      </c>
      <c r="N77" s="200"/>
      <c r="O77" s="219"/>
      <c r="P77" s="201"/>
      <c r="Q77" s="202"/>
      <c r="R77" s="219"/>
      <c r="S77" s="219"/>
    </row>
    <row r="78" spans="1:19" ht="55.2" x14ac:dyDescent="0.3">
      <c r="A78" s="8" t="str">
        <f>Assessment_DataCollection!A461</f>
        <v>3.2.2.r</v>
      </c>
      <c r="B78" s="232" t="str">
        <f>Assessment_DataCollection!B461</f>
        <v>3.2.2 r. Describe and demonstrate how to evaluate and provide feedback to the student driver and observers.</v>
      </c>
      <c r="C78" s="233" t="str">
        <f>Assessment_DataCollection!C461</f>
        <v>No</v>
      </c>
      <c r="D78" s="234" t="str">
        <f>Assessment_DataCollection!D461</f>
        <v>-</v>
      </c>
      <c r="F78" s="8" t="s">
        <v>1334</v>
      </c>
      <c r="G78" s="331" t="s">
        <v>1335</v>
      </c>
      <c r="H78" s="186">
        <v>44642</v>
      </c>
      <c r="I78" s="189" t="s">
        <v>282</v>
      </c>
      <c r="J78" s="189" t="s">
        <v>1271</v>
      </c>
      <c r="K78" s="189"/>
      <c r="L78" s="218">
        <v>44650</v>
      </c>
      <c r="M78" s="219" t="s">
        <v>1250</v>
      </c>
      <c r="N78" s="200" t="s">
        <v>1336</v>
      </c>
      <c r="O78" s="219"/>
      <c r="P78" s="201"/>
      <c r="Q78" s="202"/>
      <c r="R78" s="219"/>
      <c r="S78" s="219"/>
    </row>
    <row r="79" spans="1:19" ht="55.2" x14ac:dyDescent="0.3">
      <c r="A79" s="8" t="str">
        <f>Assessment_DataCollection!A462</f>
        <v>3.2.2.s</v>
      </c>
      <c r="B79" s="232" t="str">
        <f>Assessment_DataCollection!B462</f>
        <v>3.2.2 s. Describe and demonstrate techniques for teaching:</v>
      </c>
      <c r="C79" s="233"/>
      <c r="D79" s="234"/>
      <c r="F79" s="8" t="s">
        <v>1337</v>
      </c>
      <c r="G79" s="331" t="s">
        <v>1338</v>
      </c>
      <c r="H79" s="186">
        <v>44642</v>
      </c>
      <c r="I79" s="189" t="s">
        <v>282</v>
      </c>
      <c r="J79" s="189" t="s">
        <v>1271</v>
      </c>
      <c r="K79" s="189"/>
      <c r="L79" s="347">
        <v>44650</v>
      </c>
      <c r="M79" s="219" t="s">
        <v>1250</v>
      </c>
      <c r="N79" s="200" t="s">
        <v>290</v>
      </c>
      <c r="O79" s="219"/>
      <c r="P79" s="201"/>
      <c r="Q79" s="202"/>
      <c r="R79" s="219"/>
      <c r="S79" s="219"/>
    </row>
    <row r="80" spans="1:19" ht="15" thickBot="1" x14ac:dyDescent="0.35">
      <c r="A80" s="8"/>
      <c r="B80" s="232" t="str">
        <f>Assessment_DataCollection!B463</f>
        <v>i. visual systems and vision control</v>
      </c>
      <c r="C80" s="233" t="str">
        <f>Assessment_DataCollection!C463</f>
        <v>Yes</v>
      </c>
      <c r="D80" s="234" t="str">
        <f>Assessment_DataCollection!D463</f>
        <v>-</v>
      </c>
      <c r="F80" s="8"/>
      <c r="G80" s="331"/>
      <c r="H80" s="186"/>
      <c r="I80" s="187"/>
      <c r="J80" s="188"/>
      <c r="K80" s="189"/>
      <c r="L80" s="218"/>
      <c r="M80" s="219"/>
      <c r="N80" s="200"/>
      <c r="O80" s="219"/>
      <c r="P80" s="201"/>
      <c r="Q80" s="202"/>
      <c r="R80" s="219"/>
      <c r="S80" s="219"/>
    </row>
    <row r="81" spans="1:19" ht="15" thickBot="1" x14ac:dyDescent="0.35">
      <c r="A81" s="8"/>
      <c r="B81" s="232" t="str">
        <f>Assessment_DataCollection!B464</f>
        <v>ii. hazard perception and decision making</v>
      </c>
      <c r="C81" s="233" t="str">
        <f>Assessment_DataCollection!C464</f>
        <v>Yes</v>
      </c>
      <c r="D81" s="234" t="str">
        <f>Assessment_DataCollection!D464</f>
        <v>-</v>
      </c>
      <c r="F81" s="8"/>
      <c r="G81" s="331"/>
      <c r="H81" s="186"/>
      <c r="I81" s="187"/>
      <c r="J81" s="188"/>
      <c r="K81" s="189"/>
      <c r="L81" s="218"/>
      <c r="M81" s="219"/>
      <c r="N81" s="200"/>
      <c r="O81" s="219"/>
      <c r="P81" s="201"/>
      <c r="Q81" s="202"/>
      <c r="R81" s="219"/>
      <c r="S81" s="219"/>
    </row>
    <row r="82" spans="1:19" ht="15" thickBot="1" x14ac:dyDescent="0.35">
      <c r="A82" s="8"/>
      <c r="B82" s="232" t="str">
        <f>Assessment_DataCollection!B465</f>
        <v>iii. speed and space management</v>
      </c>
      <c r="C82" s="233" t="str">
        <f>Assessment_DataCollection!C465</f>
        <v>Yes</v>
      </c>
      <c r="D82" s="234" t="str">
        <f>Assessment_DataCollection!D465</f>
        <v>-</v>
      </c>
      <c r="F82" s="8"/>
      <c r="G82" s="331"/>
      <c r="H82" s="186"/>
      <c r="I82" s="187"/>
      <c r="J82" s="188"/>
      <c r="K82" s="189"/>
      <c r="L82" s="218"/>
      <c r="M82" s="219"/>
      <c r="N82" s="200"/>
      <c r="O82" s="219"/>
      <c r="P82" s="201"/>
      <c r="Q82" s="202"/>
      <c r="R82" s="219"/>
      <c r="S82" s="219"/>
    </row>
    <row r="83" spans="1:19" ht="15" thickBot="1" x14ac:dyDescent="0.35">
      <c r="A83" s="8"/>
      <c r="B83" s="232" t="str">
        <f>Assessment_DataCollection!B466</f>
        <v>iv. steering control and vehicle balance</v>
      </c>
      <c r="C83" s="233" t="str">
        <f>Assessment_DataCollection!C466</f>
        <v>Yes</v>
      </c>
      <c r="D83" s="234" t="str">
        <f>Assessment_DataCollection!D466</f>
        <v>-</v>
      </c>
      <c r="F83" s="8"/>
      <c r="G83" s="331"/>
      <c r="H83" s="186"/>
      <c r="I83" s="187"/>
      <c r="J83" s="188"/>
      <c r="K83" s="189"/>
      <c r="L83" s="218"/>
      <c r="M83" s="219"/>
      <c r="N83" s="200"/>
      <c r="O83" s="219"/>
      <c r="P83" s="201"/>
      <c r="Q83" s="202"/>
      <c r="R83" s="219"/>
      <c r="S83" s="219"/>
    </row>
    <row r="84" spans="1:19" ht="15" thickBot="1" x14ac:dyDescent="0.35">
      <c r="A84" s="8"/>
      <c r="B84" s="232" t="str">
        <f>Assessment_DataCollection!B467</f>
        <v>v. time management</v>
      </c>
      <c r="C84" s="233" t="str">
        <f>Assessment_DataCollection!C467</f>
        <v>Yes</v>
      </c>
      <c r="D84" s="234" t="str">
        <f>Assessment_DataCollection!D467</f>
        <v>-</v>
      </c>
      <c r="F84" s="8"/>
      <c r="G84" s="331"/>
      <c r="H84" s="186"/>
      <c r="I84" s="187"/>
      <c r="J84" s="188"/>
      <c r="K84" s="189"/>
      <c r="L84" s="218"/>
      <c r="M84" s="219"/>
      <c r="N84" s="200"/>
      <c r="O84" s="219"/>
      <c r="P84" s="201"/>
      <c r="Q84" s="202"/>
      <c r="R84" s="219"/>
      <c r="S84" s="219"/>
    </row>
    <row r="85" spans="1:19" ht="15" thickBot="1" x14ac:dyDescent="0.35">
      <c r="A85" s="8"/>
      <c r="B85" s="232" t="str">
        <f>Assessment_DataCollection!B468</f>
        <v>vi. communication</v>
      </c>
      <c r="C85" s="233" t="str">
        <f>Assessment_DataCollection!C468</f>
        <v>Yes</v>
      </c>
      <c r="D85" s="234" t="str">
        <f>Assessment_DataCollection!D468</f>
        <v>-</v>
      </c>
      <c r="F85" s="8"/>
      <c r="G85" s="331"/>
      <c r="H85" s="186"/>
      <c r="I85" s="187"/>
      <c r="J85" s="188"/>
      <c r="K85" s="189"/>
      <c r="L85" s="218"/>
      <c r="M85" s="219"/>
      <c r="N85" s="200"/>
      <c r="O85" s="219"/>
      <c r="P85" s="201"/>
      <c r="Q85" s="202"/>
      <c r="R85" s="219"/>
      <c r="S85" s="219"/>
    </row>
    <row r="86" spans="1:19" ht="15" thickBot="1" x14ac:dyDescent="0.35">
      <c r="A86" s="8"/>
      <c r="B86" s="232" t="str">
        <f>Assessment_DataCollection!B469</f>
        <v>vii. driver responsibility</v>
      </c>
      <c r="C86" s="233" t="str">
        <f>Assessment_DataCollection!C469</f>
        <v>Yes</v>
      </c>
      <c r="D86" s="234" t="str">
        <f>Assessment_DataCollection!D469</f>
        <v>-</v>
      </c>
      <c r="F86" s="8"/>
      <c r="G86" s="331"/>
      <c r="H86" s="186"/>
      <c r="I86" s="187"/>
      <c r="J86" s="188"/>
      <c r="K86" s="189"/>
      <c r="L86" s="218"/>
      <c r="M86" s="219"/>
      <c r="N86" s="200"/>
      <c r="O86" s="219"/>
      <c r="P86" s="201"/>
      <c r="Q86" s="202"/>
      <c r="R86" s="219"/>
      <c r="S86" s="219"/>
    </row>
    <row r="87" spans="1:19" ht="55.2" x14ac:dyDescent="0.3">
      <c r="A87" s="8" t="str">
        <f>Assessment_DataCollection!A470</f>
        <v>3.2.2.t</v>
      </c>
      <c r="B87" s="232" t="str">
        <f>Assessment_DataCollection!B470</f>
        <v>3.2.2 t. Describe and demonstrate how to manage and take control of the vehicle during in vehicle instruction.</v>
      </c>
      <c r="C87" s="233" t="str">
        <f>Assessment_DataCollection!C470</f>
        <v>Yes</v>
      </c>
      <c r="D87" s="234" t="str">
        <f>Assessment_DataCollection!D470</f>
        <v>-</v>
      </c>
      <c r="F87" s="8" t="s">
        <v>1339</v>
      </c>
      <c r="G87" s="331" t="s">
        <v>1340</v>
      </c>
      <c r="H87" s="186">
        <v>44643</v>
      </c>
      <c r="I87" s="189" t="s">
        <v>282</v>
      </c>
      <c r="J87" s="189" t="s">
        <v>1341</v>
      </c>
      <c r="K87" s="189"/>
      <c r="L87" s="218">
        <v>44650</v>
      </c>
      <c r="M87" s="219" t="s">
        <v>1250</v>
      </c>
      <c r="N87" s="200" t="s">
        <v>1342</v>
      </c>
      <c r="O87" s="219"/>
      <c r="P87" s="201"/>
      <c r="Q87" s="202"/>
      <c r="R87" s="219"/>
      <c r="S87" s="219"/>
    </row>
    <row r="88" spans="1:19" ht="55.2" x14ac:dyDescent="0.3">
      <c r="A88" s="8" t="str">
        <f>Assessment_DataCollection!A471</f>
        <v>3.2.2.u</v>
      </c>
      <c r="B88" s="232" t="str">
        <f>Assessment_DataCollection!B471</f>
        <v>3.2.2 u. Describe what to do in an emergency or collision.</v>
      </c>
      <c r="C88" s="233" t="str">
        <f>Assessment_DataCollection!C471</f>
        <v>Yes</v>
      </c>
      <c r="D88" s="234" t="str">
        <f>Assessment_DataCollection!D471</f>
        <v>-</v>
      </c>
      <c r="F88" s="8" t="s">
        <v>1343</v>
      </c>
      <c r="G88" s="331" t="s">
        <v>1344</v>
      </c>
      <c r="H88" s="186">
        <v>44642</v>
      </c>
      <c r="I88" s="189" t="s">
        <v>282</v>
      </c>
      <c r="J88" s="189" t="s">
        <v>1271</v>
      </c>
      <c r="K88" s="189"/>
      <c r="L88" s="218">
        <v>44650</v>
      </c>
      <c r="M88" s="219" t="s">
        <v>1250</v>
      </c>
      <c r="N88" s="200" t="s">
        <v>1345</v>
      </c>
      <c r="O88" s="219"/>
      <c r="P88" s="201"/>
      <c r="Q88" s="202"/>
      <c r="R88" s="219"/>
      <c r="S88" s="219"/>
    </row>
    <row r="89" spans="1:19" ht="55.2" x14ac:dyDescent="0.3">
      <c r="A89" s="8" t="str">
        <f>Assessment_DataCollection!A472</f>
        <v>3.2.2.v</v>
      </c>
      <c r="B89" s="232" t="str">
        <f>Assessment_DataCollection!B472</f>
        <v>3.2.2 v. Describe the role and use of on-board technologies for in-vehicle instruction.</v>
      </c>
      <c r="C89" s="233" t="str">
        <f>Assessment_DataCollection!C472</f>
        <v>Yes</v>
      </c>
      <c r="D89" s="234" t="str">
        <f>Assessment_DataCollection!D472</f>
        <v>-</v>
      </c>
      <c r="F89" s="8" t="s">
        <v>1346</v>
      </c>
      <c r="G89" s="331" t="s">
        <v>1347</v>
      </c>
      <c r="H89" s="186">
        <v>44642</v>
      </c>
      <c r="I89" s="189" t="s">
        <v>282</v>
      </c>
      <c r="J89" s="189" t="s">
        <v>1271</v>
      </c>
      <c r="K89" s="189"/>
      <c r="L89" s="218">
        <v>44650</v>
      </c>
      <c r="M89" s="219" t="s">
        <v>1250</v>
      </c>
      <c r="N89" s="200" t="s">
        <v>1348</v>
      </c>
      <c r="O89" s="219"/>
      <c r="P89" s="201"/>
      <c r="Q89" s="202"/>
      <c r="R89" s="219"/>
      <c r="S89" s="219"/>
    </row>
    <row r="90" spans="1:19" ht="55.2" x14ac:dyDescent="0.3">
      <c r="A90" s="8" t="str">
        <f>Assessment_DataCollection!A473</f>
        <v>3.2.2.w</v>
      </c>
      <c r="B90" s="232" t="str">
        <f>Assessment_DataCollection!B473</f>
        <v>3.2.2 w. Describe how to and the need for additional training to conduct simulation and driving range instruction.</v>
      </c>
      <c r="C90" s="233" t="str">
        <f>Assessment_DataCollection!C473</f>
        <v>Yes</v>
      </c>
      <c r="D90" s="234" t="str">
        <f>Assessment_DataCollection!D473</f>
        <v>-</v>
      </c>
      <c r="F90" s="8" t="s">
        <v>1349</v>
      </c>
      <c r="G90" s="331" t="s">
        <v>1350</v>
      </c>
      <c r="H90" s="186">
        <v>44642</v>
      </c>
      <c r="I90" s="189" t="s">
        <v>282</v>
      </c>
      <c r="J90" s="189" t="s">
        <v>1351</v>
      </c>
      <c r="K90" s="189"/>
      <c r="L90" s="218">
        <v>44650</v>
      </c>
      <c r="M90" s="219" t="s">
        <v>952</v>
      </c>
      <c r="N90" s="200"/>
      <c r="O90" s="219"/>
      <c r="P90" s="201"/>
      <c r="Q90" s="202"/>
      <c r="R90" s="219"/>
      <c r="S90" s="219"/>
    </row>
    <row r="91" spans="1:19" ht="55.2" x14ac:dyDescent="0.3">
      <c r="A91" s="8" t="str">
        <f>Assessment_DataCollection!A474</f>
        <v>3.2.2.x</v>
      </c>
      <c r="B91" s="232" t="str">
        <f>Assessment_DataCollection!B474</f>
        <v>3.2.2 x. Demonstrate the skills necessary to develop partnerships and communicate with parents/mentors/guardians and state officials.</v>
      </c>
      <c r="C91" s="233" t="str">
        <f>Assessment_DataCollection!C474</f>
        <v>Yes</v>
      </c>
      <c r="D91" s="234" t="str">
        <f>Assessment_DataCollection!D474</f>
        <v>-</v>
      </c>
      <c r="F91" s="8" t="s">
        <v>1352</v>
      </c>
      <c r="G91" s="331" t="s">
        <v>1353</v>
      </c>
      <c r="H91" s="186">
        <v>44642</v>
      </c>
      <c r="I91" s="189" t="s">
        <v>282</v>
      </c>
      <c r="J91" s="189" t="s">
        <v>1271</v>
      </c>
      <c r="K91" s="189"/>
      <c r="L91" s="218">
        <v>44650</v>
      </c>
      <c r="M91" s="219" t="s">
        <v>1250</v>
      </c>
      <c r="N91" s="200" t="s">
        <v>1354</v>
      </c>
      <c r="O91" s="219"/>
      <c r="P91" s="201"/>
      <c r="Q91" s="202"/>
      <c r="R91" s="219"/>
      <c r="S91" s="219"/>
    </row>
    <row r="92" spans="1:19" ht="126" customHeight="1" x14ac:dyDescent="0.3">
      <c r="A92" s="8" t="str">
        <f>Assessment_DataCollection!A475</f>
        <v>3.2.2.y</v>
      </c>
      <c r="B92" s="232" t="str">
        <f>Assessment_DataCollection!B475</f>
        <v>3.2.2 y. Identify how to locate and describe jurisdictional laws, rules, policies and procedures related to vehicle operation and driver education.</v>
      </c>
      <c r="C92" s="233" t="str">
        <f>Assessment_DataCollection!C475</f>
        <v>Yes</v>
      </c>
      <c r="D92" s="234" t="str">
        <f>Assessment_DataCollection!D475</f>
        <v>-</v>
      </c>
      <c r="F92" s="8" t="s">
        <v>1355</v>
      </c>
      <c r="G92" s="331" t="s">
        <v>1356</v>
      </c>
      <c r="H92" s="186">
        <v>44643</v>
      </c>
      <c r="I92" s="189" t="s">
        <v>282</v>
      </c>
      <c r="J92" s="189" t="s">
        <v>1271</v>
      </c>
      <c r="K92" s="189"/>
      <c r="L92" s="218">
        <v>44650</v>
      </c>
      <c r="M92" s="219" t="s">
        <v>1250</v>
      </c>
      <c r="N92" s="200" t="s">
        <v>1357</v>
      </c>
      <c r="O92" s="219"/>
      <c r="P92" s="201"/>
      <c r="Q92" s="202"/>
      <c r="R92" s="219"/>
      <c r="S92" s="219"/>
    </row>
    <row r="93" spans="1:19" ht="58.2" thickBot="1" x14ac:dyDescent="0.35">
      <c r="A93" s="8" t="str">
        <f>Assessment_DataCollection!A476</f>
        <v>3.2.3</v>
      </c>
      <c r="B93" s="228" t="str">
        <f>Assessment_DataCollection!B476</f>
        <v>3.2.3 States shall require instructor candidates to successfully deliver a series of practice teaching assignments during the instructor training course, including both classroom and BTW lessons. The instructor candidate must demonstrate:</v>
      </c>
      <c r="C93" s="3"/>
      <c r="D93" s="3"/>
      <c r="F93" s="8" t="s">
        <v>1358</v>
      </c>
      <c r="G93" s="332" t="s">
        <v>1359</v>
      </c>
      <c r="H93" s="183"/>
      <c r="I93" s="184"/>
      <c r="J93" s="185"/>
      <c r="K93" s="185"/>
      <c r="L93" s="183"/>
      <c r="M93" s="185"/>
      <c r="N93" s="185"/>
      <c r="O93" s="199"/>
      <c r="P93" s="199"/>
      <c r="Q93" s="199"/>
      <c r="R93" s="216"/>
      <c r="S93" s="216"/>
    </row>
    <row r="94" spans="1:19" ht="82.8" x14ac:dyDescent="0.3">
      <c r="A94" s="8" t="str">
        <f>Assessment_DataCollection!A477</f>
        <v>3.2.3.a</v>
      </c>
      <c r="B94" s="232" t="str">
        <f>Assessment_DataCollection!B477</f>
        <v>3.2.3 a. How to utilize and adapt classroom lesson plans and deliver classroom presentations.</v>
      </c>
      <c r="C94" s="233" t="str">
        <f>Assessment_DataCollection!C477</f>
        <v>Yes</v>
      </c>
      <c r="D94" s="234" t="str">
        <f>Assessment_DataCollection!D477</f>
        <v>-</v>
      </c>
      <c r="F94" s="8" t="s">
        <v>1360</v>
      </c>
      <c r="G94" s="331" t="s">
        <v>1361</v>
      </c>
      <c r="H94" s="186">
        <v>44642</v>
      </c>
      <c r="I94" s="189" t="s">
        <v>282</v>
      </c>
      <c r="J94" s="189" t="s">
        <v>1271</v>
      </c>
      <c r="K94" s="189"/>
      <c r="L94" s="347">
        <v>44650</v>
      </c>
      <c r="M94" s="219" t="s">
        <v>1250</v>
      </c>
      <c r="N94" s="200" t="s">
        <v>1362</v>
      </c>
      <c r="O94" s="219"/>
      <c r="P94" s="201"/>
      <c r="Q94" s="202"/>
      <c r="R94" s="219"/>
      <c r="S94" s="219"/>
    </row>
    <row r="95" spans="1:19" ht="82.8" x14ac:dyDescent="0.3">
      <c r="A95" s="8" t="str">
        <f>Assessment_DataCollection!A478</f>
        <v>3.2.3.b</v>
      </c>
      <c r="B95" s="232" t="str">
        <f>Assessment_DataCollection!B478</f>
        <v>3.2.3 b. How to utilize and adapt lesson plans to deliver behind-the-wheel lessons, utilizing coaching techniques for in-vehicle instruction, and</v>
      </c>
      <c r="C95" s="233"/>
      <c r="D95" s="234"/>
      <c r="F95" s="8" t="s">
        <v>1363</v>
      </c>
      <c r="G95" s="331" t="s">
        <v>1364</v>
      </c>
      <c r="H95" s="186">
        <v>44642</v>
      </c>
      <c r="I95" s="189" t="s">
        <v>282</v>
      </c>
      <c r="J95" s="189" t="s">
        <v>1271</v>
      </c>
      <c r="K95" s="189"/>
      <c r="L95" s="218">
        <v>44650</v>
      </c>
      <c r="M95" s="219" t="s">
        <v>1250</v>
      </c>
      <c r="N95" s="200" t="s">
        <v>1365</v>
      </c>
      <c r="O95" s="219"/>
      <c r="P95" s="201"/>
      <c r="Q95" s="202"/>
      <c r="R95" s="219"/>
      <c r="S95" s="219"/>
    </row>
    <row r="96" spans="1:19" ht="55.2" x14ac:dyDescent="0.3">
      <c r="A96" s="8">
        <f>Assessment_DataCollection!A479</f>
        <v>0</v>
      </c>
      <c r="B96" s="232" t="str">
        <f>Assessment_DataCollection!B479</f>
        <v>i. demonstrate how to utilize standards of driver performance,</v>
      </c>
      <c r="C96" s="233" t="str">
        <f>Assessment_DataCollection!C479</f>
        <v>No</v>
      </c>
      <c r="D96" s="234" t="str">
        <f>Assessment_DataCollection!D479</f>
        <v>-</v>
      </c>
      <c r="F96" s="8"/>
      <c r="G96" s="331" t="s">
        <v>1366</v>
      </c>
      <c r="H96" s="186">
        <v>44642</v>
      </c>
      <c r="I96" s="189" t="s">
        <v>282</v>
      </c>
      <c r="J96" s="189" t="s">
        <v>1271</v>
      </c>
      <c r="K96" s="189"/>
      <c r="L96" s="218">
        <v>44650</v>
      </c>
      <c r="M96" s="219" t="s">
        <v>1250</v>
      </c>
      <c r="N96" s="200" t="s">
        <v>1367</v>
      </c>
      <c r="O96" s="219"/>
      <c r="P96" s="201"/>
      <c r="Q96" s="202"/>
      <c r="R96" s="219"/>
      <c r="S96" s="219"/>
    </row>
    <row r="97" spans="1:19" ht="55.2" x14ac:dyDescent="0.3">
      <c r="A97" s="8">
        <f>Assessment_DataCollection!A480</f>
        <v>0</v>
      </c>
      <c r="B97" s="232" t="str">
        <f>Assessment_DataCollection!B480</f>
        <v>ii. demonstrate a variety coaching techniques for in-vehicle instruction, and deliver BTW lessons.</v>
      </c>
      <c r="C97" s="233" t="str">
        <f>Assessment_DataCollection!C480</f>
        <v>No</v>
      </c>
      <c r="D97" s="234" t="str">
        <f>Assessment_DataCollection!D480</f>
        <v>-</v>
      </c>
      <c r="F97" s="8"/>
      <c r="G97" s="331" t="s">
        <v>1368</v>
      </c>
      <c r="H97" s="186">
        <v>44642</v>
      </c>
      <c r="I97" s="189" t="s">
        <v>282</v>
      </c>
      <c r="J97" s="189" t="s">
        <v>1369</v>
      </c>
      <c r="K97" s="189"/>
      <c r="L97" s="218">
        <v>44650</v>
      </c>
      <c r="M97" s="219" t="s">
        <v>952</v>
      </c>
      <c r="N97" s="200"/>
      <c r="O97" s="219"/>
      <c r="P97" s="201"/>
      <c r="Q97" s="202"/>
      <c r="R97" s="219"/>
      <c r="S97" s="219"/>
    </row>
    <row r="98" spans="1:19" ht="96.6" x14ac:dyDescent="0.3">
      <c r="A98" s="8" t="str">
        <f>Assessment_DataCollection!A481</f>
        <v>3.2.3.c</v>
      </c>
      <c r="B98" s="232" t="str">
        <f>Assessment_DataCollection!B481</f>
        <v>3.2.3 c. How to influence learning and habit development.</v>
      </c>
      <c r="C98" s="233" t="str">
        <f>Assessment_DataCollection!C481</f>
        <v>Yes</v>
      </c>
      <c r="D98" s="234" t="str">
        <f>Assessment_DataCollection!D481</f>
        <v>-</v>
      </c>
      <c r="F98" s="8" t="s">
        <v>1370</v>
      </c>
      <c r="G98" s="331" t="s">
        <v>1371</v>
      </c>
      <c r="H98" s="186">
        <v>44642</v>
      </c>
      <c r="I98" s="189" t="s">
        <v>282</v>
      </c>
      <c r="J98" s="189" t="s">
        <v>1271</v>
      </c>
      <c r="K98" s="189"/>
      <c r="L98" s="218">
        <v>44650</v>
      </c>
      <c r="M98" s="219" t="s">
        <v>1250</v>
      </c>
      <c r="N98" s="200" t="s">
        <v>1372</v>
      </c>
      <c r="O98" s="219"/>
      <c r="P98" s="201"/>
      <c r="Q98" s="202"/>
      <c r="R98" s="219"/>
      <c r="S98" s="219"/>
    </row>
    <row r="99" spans="1:19" ht="55.2" x14ac:dyDescent="0.3">
      <c r="A99" s="8" t="str">
        <f>Assessment_DataCollection!A482</f>
        <v>3.2.3.d</v>
      </c>
      <c r="B99" s="232" t="str">
        <f>Assessment_DataCollection!B482</f>
        <v>3.2.3 d. How to assess student performance.</v>
      </c>
      <c r="C99" s="233" t="str">
        <f>Assessment_DataCollection!C482</f>
        <v>Yes</v>
      </c>
      <c r="D99" s="234" t="str">
        <f>Assessment_DataCollection!D482</f>
        <v>-</v>
      </c>
      <c r="F99" s="8" t="s">
        <v>1373</v>
      </c>
      <c r="G99" s="331" t="s">
        <v>1374</v>
      </c>
      <c r="H99" s="186">
        <v>44642</v>
      </c>
      <c r="I99" s="189" t="s">
        <v>282</v>
      </c>
      <c r="J99" s="189" t="s">
        <v>1271</v>
      </c>
      <c r="K99" s="189"/>
      <c r="L99" s="347">
        <v>44650</v>
      </c>
      <c r="M99" s="219" t="s">
        <v>1250</v>
      </c>
      <c r="N99" s="200" t="s">
        <v>1375</v>
      </c>
      <c r="O99" s="219"/>
      <c r="P99" s="201"/>
      <c r="Q99" s="202"/>
      <c r="R99" s="219"/>
      <c r="S99" s="219"/>
    </row>
    <row r="100" spans="1:19" ht="69" x14ac:dyDescent="0.3">
      <c r="A100" s="8" t="str">
        <f>Assessment_DataCollection!A483</f>
        <v>3.2.3.e</v>
      </c>
      <c r="B100" s="232" t="str">
        <f>Assessment_DataCollection!B483</f>
        <v>3.2.3 e. How to assist the learner to apply concepts from classroom and BTW instruction.</v>
      </c>
      <c r="C100" s="233" t="str">
        <f>Assessment_DataCollection!C483</f>
        <v>No</v>
      </c>
      <c r="D100" s="234" t="str">
        <f>Assessment_DataCollection!D483</f>
        <v>-</v>
      </c>
      <c r="F100" s="8" t="s">
        <v>1376</v>
      </c>
      <c r="G100" s="331" t="s">
        <v>1377</v>
      </c>
      <c r="H100" s="186">
        <v>44642</v>
      </c>
      <c r="I100" s="189" t="s">
        <v>282</v>
      </c>
      <c r="J100" s="189" t="s">
        <v>1271</v>
      </c>
      <c r="K100" s="189"/>
      <c r="L100" s="218">
        <v>44650</v>
      </c>
      <c r="M100" s="219" t="s">
        <v>1250</v>
      </c>
      <c r="N100" s="200" t="s">
        <v>1378</v>
      </c>
      <c r="O100" s="219"/>
      <c r="P100" s="201"/>
      <c r="Q100" s="202"/>
      <c r="R100" s="219"/>
      <c r="S100" s="219"/>
    </row>
    <row r="101" spans="1:19" ht="55.2" x14ac:dyDescent="0.3">
      <c r="A101" s="8" t="str">
        <f>Assessment_DataCollection!A484</f>
        <v>3.2.3.f</v>
      </c>
      <c r="B101" s="232" t="str">
        <f>Assessment_DataCollection!B484</f>
        <v>3.2.3 f. Knowledge of risk management principles in all driving situations.</v>
      </c>
      <c r="C101" s="233" t="str">
        <f>Assessment_DataCollection!C484</f>
        <v>Yes</v>
      </c>
      <c r="D101" s="234" t="str">
        <f>Assessment_DataCollection!D484</f>
        <v>-</v>
      </c>
      <c r="F101" s="8" t="s">
        <v>1379</v>
      </c>
      <c r="G101" s="331" t="s">
        <v>1380</v>
      </c>
      <c r="H101" s="186">
        <v>44642</v>
      </c>
      <c r="I101" s="189" t="s">
        <v>282</v>
      </c>
      <c r="J101" s="189" t="s">
        <v>1271</v>
      </c>
      <c r="K101" s="189"/>
      <c r="L101" s="218">
        <v>44650</v>
      </c>
      <c r="M101" s="219" t="s">
        <v>1250</v>
      </c>
      <c r="N101" s="200" t="s">
        <v>1381</v>
      </c>
      <c r="O101" s="219"/>
      <c r="P101" s="201"/>
      <c r="Q101" s="202"/>
      <c r="R101" s="219"/>
      <c r="S101" s="219"/>
    </row>
    <row r="102" spans="1:19" ht="55.2" x14ac:dyDescent="0.3">
      <c r="A102" s="8" t="str">
        <f>Assessment_DataCollection!A485</f>
        <v>3.2.3.g</v>
      </c>
      <c r="B102" s="232" t="str">
        <f>Assessment_DataCollection!B485</f>
        <v>3.2.3 g. Risk assessment procedures and provide timely intervention for in-vehicle instruction.</v>
      </c>
      <c r="C102" s="233" t="str">
        <f>Assessment_DataCollection!C485</f>
        <v>Yes</v>
      </c>
      <c r="D102" s="234" t="str">
        <f>Assessment_DataCollection!D485</f>
        <v>-</v>
      </c>
      <c r="F102" s="8" t="s">
        <v>1382</v>
      </c>
      <c r="G102" s="331" t="s">
        <v>1383</v>
      </c>
      <c r="H102" s="186">
        <v>44642</v>
      </c>
      <c r="I102" s="189" t="s">
        <v>282</v>
      </c>
      <c r="J102" s="189" t="s">
        <v>1271</v>
      </c>
      <c r="K102" s="189"/>
      <c r="L102" s="218">
        <v>44650</v>
      </c>
      <c r="M102" s="219" t="s">
        <v>1250</v>
      </c>
      <c r="N102" s="200" t="s">
        <v>1384</v>
      </c>
      <c r="O102" s="219"/>
      <c r="P102" s="201"/>
      <c r="Q102" s="202"/>
      <c r="R102" s="219"/>
      <c r="S102" s="219"/>
    </row>
    <row r="103" spans="1:19" ht="55.2" x14ac:dyDescent="0.3">
      <c r="A103" s="8" t="str">
        <f>Assessment_DataCollection!A486</f>
        <v>3.2.3.h</v>
      </c>
      <c r="B103" s="232" t="str">
        <f>Assessment_DataCollection!B486</f>
        <v>3.2.3 h. How to conduct computer assisted, online, simulation based and range exercise instruction (if applicable)</v>
      </c>
      <c r="C103" s="233" t="str">
        <f>Assessment_DataCollection!C486</f>
        <v>No</v>
      </c>
      <c r="D103" s="234" t="str">
        <f>Assessment_DataCollection!D486</f>
        <v>-</v>
      </c>
      <c r="F103" s="8" t="s">
        <v>1385</v>
      </c>
      <c r="G103" s="331" t="s">
        <v>1386</v>
      </c>
      <c r="H103" s="186">
        <v>44642</v>
      </c>
      <c r="I103" s="189" t="s">
        <v>282</v>
      </c>
      <c r="J103" s="189" t="s">
        <v>619</v>
      </c>
      <c r="K103" s="189"/>
      <c r="L103" s="218">
        <v>44650</v>
      </c>
      <c r="M103" s="219" t="s">
        <v>952</v>
      </c>
      <c r="N103" s="200"/>
      <c r="O103" s="219"/>
      <c r="P103" s="201"/>
      <c r="Q103" s="202"/>
      <c r="R103" s="219"/>
      <c r="S103" s="219"/>
    </row>
    <row r="104" spans="1:19" ht="85.2" customHeight="1" x14ac:dyDescent="0.3">
      <c r="A104" s="8" t="str">
        <f>Assessment_DataCollection!A487</f>
        <v>3.2.3.i</v>
      </c>
      <c r="B104" s="232" t="str">
        <f>Assessment_DataCollection!B487</f>
        <v>3.2.3 i. How to assess the course.</v>
      </c>
      <c r="C104" s="233" t="str">
        <f>Assessment_DataCollection!C487</f>
        <v>Yes</v>
      </c>
      <c r="D104" s="234" t="str">
        <f>Assessment_DataCollection!D487</f>
        <v>-</v>
      </c>
      <c r="F104" s="8" t="s">
        <v>1387</v>
      </c>
      <c r="G104" s="331" t="s">
        <v>1388</v>
      </c>
      <c r="H104" s="186">
        <v>44642</v>
      </c>
      <c r="I104" s="189" t="s">
        <v>282</v>
      </c>
      <c r="J104" s="189" t="s">
        <v>1271</v>
      </c>
      <c r="K104" s="189"/>
      <c r="L104" s="218">
        <v>44650</v>
      </c>
      <c r="M104" s="219" t="s">
        <v>1250</v>
      </c>
      <c r="N104" s="200" t="s">
        <v>1389</v>
      </c>
      <c r="O104" s="219"/>
      <c r="P104" s="201"/>
      <c r="Q104" s="202"/>
      <c r="R104" s="219"/>
      <c r="S104" s="219"/>
    </row>
    <row r="105" spans="1:19" ht="96.6" x14ac:dyDescent="0.3">
      <c r="A105" s="8" t="str">
        <f>Assessment_DataCollection!A488</f>
        <v>3.2.3.j</v>
      </c>
      <c r="B105" s="232" t="str">
        <f>Assessment_DataCollection!B488</f>
        <v>3.2.3 j. How to schedule and grade.</v>
      </c>
      <c r="C105" s="233" t="str">
        <f>Assessment_DataCollection!C488</f>
        <v>Yes</v>
      </c>
      <c r="D105" s="234" t="str">
        <f>Assessment_DataCollection!D488</f>
        <v>-</v>
      </c>
      <c r="F105" s="8" t="s">
        <v>1390</v>
      </c>
      <c r="G105" s="331" t="s">
        <v>1391</v>
      </c>
      <c r="H105" s="186">
        <v>44642</v>
      </c>
      <c r="I105" s="189" t="s">
        <v>282</v>
      </c>
      <c r="J105" s="189" t="s">
        <v>1271</v>
      </c>
      <c r="K105" s="189"/>
      <c r="L105" s="218">
        <v>44650</v>
      </c>
      <c r="M105" s="219" t="s">
        <v>1250</v>
      </c>
      <c r="N105" s="200" t="s">
        <v>1392</v>
      </c>
      <c r="O105" s="219"/>
      <c r="P105" s="201"/>
      <c r="Q105" s="202"/>
      <c r="R105" s="219"/>
      <c r="S105" s="219"/>
    </row>
    <row r="106" spans="1:19" ht="15" thickBot="1" x14ac:dyDescent="0.35">
      <c r="A106" s="8">
        <f>Assessment_DataCollection!A489</f>
        <v>3.3</v>
      </c>
      <c r="B106" s="228" t="str">
        <f>Assessment_DataCollection!B489</f>
        <v>Student Teaching/Practicum</v>
      </c>
      <c r="C106" s="3"/>
      <c r="D106" s="3"/>
      <c r="F106" s="8">
        <v>3.3</v>
      </c>
      <c r="G106" s="332" t="s">
        <v>1393</v>
      </c>
      <c r="H106" s="183"/>
      <c r="I106" s="184"/>
      <c r="J106" s="185"/>
      <c r="K106" s="185"/>
      <c r="L106" s="183"/>
      <c r="M106" s="185"/>
      <c r="N106" s="185"/>
      <c r="O106" s="199"/>
      <c r="P106" s="199"/>
      <c r="Q106" s="199"/>
      <c r="R106" s="216"/>
      <c r="S106" s="216"/>
    </row>
    <row r="107" spans="1:19" ht="72.599999999999994" thickBot="1" x14ac:dyDescent="0.35">
      <c r="A107" s="8" t="str">
        <f>Assessment_DataCollection!A490</f>
        <v>3.3.1</v>
      </c>
      <c r="B107" s="228"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107" s="3" t="str">
        <f>Assessment_DataCollection!C490</f>
        <v>No</v>
      </c>
      <c r="D107" s="3" t="str">
        <f>Assessment_DataCollection!D490</f>
        <v>-</v>
      </c>
      <c r="F107" s="8" t="s">
        <v>1394</v>
      </c>
      <c r="G107" s="332" t="s">
        <v>1395</v>
      </c>
      <c r="H107" s="183"/>
      <c r="I107" s="184"/>
      <c r="J107" s="185"/>
      <c r="K107" s="185"/>
      <c r="L107" s="183"/>
      <c r="M107" s="185"/>
      <c r="N107" s="185"/>
      <c r="O107" s="199"/>
      <c r="P107" s="199"/>
      <c r="Q107" s="199"/>
      <c r="R107" s="216"/>
      <c r="S107" s="216"/>
    </row>
    <row r="108" spans="1:19" ht="69" x14ac:dyDescent="0.3">
      <c r="A108" s="8"/>
      <c r="B108" s="143"/>
      <c r="C108" s="233"/>
      <c r="D108" s="234"/>
      <c r="F108" s="8"/>
      <c r="G108" s="331" t="s">
        <v>1396</v>
      </c>
      <c r="H108" s="186">
        <v>44642</v>
      </c>
      <c r="I108" s="189" t="s">
        <v>282</v>
      </c>
      <c r="J108" s="189" t="s">
        <v>1271</v>
      </c>
      <c r="K108" s="189"/>
      <c r="L108" s="218">
        <v>44650</v>
      </c>
      <c r="M108" s="219" t="s">
        <v>1397</v>
      </c>
      <c r="N108" s="200" t="s">
        <v>1398</v>
      </c>
      <c r="O108" s="219"/>
      <c r="P108" s="201"/>
      <c r="Q108" s="202"/>
      <c r="R108" s="219"/>
      <c r="S108" s="219"/>
    </row>
    <row r="109" spans="1:19" ht="15" thickBot="1" x14ac:dyDescent="0.35">
      <c r="A109" s="8">
        <f>Assessment_DataCollection!A492</f>
        <v>3.4</v>
      </c>
      <c r="B109" s="228" t="str">
        <f>Assessment_DataCollection!B492</f>
        <v>Exit Assessment</v>
      </c>
      <c r="C109" s="3"/>
      <c r="D109" s="3"/>
      <c r="F109" s="8">
        <v>3.4</v>
      </c>
      <c r="G109" s="332" t="s">
        <v>1399</v>
      </c>
      <c r="H109" s="183"/>
      <c r="I109" s="184"/>
      <c r="J109" s="185"/>
      <c r="K109" s="185"/>
      <c r="L109" s="183"/>
      <c r="M109" s="185"/>
      <c r="N109" s="185"/>
      <c r="O109" s="199"/>
      <c r="P109" s="199"/>
      <c r="Q109" s="199"/>
      <c r="R109" s="216"/>
      <c r="S109" s="216"/>
    </row>
    <row r="110" spans="1:19" ht="72.599999999999994" thickBot="1" x14ac:dyDescent="0.35">
      <c r="A110" s="8" t="str">
        <f>Assessment_DataCollection!A493</f>
        <v>3.4.1</v>
      </c>
      <c r="B110" s="228"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110" s="3" t="str">
        <f>Assessment_DataCollection!C493</f>
        <v>Yes</v>
      </c>
      <c r="D110" s="3" t="str">
        <f>Assessment_DataCollection!D493</f>
        <v>-</v>
      </c>
      <c r="F110" s="8" t="s">
        <v>1400</v>
      </c>
      <c r="G110" s="332" t="s">
        <v>1401</v>
      </c>
      <c r="H110" s="183"/>
      <c r="I110" s="184"/>
      <c r="J110" s="185"/>
      <c r="K110" s="185"/>
      <c r="L110" s="183"/>
      <c r="M110" s="185"/>
      <c r="N110" s="185"/>
      <c r="O110" s="199"/>
      <c r="P110" s="199"/>
      <c r="Q110" s="199"/>
      <c r="R110" s="216"/>
      <c r="S110" s="216"/>
    </row>
    <row r="111" spans="1:19" ht="82.8" x14ac:dyDescent="0.3">
      <c r="A111" s="8" t="str">
        <f>Assessment_DataCollection!A494</f>
        <v>3.4.1.a</v>
      </c>
      <c r="B111" s="232" t="str">
        <f>Assessment_DataCollection!B494</f>
        <v>3.4.1 a. Must pass an advanced exit level, driver knowledge test</v>
      </c>
      <c r="C111" s="8" t="str">
        <f>Assessment_DataCollection!C494</f>
        <v>Yes</v>
      </c>
      <c r="D111" s="8" t="str">
        <f>Assessment_DataCollection!D494</f>
        <v>-</v>
      </c>
      <c r="F111" s="8" t="s">
        <v>1402</v>
      </c>
      <c r="G111" s="331" t="s">
        <v>1403</v>
      </c>
      <c r="H111" s="186">
        <v>44642</v>
      </c>
      <c r="I111" s="189" t="s">
        <v>282</v>
      </c>
      <c r="J111" s="189" t="s">
        <v>1271</v>
      </c>
      <c r="K111" s="189"/>
      <c r="L111" s="218">
        <v>44650</v>
      </c>
      <c r="M111" s="219" t="s">
        <v>1404</v>
      </c>
      <c r="N111" s="200" t="s">
        <v>1405</v>
      </c>
      <c r="O111" s="219"/>
      <c r="P111" s="201"/>
      <c r="Q111" s="202"/>
      <c r="R111" s="219"/>
      <c r="S111" s="219"/>
    </row>
    <row r="112" spans="1:19" ht="72" customHeight="1" x14ac:dyDescent="0.3">
      <c r="A112" s="8" t="str">
        <f>Assessment_DataCollection!A495</f>
        <v>3.4.1.b</v>
      </c>
      <c r="B112" s="232" t="str">
        <f>Assessment_DataCollection!B495</f>
        <v>3.4.1 b. Must pass an advanced exit level, instructor knowledge test</v>
      </c>
      <c r="C112" s="233" t="str">
        <f>Assessment_DataCollection!C495</f>
        <v>Yes</v>
      </c>
      <c r="D112" s="234" t="str">
        <f>Assessment_DataCollection!D495</f>
        <v>-</v>
      </c>
      <c r="F112" s="8" t="s">
        <v>1406</v>
      </c>
      <c r="G112" s="331" t="s">
        <v>1407</v>
      </c>
      <c r="H112" s="186">
        <v>44643</v>
      </c>
      <c r="I112" s="189" t="s">
        <v>282</v>
      </c>
      <c r="J112" s="189" t="s">
        <v>1271</v>
      </c>
      <c r="K112" s="189"/>
      <c r="L112" s="218">
        <v>44650</v>
      </c>
      <c r="M112" s="219" t="s">
        <v>1404</v>
      </c>
      <c r="N112" s="200" t="s">
        <v>1408</v>
      </c>
      <c r="O112" s="219"/>
      <c r="P112" s="201"/>
      <c r="Q112" s="202"/>
      <c r="R112" s="219"/>
      <c r="S112" s="219"/>
    </row>
    <row r="113" spans="1:19" ht="55.2" x14ac:dyDescent="0.3">
      <c r="A113" s="8" t="str">
        <f>Assessment_DataCollection!A496</f>
        <v>3.4.1.c</v>
      </c>
      <c r="B113" s="232" t="str">
        <f>Assessment_DataCollection!B496</f>
        <v>3.4.1 c. Must pass an advanced exit level, in-vehicle teaching skills assessment</v>
      </c>
      <c r="C113" s="233" t="str">
        <f>Assessment_DataCollection!C496</f>
        <v>No</v>
      </c>
      <c r="D113" s="234" t="str">
        <f>Assessment_DataCollection!D496</f>
        <v>-</v>
      </c>
      <c r="F113" s="8" t="s">
        <v>1409</v>
      </c>
      <c r="G113" s="331" t="s">
        <v>1410</v>
      </c>
      <c r="H113" s="186">
        <v>44642</v>
      </c>
      <c r="I113" s="189" t="s">
        <v>282</v>
      </c>
      <c r="J113" s="189" t="s">
        <v>546</v>
      </c>
      <c r="K113" s="189"/>
      <c r="L113" s="218">
        <v>44650</v>
      </c>
      <c r="M113" s="219" t="s">
        <v>952</v>
      </c>
      <c r="N113" s="200"/>
      <c r="O113" s="219"/>
      <c r="P113" s="201"/>
      <c r="Q113" s="202"/>
      <c r="R113" s="219"/>
      <c r="S113" s="219"/>
    </row>
    <row r="114" spans="1:19" ht="15" thickBot="1" x14ac:dyDescent="0.35">
      <c r="A114" s="8">
        <f>Assessment_DataCollection!A497</f>
        <v>3.5</v>
      </c>
      <c r="B114" s="228" t="str">
        <f>Assessment_DataCollection!B497</f>
        <v>Ongoing Training and Recertification</v>
      </c>
      <c r="C114" s="3"/>
      <c r="D114" s="3"/>
      <c r="F114" s="8">
        <v>3.5</v>
      </c>
      <c r="G114" s="332" t="s">
        <v>1411</v>
      </c>
      <c r="H114" s="183"/>
      <c r="I114" s="184"/>
      <c r="J114" s="185"/>
      <c r="K114" s="185"/>
      <c r="L114" s="183"/>
      <c r="M114" s="185"/>
      <c r="N114" s="185"/>
      <c r="O114" s="199"/>
      <c r="P114" s="199"/>
      <c r="Q114" s="199"/>
      <c r="R114" s="216"/>
      <c r="S114" s="216"/>
    </row>
    <row r="115" spans="1:19" ht="43.8" thickBot="1" x14ac:dyDescent="0.35">
      <c r="A115" s="8" t="str">
        <f>Assessment_DataCollection!A498</f>
        <v>3.5.1</v>
      </c>
      <c r="B115" s="228" t="str">
        <f>Assessment_DataCollection!B498</f>
        <v>3.5.1 States shall require instructors to receive regular continuing education and professional development, as approved by the State</v>
      </c>
      <c r="C115" s="3" t="str">
        <f>Assessment_DataCollection!C498</f>
        <v>Yes</v>
      </c>
      <c r="D115" s="3" t="str">
        <f>Assessment_DataCollection!D498</f>
        <v>-</v>
      </c>
      <c r="F115" s="8" t="s">
        <v>1412</v>
      </c>
      <c r="G115" s="332" t="s">
        <v>1413</v>
      </c>
      <c r="H115" s="183"/>
      <c r="I115" s="184"/>
      <c r="J115" s="185"/>
      <c r="K115" s="185"/>
      <c r="L115" s="183"/>
      <c r="M115" s="185"/>
      <c r="N115" s="185"/>
      <c r="O115" s="199"/>
      <c r="P115" s="199"/>
      <c r="Q115" s="199"/>
      <c r="R115" s="216"/>
      <c r="S115" s="216"/>
    </row>
    <row r="116" spans="1:19" ht="94.95" customHeight="1" x14ac:dyDescent="0.3">
      <c r="A116" s="8"/>
      <c r="B116" s="232"/>
      <c r="C116" s="233"/>
      <c r="D116" s="234"/>
      <c r="F116" s="8"/>
      <c r="G116" s="331" t="s">
        <v>1414</v>
      </c>
      <c r="H116" s="186">
        <v>44642</v>
      </c>
      <c r="I116" s="189" t="s">
        <v>282</v>
      </c>
      <c r="J116" s="189" t="s">
        <v>1271</v>
      </c>
      <c r="K116" s="189"/>
      <c r="L116" s="218">
        <v>44650</v>
      </c>
      <c r="M116" s="219" t="s">
        <v>1415</v>
      </c>
      <c r="N116" s="200" t="s">
        <v>1416</v>
      </c>
      <c r="O116" s="219"/>
      <c r="P116" s="201"/>
      <c r="Q116" s="202"/>
      <c r="R116" s="219"/>
      <c r="S116" s="219"/>
    </row>
    <row r="117" spans="1:19" ht="69" x14ac:dyDescent="0.3">
      <c r="A117" s="8"/>
      <c r="B117" s="232"/>
      <c r="C117" s="233"/>
      <c r="D117" s="234"/>
      <c r="F117" s="8"/>
      <c r="G117" s="331" t="s">
        <v>1417</v>
      </c>
      <c r="H117" s="186">
        <v>44642</v>
      </c>
      <c r="I117" s="189" t="s">
        <v>282</v>
      </c>
      <c r="J117" s="189" t="s">
        <v>1271</v>
      </c>
      <c r="K117" s="189"/>
      <c r="L117" s="218">
        <v>44650</v>
      </c>
      <c r="M117" s="219" t="s">
        <v>1418</v>
      </c>
      <c r="N117" s="200" t="s">
        <v>1419</v>
      </c>
      <c r="O117" s="219"/>
      <c r="P117" s="201"/>
      <c r="Q117" s="202"/>
      <c r="R117" s="219"/>
      <c r="S117" s="219"/>
    </row>
    <row r="118" spans="1:19" ht="55.2" x14ac:dyDescent="0.3">
      <c r="A118" s="8"/>
      <c r="B118" s="232"/>
      <c r="C118" s="233"/>
      <c r="D118" s="234"/>
      <c r="F118" s="8"/>
      <c r="G118" s="331" t="s">
        <v>1420</v>
      </c>
      <c r="H118" s="186">
        <v>44643</v>
      </c>
      <c r="I118" s="189" t="s">
        <v>282</v>
      </c>
      <c r="J118" s="189" t="s">
        <v>1421</v>
      </c>
      <c r="K118" s="189"/>
      <c r="L118" s="218">
        <v>44650</v>
      </c>
      <c r="M118" s="219" t="s">
        <v>952</v>
      </c>
      <c r="N118" s="200"/>
      <c r="O118" s="219"/>
      <c r="P118" s="201"/>
      <c r="Q118" s="202"/>
      <c r="R118" s="219"/>
      <c r="S118" s="219"/>
    </row>
    <row r="119" spans="1:19" ht="29.4" thickBot="1" x14ac:dyDescent="0.35">
      <c r="A119" s="8" t="str">
        <f>Assessment_DataCollection!A502</f>
        <v>3.5.2</v>
      </c>
      <c r="B119" s="228" t="str">
        <f>Assessment_DataCollection!B502</f>
        <v>3.5.2 States shall require a regular driving record review for instructors</v>
      </c>
      <c r="C119" s="3" t="str">
        <f>Assessment_DataCollection!C502</f>
        <v>No</v>
      </c>
      <c r="D119" s="3" t="str">
        <f>Assessment_DataCollection!D502</f>
        <v>-</v>
      </c>
      <c r="F119" s="8" t="s">
        <v>1422</v>
      </c>
      <c r="G119" s="332" t="s">
        <v>1423</v>
      </c>
      <c r="H119" s="183"/>
      <c r="I119" s="184"/>
      <c r="J119" s="185"/>
      <c r="K119" s="185"/>
      <c r="L119" s="183"/>
      <c r="M119" s="185"/>
      <c r="N119" s="185"/>
      <c r="O119" s="199"/>
      <c r="P119" s="199"/>
      <c r="Q119" s="199"/>
      <c r="R119" s="216"/>
      <c r="S119" s="216"/>
    </row>
    <row r="120" spans="1:19" ht="66.599999999999994" customHeight="1" x14ac:dyDescent="0.3">
      <c r="A120" s="8"/>
      <c r="B120" s="232"/>
      <c r="C120" s="233"/>
      <c r="D120" s="234"/>
      <c r="F120" s="8"/>
      <c r="G120" s="331" t="s">
        <v>1424</v>
      </c>
      <c r="H120" s="186">
        <v>44642</v>
      </c>
      <c r="I120" s="189" t="s">
        <v>282</v>
      </c>
      <c r="J120" s="189" t="s">
        <v>619</v>
      </c>
      <c r="K120" s="189"/>
      <c r="L120" s="347">
        <v>44650</v>
      </c>
      <c r="M120" s="219" t="s">
        <v>1425</v>
      </c>
      <c r="N120" s="200" t="s">
        <v>1426</v>
      </c>
      <c r="O120" s="219"/>
      <c r="P120" s="201"/>
      <c r="Q120" s="202"/>
      <c r="R120" s="219"/>
      <c r="S120" s="219"/>
    </row>
    <row r="121" spans="1:19" ht="55.2" x14ac:dyDescent="0.3">
      <c r="A121" s="8"/>
      <c r="B121" s="232"/>
      <c r="C121" s="233"/>
      <c r="D121" s="234"/>
      <c r="F121" s="8"/>
      <c r="G121" s="331" t="s">
        <v>1427</v>
      </c>
      <c r="H121" s="186">
        <v>44643</v>
      </c>
      <c r="I121" s="189" t="s">
        <v>282</v>
      </c>
      <c r="J121" s="189" t="s">
        <v>1428</v>
      </c>
      <c r="K121" s="189"/>
      <c r="L121" s="218">
        <v>44650</v>
      </c>
      <c r="M121" s="219" t="s">
        <v>952</v>
      </c>
      <c r="N121" s="200"/>
      <c r="O121" s="219"/>
      <c r="P121" s="201"/>
      <c r="Q121" s="202"/>
      <c r="R121" s="219"/>
      <c r="S121" s="219"/>
    </row>
    <row r="122" spans="1:19" ht="29.4" thickBot="1" x14ac:dyDescent="0.35">
      <c r="A122" s="8" t="str">
        <f>Assessment_DataCollection!A505</f>
        <v>3.5.3</v>
      </c>
      <c r="B122" s="228" t="str">
        <f>Assessment_DataCollection!B505</f>
        <v>3.5.3 States shall require instructors to pass periodic Federal and State criminal background checks</v>
      </c>
      <c r="C122" s="3" t="str">
        <f>Assessment_DataCollection!C505</f>
        <v>No</v>
      </c>
      <c r="D122" s="3" t="str">
        <f>Assessment_DataCollection!D505</f>
        <v>-</v>
      </c>
      <c r="F122" s="8" t="s">
        <v>1429</v>
      </c>
      <c r="G122" s="332" t="s">
        <v>1430</v>
      </c>
      <c r="H122" s="183"/>
      <c r="I122" s="184"/>
      <c r="J122" s="185"/>
      <c r="K122" s="185"/>
      <c r="L122" s="183"/>
      <c r="M122" s="185"/>
      <c r="N122" s="185"/>
      <c r="O122" s="199"/>
      <c r="P122" s="199"/>
      <c r="Q122" s="199"/>
      <c r="R122" s="216"/>
      <c r="S122" s="216"/>
    </row>
    <row r="123" spans="1:19" ht="66" customHeight="1" x14ac:dyDescent="0.3">
      <c r="A123" s="8"/>
      <c r="B123" s="232"/>
      <c r="C123" s="233"/>
      <c r="D123" s="234"/>
      <c r="F123" s="8"/>
      <c r="G123" s="331" t="s">
        <v>1431</v>
      </c>
      <c r="H123" s="186">
        <v>44642</v>
      </c>
      <c r="I123" s="189" t="s">
        <v>282</v>
      </c>
      <c r="J123" s="189" t="s">
        <v>1271</v>
      </c>
      <c r="K123" s="189"/>
      <c r="L123" s="218">
        <v>44650</v>
      </c>
      <c r="M123" s="219" t="s">
        <v>1432</v>
      </c>
      <c r="N123" s="200" t="s">
        <v>1433</v>
      </c>
      <c r="O123" s="219"/>
      <c r="P123" s="201"/>
      <c r="Q123" s="202"/>
      <c r="R123" s="219"/>
      <c r="S123" s="219"/>
    </row>
    <row r="124" spans="1:19" ht="81" customHeight="1" x14ac:dyDescent="0.3">
      <c r="A124" s="8"/>
      <c r="B124" s="232"/>
      <c r="C124" s="233"/>
      <c r="D124" s="234"/>
      <c r="F124" s="8"/>
      <c r="G124" s="331" t="s">
        <v>1434</v>
      </c>
      <c r="H124" s="186">
        <v>44643</v>
      </c>
      <c r="I124" s="189" t="s">
        <v>282</v>
      </c>
      <c r="J124" s="189" t="s">
        <v>1435</v>
      </c>
      <c r="K124" s="189"/>
      <c r="L124" s="218">
        <v>44650</v>
      </c>
      <c r="M124" s="219" t="s">
        <v>1436</v>
      </c>
      <c r="N124" s="200" t="s">
        <v>1437</v>
      </c>
      <c r="O124" s="219"/>
      <c r="P124" s="201"/>
      <c r="Q124" s="202"/>
      <c r="R124" s="219"/>
      <c r="S124" s="219"/>
    </row>
    <row r="125" spans="1:19" ht="72.599999999999994" thickBot="1" x14ac:dyDescent="0.35">
      <c r="A125" s="8" t="str">
        <f>Assessment_DataCollection!A508</f>
        <v>3.5.4</v>
      </c>
      <c r="B125" s="228" t="str">
        <f>Assessment_DataCollection!B508</f>
        <v>3.5.4 State should require instructor candidates to successfully complete other pre or post courses/requirements as prescribed by the State, such as a course in first aid/CPR and automated external defibrillators (AED)</v>
      </c>
      <c r="C125" s="3" t="str">
        <f>Assessment_DataCollection!C508</f>
        <v>No</v>
      </c>
      <c r="D125" s="3" t="str">
        <f>Assessment_DataCollection!D508</f>
        <v>-</v>
      </c>
      <c r="F125" s="8" t="s">
        <v>1438</v>
      </c>
      <c r="G125" s="332" t="s">
        <v>1439</v>
      </c>
      <c r="H125" s="183"/>
      <c r="I125" s="184"/>
      <c r="J125" s="185"/>
      <c r="K125" s="185"/>
      <c r="L125" s="183"/>
      <c r="M125" s="185"/>
      <c r="N125" s="185"/>
      <c r="O125" s="199"/>
      <c r="P125" s="199"/>
      <c r="Q125" s="199"/>
      <c r="R125" s="216"/>
      <c r="S125" s="216"/>
    </row>
    <row r="126" spans="1:19" ht="15" thickBot="1" x14ac:dyDescent="0.35">
      <c r="A126" s="8">
        <f>Assessment_DataCollection!A509</f>
        <v>3.6</v>
      </c>
      <c r="B126" s="228" t="str">
        <f>Assessment_DataCollection!B509</f>
        <v>Instructor Training</v>
      </c>
      <c r="C126" s="3"/>
      <c r="D126" s="3"/>
      <c r="F126" s="8">
        <v>3.6</v>
      </c>
      <c r="G126" s="332" t="s">
        <v>1440</v>
      </c>
      <c r="H126" s="186"/>
      <c r="I126" s="187"/>
      <c r="J126" s="188"/>
      <c r="K126" s="189"/>
      <c r="L126" s="218"/>
      <c r="M126" s="219"/>
      <c r="N126" s="200"/>
      <c r="O126" s="219"/>
      <c r="P126" s="201"/>
      <c r="Q126" s="202"/>
      <c r="R126" s="219"/>
      <c r="S126" s="219"/>
    </row>
    <row r="127" spans="1:19" ht="69" x14ac:dyDescent="0.3">
      <c r="A127" s="8" t="str">
        <f>Assessment_DataCollection!A510</f>
        <v>3.6.1</v>
      </c>
      <c r="B127" s="228" t="str">
        <f>Assessment_DataCollection!B510</f>
        <v>3.6.1 Do you meet the specifications in Attachment C Five Stages for Instructor Training?</v>
      </c>
      <c r="C127" s="3" t="str">
        <f>Assessment_DataCollection!C510</f>
        <v>No</v>
      </c>
      <c r="D127" s="3" t="str">
        <f>Assessment_DataCollection!D510</f>
        <v>-</v>
      </c>
      <c r="F127" s="8" t="s">
        <v>1441</v>
      </c>
      <c r="G127" s="332" t="s">
        <v>1442</v>
      </c>
      <c r="H127" s="186">
        <v>44642</v>
      </c>
      <c r="I127" s="189" t="s">
        <v>282</v>
      </c>
      <c r="J127" s="189" t="s">
        <v>1271</v>
      </c>
      <c r="K127" s="189"/>
      <c r="L127" s="218">
        <v>44650</v>
      </c>
      <c r="M127" s="219" t="s">
        <v>1443</v>
      </c>
      <c r="N127" s="200" t="s">
        <v>1444</v>
      </c>
      <c r="O127" s="219"/>
      <c r="P127" s="201"/>
      <c r="Q127" s="202" t="s">
        <v>1251</v>
      </c>
      <c r="R127" s="219"/>
      <c r="S127" s="219"/>
    </row>
    <row r="128" spans="1:19" ht="55.2" x14ac:dyDescent="0.3">
      <c r="A128" s="8" t="str">
        <f>Assessment_DataCollection!A511</f>
        <v>3.6.2</v>
      </c>
      <c r="B128" s="228" t="str">
        <f>Assessment_DataCollection!B511</f>
        <v>3.6.2 Do you use the ANSTSE model instructor training curriculum for the teaching task?</v>
      </c>
      <c r="C128" s="3" t="str">
        <f>Assessment_DataCollection!C511</f>
        <v>No</v>
      </c>
      <c r="D128" s="3" t="str">
        <f>Assessment_DataCollection!D511</f>
        <v>-</v>
      </c>
      <c r="F128" s="8" t="s">
        <v>1445</v>
      </c>
      <c r="G128" s="332" t="s">
        <v>1446</v>
      </c>
      <c r="H128" s="186">
        <v>44642</v>
      </c>
      <c r="I128" s="189" t="s">
        <v>282</v>
      </c>
      <c r="J128" s="189" t="s">
        <v>619</v>
      </c>
      <c r="K128" s="189"/>
      <c r="L128" s="218">
        <v>44650</v>
      </c>
      <c r="M128" s="219" t="s">
        <v>952</v>
      </c>
      <c r="N128" s="200"/>
      <c r="O128" s="219"/>
      <c r="P128" s="201"/>
      <c r="Q128" s="202"/>
      <c r="R128" s="219"/>
      <c r="S128" s="219"/>
    </row>
    <row r="129" spans="10:10" x14ac:dyDescent="0.3">
      <c r="J129" s="86"/>
    </row>
    <row r="130" spans="10:10" x14ac:dyDescent="0.3">
      <c r="J130" s="86"/>
    </row>
    <row r="131" spans="10:10" x14ac:dyDescent="0.3">
      <c r="J131" s="86"/>
    </row>
  </sheetData>
  <conditionalFormatting sqref="C109">
    <cfRule type="cellIs" dxfId="102" priority="167" operator="equal">
      <formula>"Planned"</formula>
    </cfRule>
    <cfRule type="containsText" dxfId="101" priority="164" operator="containsText" text="no">
      <formula>NOT(ISERROR(SEARCH("no",C109)))</formula>
    </cfRule>
    <cfRule type="containsText" dxfId="100" priority="169" operator="containsText" text="no">
      <formula>NOT(ISERROR(SEARCH("no",C109)))</formula>
    </cfRule>
    <cfRule type="containsText" dxfId="99" priority="168" operator="containsText" text="n/a">
      <formula>NOT(ISERROR(SEARCH("n/a",C109)))</formula>
    </cfRule>
    <cfRule type="containsText" dxfId="98" priority="166" operator="containsText" text="no">
      <formula>NOT(ISERROR(SEARCH("no",C109)))</formula>
    </cfRule>
    <cfRule type="containsText" dxfId="97" priority="165" operator="containsText" text="n/a">
      <formula>NOT(ISERROR(SEARCH("n/a",C109)))</formula>
    </cfRule>
  </conditionalFormatting>
  <conditionalFormatting sqref="C1:D1 C129:D1048576">
    <cfRule type="containsText" dxfId="96" priority="229" operator="containsText" text="no">
      <formula>NOT(ISERROR(SEARCH("no",C1)))</formula>
    </cfRule>
    <cfRule type="containsText" dxfId="95" priority="228" operator="containsText" text="n/a">
      <formula>NOT(ISERROR(SEARCH("n/a",C1)))</formula>
    </cfRule>
  </conditionalFormatting>
  <conditionalFormatting sqref="C1:D1">
    <cfRule type="containsText" dxfId="94" priority="230" operator="containsText" text="n/a">
      <formula>NOT(ISERROR(SEARCH("n/a",C1)))</formula>
    </cfRule>
    <cfRule type="containsText" dxfId="93" priority="231" operator="containsText" text="no">
      <formula>NOT(ISERROR(SEARCH("no",C1)))</formula>
    </cfRule>
  </conditionalFormatting>
  <conditionalFormatting sqref="C1:D2 C111:D111 C129:D1048576">
    <cfRule type="containsText" dxfId="92" priority="225" operator="containsText" text="No">
      <formula>NOT(ISERROR(SEARCH("No",C1)))</formula>
    </cfRule>
    <cfRule type="containsText" dxfId="91" priority="224" operator="containsText" text="NA">
      <formula>NOT(ISERROR(SEARCH("NA",C1)))</formula>
    </cfRule>
  </conditionalFormatting>
  <conditionalFormatting sqref="C1:D4">
    <cfRule type="cellIs" dxfId="90" priority="216" operator="equal">
      <formula>"Planned"</formula>
    </cfRule>
  </conditionalFormatting>
  <conditionalFormatting sqref="C3:D4">
    <cfRule type="containsText" dxfId="89" priority="215" operator="containsText" text="no">
      <formula>NOT(ISERROR(SEARCH("no",C3)))</formula>
    </cfRule>
    <cfRule type="containsText" dxfId="88" priority="214" operator="containsText" text="n/a">
      <formula>NOT(ISERROR(SEARCH("n/a",C3)))</formula>
    </cfRule>
    <cfRule type="containsText" dxfId="87" priority="218" operator="containsText" text="no">
      <formula>NOT(ISERROR(SEARCH("no",C3)))</formula>
    </cfRule>
    <cfRule type="containsText" dxfId="86" priority="217" operator="containsText" text="n/a">
      <formula>NOT(ISERROR(SEARCH("n/a",C3)))</formula>
    </cfRule>
  </conditionalFormatting>
  <conditionalFormatting sqref="C3:D110">
    <cfRule type="containsText" dxfId="85" priority="161" operator="containsText" text="n/a">
      <formula>NOT(ISERROR(SEARCH("n/a",C3)))</formula>
    </cfRule>
    <cfRule type="containsText" dxfId="84" priority="162" operator="containsText" text="no">
      <formula>NOT(ISERROR(SEARCH("no",C3)))</formula>
    </cfRule>
  </conditionalFormatting>
  <conditionalFormatting sqref="C5:D121">
    <cfRule type="cellIs" dxfId="83" priority="13" operator="equal">
      <formula>"Planned"</formula>
    </cfRule>
  </conditionalFormatting>
  <conditionalFormatting sqref="C5:D122">
    <cfRule type="containsText" dxfId="82" priority="14" operator="containsText" text="n/a">
      <formula>NOT(ISERROR(SEARCH("n/a",C5)))</formula>
    </cfRule>
    <cfRule type="containsText" dxfId="81" priority="15" operator="containsText" text="no">
      <formula>NOT(ISERROR(SEARCH("no",C5)))</formula>
    </cfRule>
  </conditionalFormatting>
  <conditionalFormatting sqref="C12:D12">
    <cfRule type="containsText" dxfId="80" priority="207" operator="containsText" text="n/a">
      <formula>NOT(ISERROR(SEARCH("n/a",C12)))</formula>
    </cfRule>
    <cfRule type="containsText" dxfId="79" priority="210" operator="containsText" text="n/a">
      <formula>NOT(ISERROR(SEARCH("n/a",C12)))</formula>
    </cfRule>
    <cfRule type="cellIs" dxfId="78" priority="209" operator="equal">
      <formula>"Planned"</formula>
    </cfRule>
    <cfRule type="containsText" dxfId="77" priority="208" operator="containsText" text="no">
      <formula>NOT(ISERROR(SEARCH("no",C12)))</formula>
    </cfRule>
    <cfRule type="containsText" dxfId="76" priority="211" operator="containsText" text="no">
      <formula>NOT(ISERROR(SEARCH("no",C12)))</formula>
    </cfRule>
  </conditionalFormatting>
  <conditionalFormatting sqref="C16:D16">
    <cfRule type="containsText" dxfId="75" priority="201" operator="containsText" text="no">
      <formula>NOT(ISERROR(SEARCH("no",C16)))</formula>
    </cfRule>
    <cfRule type="containsText" dxfId="74" priority="204" operator="containsText" text="no">
      <formula>NOT(ISERROR(SEARCH("no",C16)))</formula>
    </cfRule>
    <cfRule type="containsText" dxfId="73" priority="203" operator="containsText" text="n/a">
      <formula>NOT(ISERROR(SEARCH("n/a",C16)))</formula>
    </cfRule>
    <cfRule type="cellIs" dxfId="72" priority="202" operator="equal">
      <formula>"Planned"</formula>
    </cfRule>
    <cfRule type="containsText" dxfId="71" priority="200" operator="containsText" text="n/a">
      <formula>NOT(ISERROR(SEARCH("n/a",C16)))</formula>
    </cfRule>
  </conditionalFormatting>
  <conditionalFormatting sqref="C18:D19">
    <cfRule type="containsText" dxfId="70" priority="197" operator="containsText" text="no">
      <formula>NOT(ISERROR(SEARCH("no",C18)))</formula>
    </cfRule>
    <cfRule type="containsText" dxfId="69" priority="196" operator="containsText" text="n/a">
      <formula>NOT(ISERROR(SEARCH("n/a",C18)))</formula>
    </cfRule>
    <cfRule type="cellIs" dxfId="68" priority="195" operator="equal">
      <formula>"Planned"</formula>
    </cfRule>
    <cfRule type="containsText" dxfId="67" priority="194" operator="containsText" text="no">
      <formula>NOT(ISERROR(SEARCH("no",C18)))</formula>
    </cfRule>
    <cfRule type="containsText" dxfId="66" priority="193" operator="containsText" text="n/a">
      <formula>NOT(ISERROR(SEARCH("n/a",C18)))</formula>
    </cfRule>
  </conditionalFormatting>
  <conditionalFormatting sqref="C60:D60">
    <cfRule type="containsText" dxfId="65" priority="186" operator="containsText" text="n/a">
      <formula>NOT(ISERROR(SEARCH("n/a",C60)))</formula>
    </cfRule>
    <cfRule type="containsText" dxfId="64" priority="190" operator="containsText" text="no">
      <formula>NOT(ISERROR(SEARCH("no",C60)))</formula>
    </cfRule>
    <cfRule type="containsText" dxfId="63" priority="189" operator="containsText" text="n/a">
      <formula>NOT(ISERROR(SEARCH("n/a",C60)))</formula>
    </cfRule>
    <cfRule type="cellIs" dxfId="62" priority="188" operator="equal">
      <formula>"Planned"</formula>
    </cfRule>
    <cfRule type="containsText" dxfId="61" priority="187" operator="containsText" text="no">
      <formula>NOT(ISERROR(SEARCH("no",C60)))</formula>
    </cfRule>
  </conditionalFormatting>
  <conditionalFormatting sqref="C93:D93">
    <cfRule type="cellIs" dxfId="60" priority="181" operator="equal">
      <formula>"Planned"</formula>
    </cfRule>
    <cfRule type="containsText" dxfId="59" priority="182" operator="containsText" text="n/a">
      <formula>NOT(ISERROR(SEARCH("n/a",C93)))</formula>
    </cfRule>
    <cfRule type="containsText" dxfId="58" priority="183" operator="containsText" text="no">
      <formula>NOT(ISERROR(SEARCH("no",C93)))</formula>
    </cfRule>
    <cfRule type="containsText" dxfId="57" priority="179" operator="containsText" text="n/a">
      <formula>NOT(ISERROR(SEARCH("n/a",C93)))</formula>
    </cfRule>
    <cfRule type="containsText" dxfId="56" priority="180" operator="containsText" text="no">
      <formula>NOT(ISERROR(SEARCH("no",C93)))</formula>
    </cfRule>
  </conditionalFormatting>
  <conditionalFormatting sqref="C106:D106">
    <cfRule type="containsText" dxfId="55" priority="138" operator="containsText" text="no">
      <formula>NOT(ISERROR(SEARCH("no",C106)))</formula>
    </cfRule>
    <cfRule type="containsText" dxfId="54" priority="137" operator="containsText" text="n/a">
      <formula>NOT(ISERROR(SEARCH("n/a",C106)))</formula>
    </cfRule>
    <cfRule type="containsText" dxfId="53" priority="136" operator="containsText" text="no">
      <formula>NOT(ISERROR(SEARCH("no",C106)))</formula>
    </cfRule>
    <cfRule type="containsText" dxfId="52" priority="140" operator="containsText" text="n/a">
      <formula>NOT(ISERROR(SEARCH("n/a",C106)))</formula>
    </cfRule>
    <cfRule type="containsText" dxfId="51" priority="141" operator="containsText" text="no">
      <formula>NOT(ISERROR(SEARCH("no",C106)))</formula>
    </cfRule>
    <cfRule type="cellIs" dxfId="50" priority="139" operator="equal">
      <formula>"Planned"</formula>
    </cfRule>
  </conditionalFormatting>
  <conditionalFormatting sqref="C106:D115">
    <cfRule type="containsText" dxfId="49" priority="130" operator="containsText" text="n/a">
      <formula>NOT(ISERROR(SEARCH("n/a",C106)))</formula>
    </cfRule>
  </conditionalFormatting>
  <conditionalFormatting sqref="C107:D107">
    <cfRule type="containsText" dxfId="48" priority="176" operator="containsText" text="no">
      <formula>NOT(ISERROR(SEARCH("no",C107)))</formula>
    </cfRule>
    <cfRule type="containsText" dxfId="47" priority="172" operator="containsText" text="n/a">
      <formula>NOT(ISERROR(SEARCH("n/a",C107)))</formula>
    </cfRule>
    <cfRule type="containsText" dxfId="46" priority="173" operator="containsText" text="no">
      <formula>NOT(ISERROR(SEARCH("no",C107)))</formula>
    </cfRule>
    <cfRule type="cellIs" dxfId="45" priority="174" operator="equal">
      <formula>"Planned"</formula>
    </cfRule>
    <cfRule type="containsText" dxfId="44" priority="175" operator="containsText" text="n/a">
      <formula>NOT(ISERROR(SEARCH("n/a",C107)))</formula>
    </cfRule>
  </conditionalFormatting>
  <conditionalFormatting sqref="C109:D115">
    <cfRule type="containsText" dxfId="43" priority="133" operator="containsText" text="n/a">
      <formula>NOT(ISERROR(SEARCH("n/a",C109)))</formula>
    </cfRule>
  </conditionalFormatting>
  <conditionalFormatting sqref="C110:D110">
    <cfRule type="containsText" dxfId="42" priority="159" operator="containsText" text="no">
      <formula>NOT(ISERROR(SEARCH("no",C110)))</formula>
    </cfRule>
    <cfRule type="containsText" dxfId="41" priority="158" operator="containsText" text="n/a">
      <formula>NOT(ISERROR(SEARCH("n/a",C110)))</formula>
    </cfRule>
  </conditionalFormatting>
  <conditionalFormatting sqref="C110:D111">
    <cfRule type="cellIs" dxfId="40" priority="160" operator="equal">
      <formula>"Planned"</formula>
    </cfRule>
  </conditionalFormatting>
  <conditionalFormatting sqref="C110:D115">
    <cfRule type="containsText" dxfId="39" priority="134" operator="containsText" text="no">
      <formula>NOT(ISERROR(SEARCH("no",C110)))</formula>
    </cfRule>
  </conditionalFormatting>
  <conditionalFormatting sqref="C114:D115">
    <cfRule type="containsText" dxfId="38" priority="131" operator="containsText" text="no">
      <formula>NOT(ISERROR(SEARCH("no",C114)))</formula>
    </cfRule>
    <cfRule type="cellIs" dxfId="37" priority="132" operator="equal">
      <formula>"Planned"</formula>
    </cfRule>
  </conditionalFormatting>
  <conditionalFormatting sqref="C119:D119">
    <cfRule type="containsText" dxfId="36" priority="123" operator="containsText" text="n/a">
      <formula>NOT(ISERROR(SEARCH("n/a",C119)))</formula>
    </cfRule>
    <cfRule type="cellIs" dxfId="35" priority="125" operator="equal">
      <formula>"Planned"</formula>
    </cfRule>
    <cfRule type="containsText" dxfId="34" priority="124" operator="containsText" text="no">
      <formula>NOT(ISERROR(SEARCH("no",C119)))</formula>
    </cfRule>
    <cfRule type="containsText" dxfId="33" priority="126" operator="containsText" text="n/a">
      <formula>NOT(ISERROR(SEARCH("n/a",C119)))</formula>
    </cfRule>
    <cfRule type="containsText" dxfId="32" priority="127" operator="containsText" text="no">
      <formula>NOT(ISERROR(SEARCH("no",C119)))</formula>
    </cfRule>
  </conditionalFormatting>
  <conditionalFormatting sqref="C120:D124">
    <cfRule type="containsText" dxfId="31" priority="3" operator="containsText" text="no">
      <formula>NOT(ISERROR(SEARCH("no",C120)))</formula>
    </cfRule>
    <cfRule type="cellIs" dxfId="30" priority="1" operator="equal">
      <formula>"Planned"</formula>
    </cfRule>
    <cfRule type="containsText" dxfId="29" priority="2" operator="containsText" text="n/a">
      <formula>NOT(ISERROR(SEARCH("n/a",C120)))</formula>
    </cfRule>
  </conditionalFormatting>
  <conditionalFormatting sqref="C122:D122">
    <cfRule type="containsText" dxfId="28" priority="120" operator="containsText" text="no">
      <formula>NOT(ISERROR(SEARCH("no",C122)))</formula>
    </cfRule>
    <cfRule type="containsText" dxfId="27" priority="119" operator="containsText" text="n/a">
      <formula>NOT(ISERROR(SEARCH("n/a",C122)))</formula>
    </cfRule>
    <cfRule type="cellIs" dxfId="26" priority="118" operator="equal">
      <formula>"Planned"</formula>
    </cfRule>
    <cfRule type="containsText" dxfId="25" priority="117" operator="containsText" text="no">
      <formula>NOT(ISERROR(SEARCH("no",C122)))</formula>
    </cfRule>
    <cfRule type="containsText" dxfId="24" priority="116" operator="containsText" text="n/a">
      <formula>NOT(ISERROR(SEARCH("n/a",C122)))</formula>
    </cfRule>
  </conditionalFormatting>
  <conditionalFormatting sqref="C125:D125">
    <cfRule type="cellIs" dxfId="23" priority="111" operator="equal">
      <formula>"Planned"</formula>
    </cfRule>
    <cfRule type="containsText" dxfId="22" priority="110" operator="containsText" text="no">
      <formula>NOT(ISERROR(SEARCH("no",C125)))</formula>
    </cfRule>
    <cfRule type="containsText" dxfId="21" priority="109" operator="containsText" text="n/a">
      <formula>NOT(ISERROR(SEARCH("n/a",C125)))</formula>
    </cfRule>
    <cfRule type="containsText" dxfId="20" priority="113" operator="containsText" text="no">
      <formula>NOT(ISERROR(SEARCH("no",C125)))</formula>
    </cfRule>
    <cfRule type="containsText" dxfId="19" priority="112" operator="containsText" text="n/a">
      <formula>NOT(ISERROR(SEARCH("n/a",C125)))</formula>
    </cfRule>
  </conditionalFormatting>
  <conditionalFormatting sqref="C125:D128">
    <cfRule type="containsText" dxfId="18" priority="106" operator="containsText" text="no">
      <formula>NOT(ISERROR(SEARCH("no",C125)))</formula>
    </cfRule>
    <cfRule type="containsText" dxfId="17" priority="105" operator="containsText" text="n/a">
      <formula>NOT(ISERROR(SEARCH("n/a",C125)))</formula>
    </cfRule>
  </conditionalFormatting>
  <conditionalFormatting sqref="C126:D128">
    <cfRule type="containsText" dxfId="16" priority="100" operator="containsText" text="n/a">
      <formula>NOT(ISERROR(SEARCH("n/a",C126)))</formula>
    </cfRule>
    <cfRule type="containsText" dxfId="15" priority="101" operator="containsText" text="no">
      <formula>NOT(ISERROR(SEARCH("no",C126)))</formula>
    </cfRule>
    <cfRule type="containsText" dxfId="14" priority="103" operator="containsText" text="no">
      <formula>NOT(ISERROR(SEARCH("no",C126)))</formula>
    </cfRule>
    <cfRule type="containsText" dxfId="13" priority="102" operator="containsText" text="n/a">
      <formula>NOT(ISERROR(SEARCH("n/a",C126)))</formula>
    </cfRule>
  </conditionalFormatting>
  <conditionalFormatting sqref="C126:D1048576">
    <cfRule type="cellIs" dxfId="12" priority="104" operator="equal">
      <formula>"Planned"</formula>
    </cfRule>
  </conditionalFormatting>
  <conditionalFormatting sqref="C129:D1048576">
    <cfRule type="containsText" dxfId="11" priority="238" operator="containsText" text="n/a">
      <formula>NOT(ISERROR(SEARCH("n/a",C129)))</formula>
    </cfRule>
    <cfRule type="containsText" dxfId="10" priority="239" operator="containsText" text="No">
      <formula>NOT(ISERROR(SEARCH("No",C129)))</formula>
    </cfRule>
  </conditionalFormatting>
  <conditionalFormatting sqref="D109">
    <cfRule type="containsText" dxfId="9" priority="143" operator="containsText" text="no">
      <formula>NOT(ISERROR(SEARCH("no",D109)))</formula>
    </cfRule>
    <cfRule type="cellIs" dxfId="8" priority="146" operator="equal">
      <formula>"Planned"</formula>
    </cfRule>
    <cfRule type="containsText" dxfId="7" priority="147" operator="containsText" text="n/a">
      <formula>NOT(ISERROR(SEARCH("n/a",D109)))</formula>
    </cfRule>
    <cfRule type="containsText" dxfId="6" priority="148" operator="containsText" text="no">
      <formula>NOT(ISERROR(SEARCH("no",D109)))</formula>
    </cfRule>
    <cfRule type="containsText" dxfId="5" priority="144" operator="containsText" text="n/a">
      <formula>NOT(ISERROR(SEARCH("n/a",D109)))</formula>
    </cfRule>
    <cfRule type="containsText" dxfId="4" priority="145" operator="containsText" text="no">
      <formula>NOT(ISERROR(SEARCH("no",D109)))</formula>
    </cfRule>
  </conditionalFormatting>
  <conditionalFormatting sqref="K1">
    <cfRule type="containsText" dxfId="3" priority="221" operator="containsText" text="n/a">
      <formula>NOT(ISERROR(SEARCH("n/a",K1)))</formula>
    </cfRule>
    <cfRule type="containsText" dxfId="2" priority="222" operator="containsText" text="no">
      <formula>NOT(ISERROR(SEARCH("no",K1)))</formula>
    </cfRule>
  </conditionalFormatting>
  <conditionalFormatting sqref="P1">
    <cfRule type="containsText" dxfId="1" priority="219" operator="containsText" text="n/a">
      <formula>NOT(ISERROR(SEARCH("n/a",P1)))</formula>
    </cfRule>
    <cfRule type="containsText" dxfId="0" priority="220" operator="containsText" text="no">
      <formula>NOT(ISERROR(SEARCH("no",P1)))</formula>
    </cfRule>
  </conditionalFormatting>
  <hyperlinks>
    <hyperlink ref="C1" location="TOC!A1" display="Return to Table of Contents" xr:uid="{00000000-0004-0000-1000-000000000000}"/>
    <hyperlink ref="G4" location="S3S3.1!D7" display="3.1.1 States shall require the following prerequisites for instructor candidates receiving training. As recognized or determined by the State, each instructor candidate shall:" xr:uid="{00000000-0004-0000-1000-000001000000}"/>
    <hyperlink ref="B4" location="S3S3.1!D7" display="S3S3.1!D7" xr:uid="{00000000-0004-0000-1000-000002000000}"/>
    <hyperlink ref="B12" location="S3S3.1!D9" display="S3S3.1!D9" xr:uid="{00000000-0004-0000-1000-000003000000}"/>
    <hyperlink ref="G12" location="S3S3.1!D9" display="3.1.2 States shall require instructor candidates to pass entry-level assessments to demonstrate their knowledge, skills, and attitudes for the safe operation of a motor vehicle to gain entry into the driver education instructor preparation program." xr:uid="{00000000-0004-0000-1000-000004000000}"/>
    <hyperlink ref="G16" location="S3S3.1!D9" display="Are programs to pre-screen an individual to determine if they are an acceptable candidate to enter the instructor preparation program required?" xr:uid="{00000000-0004-0000-1000-000005000000}"/>
    <hyperlink ref="B16" location="S3S3.1!D11" display="S3S3.1!D11" xr:uid="{00000000-0004-0000-1000-000006000000}"/>
    <hyperlink ref="G18" location="S3S3.2!D2" display="Training" xr:uid="{00000000-0004-0000-1000-000007000000}"/>
    <hyperlink ref="G19" location="S3S3.2!D7" display="3.2.1 States shall require instructor candidates to successfully complete a course detailing classroom content, BTW lessons and State specific information from State approved driver education curricula. The instructor candidate shall demonstrate their kno" xr:uid="{00000000-0004-0000-1000-000008000000}"/>
    <hyperlink ref="B18" location="S3S3.2!D2" display="S3S3.2!D2" xr:uid="{00000000-0004-0000-1000-000009000000}"/>
    <hyperlink ref="B19" location="S3S3.2!D7" display="S3S3.2!D7" xr:uid="{00000000-0004-0000-1000-00000A000000}"/>
    <hyperlink ref="G60" location="S3S3.2!D11" display="3.2.2 States shall require instructor candidates to successfully complete a course in teaching and learning theories (e.g., The Teaching Task). See Attachment D for the Model Training Materials as an example of the teaching task. The instructor candidate " xr:uid="{00000000-0004-0000-1000-00000B000000}"/>
    <hyperlink ref="B60" location="S3S3.2!D9" display="S3S3.2!D9" xr:uid="{00000000-0004-0000-1000-00000C000000}"/>
    <hyperlink ref="G93" location="S3S3.2!D11" display="3.2.3 States shall require instructor candidates to successfully deliver a series of practice teaching assignments during the instructor training course, including both classroom and BTW lessons. The instructor candidate must demonstrate:" xr:uid="{00000000-0004-0000-1000-00000D000000}"/>
    <hyperlink ref="B93" location="S3S3.2!D11" display="S3S3.2!D11" xr:uid="{00000000-0004-0000-1000-00000E000000}"/>
    <hyperlink ref="G106" location="S3S3.3!D2" display="Student Teaching/Practicum" xr:uid="{00000000-0004-0000-1000-00000F000000}"/>
    <hyperlink ref="B106" location="S3S3.3!D2" display="S3S3.3!D2" xr:uid="{00000000-0004-0000-1000-000010000000}"/>
    <hyperlink ref="G107" location="S3S3.3!D7" display="3.3.1 States shall require instructor candidates to teach with an experienced mentor or complete a student teaching practicum, to deliver course content (both classroom and BTW) during a regularly scheduled driver education course to novice students while" xr:uid="{00000000-0004-0000-1000-000011000000}"/>
    <hyperlink ref="B107" location="S3S3.3!D7" display="S3S3.3!D7" xr:uid="{00000000-0004-0000-1000-000012000000}"/>
    <hyperlink ref="G109" location="S3S3.4!D2" display="Exit Assessment" xr:uid="{00000000-0004-0000-1000-000013000000}"/>
    <hyperlink ref="B109" location="S3S3.4!D2" display="S3S3.4!D2" xr:uid="{00000000-0004-0000-1000-000014000000}"/>
    <hyperlink ref="G110" location="S3S3.4!D7" display="3.4.1 States shall require the driver education instructor candidate to pass exit assessments, beyond the state driver licensing test, to demonstrate their knowledge, skills and attitudes for the operation of a motor vehicle to successfully complete the d" xr:uid="{00000000-0004-0000-1000-000015000000}"/>
    <hyperlink ref="B110" location="S3S3.4!D7" display="S3S3.4!D7" xr:uid="{00000000-0004-0000-1000-000016000000}"/>
    <hyperlink ref="B114" location="S3S3.5!D2" display="S3S3.5!D2" xr:uid="{00000000-0004-0000-1000-000017000000}"/>
    <hyperlink ref="G114" location="S3S3.5!D2" display="Ongoing Training and Recertification" xr:uid="{00000000-0004-0000-1000-000018000000}"/>
    <hyperlink ref="G115" location="S3S3.5!D7" display="3.5.1 States shall require instructors to receive regular continuing education and professional development, as approved by the State" xr:uid="{00000000-0004-0000-1000-000019000000}"/>
    <hyperlink ref="B115" location="S3S3.5!D7" display="S3S3.5!D7" xr:uid="{00000000-0004-0000-1000-00001A000000}"/>
    <hyperlink ref="G119" location="S3S3.5!D9" display="3.5.2 States shall require a regular driving record review for instructors" xr:uid="{00000000-0004-0000-1000-00001B000000}"/>
    <hyperlink ref="B119" location="S3S3.5!D9" display="S3S3.5!D9" xr:uid="{00000000-0004-0000-1000-00001C000000}"/>
    <hyperlink ref="B122" location="S3S3.5!D13" display="S3S3.5!D13" xr:uid="{00000000-0004-0000-1000-00001D000000}"/>
    <hyperlink ref="G122" location="S3S3.5!D11" display="3.5.3 States shall require instructors to pass periodic Federal and State criminal background checks" xr:uid="{00000000-0004-0000-1000-00001E000000}"/>
    <hyperlink ref="B125" location="S3S3.5!D13" display="S3S3.5!D13" xr:uid="{00000000-0004-0000-1000-00001F000000}"/>
    <hyperlink ref="G125" location="S3S3.5!D13" display="3.5.4 State should require instructor candidates to successfully complete other pre or post courses/requirements as prescribed by the State, such as a course in first aid/CPR and automated external defibrillators (AED)" xr:uid="{00000000-0004-0000-1000-000020000000}"/>
    <hyperlink ref="G126" location="S3S3.6!D2" display="3.6 Instructor Training" xr:uid="{00000000-0004-0000-1000-000021000000}"/>
    <hyperlink ref="B126" location="S3S3.6!D2" display="S3S3.6!D2" xr:uid="{00000000-0004-0000-1000-000022000000}"/>
    <hyperlink ref="B127" location="S3S3.6!D7" display="S3S3.6!D7" xr:uid="{00000000-0004-0000-1000-000023000000}"/>
    <hyperlink ref="G127" location="S3S3.6!D7" display="3.6.1 Do you meet the specifications in Attachment C Five Stages for Instructor Training?" xr:uid="{00000000-0004-0000-1000-000024000000}"/>
    <hyperlink ref="B128" location="S3S3.6!D9" display="S3S3.6!D9" xr:uid="{00000000-0004-0000-1000-000025000000}"/>
    <hyperlink ref="G128" location="S3S3.6!D9" display="3.6.2 Do you use the ANSTSE model instructor training curriculum for the teaching task?" xr:uid="{00000000-0004-0000-1000-000026000000}"/>
    <hyperlink ref="G3" location="S3S3.1!D2" display="3.1 Prerequisites" xr:uid="{00000000-0004-0000-1000-000027000000}"/>
    <hyperlink ref="K1" location="TOC!A1" display="Return to Table of Contents" xr:uid="{00000000-0004-0000-1000-000028000000}"/>
    <hyperlink ref="H3:I3" location="S1G1.1!A1" display="1.1 Management, Leadership, and Administration" xr:uid="{00000000-0004-0000-1000-000029000000}"/>
    <hyperlink ref="P1" location="TOC!A1" display="Return to Table of Contents" xr:uid="{00000000-0004-0000-1000-00002A000000}"/>
    <hyperlink ref="B3" location="S3S3.1!D2" display="S3S3.1!D2" xr:uid="{00000000-0004-0000-1000-00002B000000}"/>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0000000}">
          <x14:formula1>
            <xm:f>Assessment_DataCollection!$V$2:$V$11</xm:f>
          </x14:formula1>
          <xm:sqref>S3</xm:sqref>
        </x14:dataValidation>
        <x14:dataValidation type="list" allowBlank="1" showInputMessage="1" showErrorMessage="1" xr:uid="{00000000-0002-0000-1000-000001000000}">
          <x14:formula1>
            <xm:f>Assessment_DataCollection!$U$2:$U$5</xm:f>
          </x14:formula1>
          <xm:sqref>R3:R128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O52"/>
  <sheetViews>
    <sheetView topLeftCell="B26" workbookViewId="0">
      <selection activeCell="B45" sqref="B45:I45"/>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5" x14ac:dyDescent="0.3">
      <c r="B1" s="24" t="str">
        <f>Assessment_DataCollection!A1</f>
        <v>SECTION</v>
      </c>
      <c r="D1" s="29" t="str">
        <f>Assessment_DataCollection!B385</f>
        <v>Instructor Qualifications</v>
      </c>
      <c r="M1" s="93" t="s">
        <v>81</v>
      </c>
    </row>
    <row r="2" spans="2:15" x14ac:dyDescent="0.3">
      <c r="B2" s="24" t="s">
        <v>642</v>
      </c>
      <c r="C2" s="35">
        <f>Assessment_DataCollection!A386</f>
        <v>3.1</v>
      </c>
      <c r="D2" s="63" t="str">
        <f>Assessment_DataCollection!B386</f>
        <v>Prerequisites</v>
      </c>
    </row>
    <row r="6" spans="2:15" ht="85.8" thickBot="1" x14ac:dyDescent="0.35">
      <c r="B6" s="25" t="s">
        <v>644</v>
      </c>
      <c r="C6" s="25"/>
      <c r="D6" s="25" t="s">
        <v>645</v>
      </c>
      <c r="E6" s="45" t="s">
        <v>646</v>
      </c>
      <c r="F6" s="45" t="s">
        <v>647</v>
      </c>
      <c r="G6" s="45" t="s">
        <v>648</v>
      </c>
      <c r="H6" s="45" t="s">
        <v>649</v>
      </c>
      <c r="I6" s="46" t="s">
        <v>650</v>
      </c>
    </row>
    <row r="7" spans="2:15" ht="72.599999999999994" thickTop="1" x14ac:dyDescent="0.3">
      <c r="B7" s="23" t="s">
        <v>650</v>
      </c>
      <c r="C7" s="26" t="s">
        <v>651</v>
      </c>
      <c r="D7" s="70" t="str">
        <f>Assessment_DataCollection!B387</f>
        <v>3.1.1 States shall require the following prerequisites for instructor candidates receiving training. As recognized or determined by the State, each instructor candidate shall:</v>
      </c>
      <c r="E7" s="12"/>
      <c r="F7" s="12"/>
      <c r="G7" s="12"/>
      <c r="H7" s="12"/>
      <c r="I7" s="12"/>
      <c r="L7" s="330" t="s">
        <v>674</v>
      </c>
      <c r="M7" s="330" t="s">
        <v>675</v>
      </c>
      <c r="N7" s="330" t="s">
        <v>15</v>
      </c>
      <c r="O7" s="330" t="s">
        <v>676</v>
      </c>
    </row>
    <row r="8" spans="2:15" hidden="1" x14ac:dyDescent="0.3">
      <c r="B8" s="22"/>
      <c r="C8" s="21" t="s">
        <v>15</v>
      </c>
      <c r="D8" s="30"/>
      <c r="E8" s="10" t="str">
        <f>IF($B7=E6,1,"")</f>
        <v/>
      </c>
      <c r="F8" s="10" t="str">
        <f>IF($B7=F6,1,"")</f>
        <v/>
      </c>
      <c r="G8" s="10" t="str">
        <f>IF($B7=G6,1,"")</f>
        <v/>
      </c>
      <c r="H8" s="10" t="str">
        <f>IF($B7=H6,1,"")</f>
        <v/>
      </c>
      <c r="I8" s="10">
        <f>IF($B7=I6,1,"")</f>
        <v>1</v>
      </c>
      <c r="L8" t="s">
        <v>652</v>
      </c>
      <c r="M8" t="s">
        <v>653</v>
      </c>
      <c r="N8" t="s">
        <v>15</v>
      </c>
    </row>
    <row r="9" spans="2:15" ht="100.8" x14ac:dyDescent="0.3">
      <c r="B9" s="22" t="s">
        <v>648</v>
      </c>
      <c r="C9" s="26" t="s">
        <v>651</v>
      </c>
      <c r="D9" s="71" t="str">
        <f>Assessment_DataCollection!B395</f>
        <v>3.1.2 States shall require instructor candidates to pass entry-level assessments to demonstrate their knowledge, skills, and attitudes for the safe operation of a motor vehicle to gain entry into the driver education instructor preparation program.</v>
      </c>
      <c r="E9" s="10"/>
      <c r="F9" s="10"/>
      <c r="G9" s="10"/>
      <c r="H9" s="10"/>
      <c r="I9" s="10"/>
      <c r="N9" t="s">
        <v>15</v>
      </c>
    </row>
    <row r="10" spans="2:15" hidden="1" x14ac:dyDescent="0.3">
      <c r="B10" s="22"/>
      <c r="C10" s="21" t="s">
        <v>15</v>
      </c>
      <c r="D10" s="30"/>
      <c r="E10" s="10" t="str">
        <f>IF($B9=E6,1,"")</f>
        <v/>
      </c>
      <c r="F10" s="10" t="str">
        <f>IF($B9=F6,1,"")</f>
        <v/>
      </c>
      <c r="G10" s="10">
        <f>IF($B9=G6,1,"")</f>
        <v>1</v>
      </c>
      <c r="H10" s="10" t="str">
        <f>IF($B9=H6,1,"")</f>
        <v/>
      </c>
      <c r="I10" s="10" t="str">
        <f>IF($B9=I6,1,"")</f>
        <v/>
      </c>
    </row>
    <row r="11" spans="2:15" ht="72.599999999999994" thickBot="1" x14ac:dyDescent="0.35">
      <c r="B11" s="34" t="s">
        <v>650</v>
      </c>
      <c r="C11" s="27" t="s">
        <v>651</v>
      </c>
      <c r="D11" s="69" t="str">
        <f>Assessment_DataCollection!B399</f>
        <v>3.1.3 States should require programs to pre-screen an individual to determine if they are an acceptable candidate to enter the instructor preparation program</v>
      </c>
      <c r="E11" s="11"/>
      <c r="F11" s="11"/>
      <c r="G11" s="11"/>
      <c r="H11" s="11"/>
      <c r="I11" s="11"/>
    </row>
    <row r="12" spans="2:15" ht="15" hidden="1" thickTop="1" x14ac:dyDescent="0.3">
      <c r="B12" s="9"/>
      <c r="E12" t="str">
        <f>IF($B11=E6,1,"")</f>
        <v/>
      </c>
      <c r="F12" t="str">
        <f>IF($B11=F6,1,"")</f>
        <v/>
      </c>
      <c r="G12" t="str">
        <f>IF($B11=G6,1,"")</f>
        <v/>
      </c>
      <c r="H12" t="str">
        <f>IF($B11=H6,1,"")</f>
        <v/>
      </c>
      <c r="I12">
        <f>IF($B11=I6,1,"")</f>
        <v>1</v>
      </c>
    </row>
    <row r="13" spans="2:15" ht="15" thickTop="1" x14ac:dyDescent="0.3">
      <c r="B13" t="s">
        <v>15</v>
      </c>
      <c r="D13" s="32" t="s">
        <v>654</v>
      </c>
      <c r="E13" s="24">
        <f>SUM(E7:E12)</f>
        <v>0</v>
      </c>
      <c r="F13" s="24">
        <f>SUM(F7:F12)</f>
        <v>0</v>
      </c>
      <c r="G13" s="24">
        <f>SUM(G7:G12)</f>
        <v>1</v>
      </c>
      <c r="H13" s="24">
        <f>SUM(H7:H12)</f>
        <v>0</v>
      </c>
      <c r="I13" s="24">
        <f>SUM(I7:I12)</f>
        <v>2</v>
      </c>
    </row>
    <row r="15" spans="2:15" ht="15" thickBot="1" x14ac:dyDescent="0.35"/>
    <row r="16" spans="2:15"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2" x14ac:dyDescent="0.3">
      <c r="B29" s="169" t="s">
        <v>659</v>
      </c>
      <c r="C29" s="76"/>
      <c r="D29" s="76"/>
      <c r="E29" s="76"/>
      <c r="F29" s="76"/>
      <c r="G29" s="76"/>
      <c r="H29" s="76"/>
      <c r="I29" s="76"/>
      <c r="J29" s="167" t="s">
        <v>656</v>
      </c>
      <c r="K29" s="168" t="s">
        <v>657</v>
      </c>
    </row>
    <row r="30" spans="1:11" ht="14.4" customHeight="1" x14ac:dyDescent="0.3">
      <c r="A30">
        <f>J30</f>
        <v>1</v>
      </c>
      <c r="B30" s="387" t="s">
        <v>1447</v>
      </c>
      <c r="C30" s="387"/>
      <c r="D30" s="387"/>
      <c r="E30" s="387"/>
      <c r="F30" s="387"/>
      <c r="G30" s="387"/>
      <c r="H30" s="387"/>
      <c r="I30" s="387"/>
      <c r="J30" s="10">
        <v>1</v>
      </c>
      <c r="K30" s="10"/>
    </row>
    <row r="31" spans="1:11" x14ac:dyDescent="0.3">
      <c r="A31">
        <f t="shared" ref="A31:A39" si="1">J31</f>
        <v>2</v>
      </c>
      <c r="B31" s="387" t="s">
        <v>1448</v>
      </c>
      <c r="C31" s="387"/>
      <c r="D31" s="387"/>
      <c r="E31" s="387"/>
      <c r="F31" s="387"/>
      <c r="G31" s="387"/>
      <c r="H31" s="387"/>
      <c r="I31" s="387"/>
      <c r="J31" s="10">
        <v>2</v>
      </c>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18.600000000000001" customHeight="1" x14ac:dyDescent="0.3">
      <c r="A43">
        <f>J43</f>
        <v>1</v>
      </c>
      <c r="B43" s="387" t="s">
        <v>1449</v>
      </c>
      <c r="C43" s="387"/>
      <c r="D43" s="387"/>
      <c r="E43" s="387"/>
      <c r="F43" s="387"/>
      <c r="G43" s="387"/>
      <c r="H43" s="387"/>
      <c r="I43" s="387"/>
      <c r="J43" s="10">
        <v>1</v>
      </c>
      <c r="K43" s="10"/>
    </row>
    <row r="44" spans="1:11" x14ac:dyDescent="0.3">
      <c r="A44">
        <f t="shared" ref="A44:A52" si="2">J44</f>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591" priority="3" stopIfTrue="1">
      <formula>IF(SUM(E8:I8)=1,1,0)</formula>
    </cfRule>
  </conditionalFormatting>
  <conditionalFormatting sqref="M1">
    <cfRule type="containsText" dxfId="590" priority="1" operator="containsText" text="n/a">
      <formula>NOT(ISERROR(SEARCH("n/a",M1)))</formula>
    </cfRule>
    <cfRule type="containsText" dxfId="589" priority="2" operator="containsText" text="no">
      <formula>NOT(ISERROR(SEARCH("no",M1)))</formula>
    </cfRule>
  </conditionalFormatting>
  <dataValidations count="3">
    <dataValidation type="list" allowBlank="1" showInputMessage="1" showErrorMessage="1" sqref="B7 B11 B9" xr:uid="{00000000-0002-0000-1100-000000000000}">
      <formula1>$E$6:$J$6</formula1>
    </dataValidation>
    <dataValidation allowBlank="1" showInputMessage="1" showErrorMessage="1" prompt="Select the cell to the left to access full dropdown list" sqref="C7 C11 C9" xr:uid="{00000000-0002-0000-1100-000001000000}"/>
    <dataValidation type="list" allowBlank="1" showInputMessage="1" showErrorMessage="1" sqref="B10" xr:uid="{00000000-0002-0000-1100-000002000000}">
      <formula1>$D$6:$J$6</formula1>
    </dataValidation>
  </dataValidations>
  <hyperlinks>
    <hyperlink ref="M1" location="TOC!A1" display="Return to Table of Contents" xr:uid="{00000000-0004-0000-1100-000000000000}"/>
    <hyperlink ref="D2" location="'S3'!G3" display="'S3'!G3" xr:uid="{00000000-0004-0000-1100-000001000000}"/>
    <hyperlink ref="D7" location="'S3'!G4" display="'S3'!G4" xr:uid="{00000000-0004-0000-1100-000002000000}"/>
    <hyperlink ref="D9" location="'S3'!G12" display="'S3'!G12" xr:uid="{00000000-0004-0000-1100-000003000000}"/>
    <hyperlink ref="D11" location="'S3'!G16" display="'S3'!G16" xr:uid="{00000000-0004-0000-11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3000000}">
          <x14:formula1>
            <xm:f>Assessment_DataCollection!$V$1:$V$13</xm:f>
          </x14:formula1>
          <xm:sqref>J30:K39 J43:K52 J17:K26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Q52"/>
  <sheetViews>
    <sheetView topLeftCell="B1" workbookViewId="0">
      <selection activeCell="M34" sqref="M34"/>
    </sheetView>
  </sheetViews>
  <sheetFormatPr defaultRowHeight="14.4" x14ac:dyDescent="0.3"/>
  <cols>
    <col min="1" max="1" width="0" hidden="1" customWidth="1"/>
    <col min="2" max="2" width="14.5546875" customWidth="1"/>
    <col min="3" max="3" width="4" customWidth="1"/>
    <col min="4" max="4" width="32.5546875" style="29" customWidth="1"/>
    <col min="10" max="11" width="9.5546875" customWidth="1"/>
    <col min="13" max="13" width="23.33203125" customWidth="1"/>
  </cols>
  <sheetData>
    <row r="1" spans="2:17" x14ac:dyDescent="0.3">
      <c r="B1" s="24" t="str">
        <f>Assessment_DataCollection!A1</f>
        <v>SECTION</v>
      </c>
      <c r="D1" s="29" t="str">
        <f>Assessment_DataCollection!B385</f>
        <v>Instructor Qualifications</v>
      </c>
      <c r="M1" s="93" t="s">
        <v>81</v>
      </c>
    </row>
    <row r="2" spans="2:17" x14ac:dyDescent="0.3">
      <c r="B2" s="24" t="s">
        <v>642</v>
      </c>
      <c r="C2" s="35">
        <f>Assessment_DataCollection!A401</f>
        <v>3.2</v>
      </c>
      <c r="D2" s="63" t="str">
        <f>Assessment_DataCollection!B401</f>
        <v>Training</v>
      </c>
    </row>
    <row r="6" spans="2:17" ht="85.8" thickBot="1" x14ac:dyDescent="0.35">
      <c r="B6" s="25" t="s">
        <v>644</v>
      </c>
      <c r="C6" s="25"/>
      <c r="D6" s="25" t="s">
        <v>645</v>
      </c>
      <c r="E6" s="45" t="s">
        <v>646</v>
      </c>
      <c r="F6" s="45" t="s">
        <v>647</v>
      </c>
      <c r="G6" s="45" t="s">
        <v>648</v>
      </c>
      <c r="H6" s="45" t="s">
        <v>649</v>
      </c>
      <c r="I6" s="46" t="s">
        <v>650</v>
      </c>
    </row>
    <row r="7" spans="2:17" ht="173.4" thickTop="1" x14ac:dyDescent="0.3">
      <c r="B7" s="23" t="s">
        <v>649</v>
      </c>
      <c r="C7" s="26" t="s">
        <v>651</v>
      </c>
      <c r="D7" s="70" t="str">
        <f>Assessment_DataCollection!B402</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E7" s="12"/>
      <c r="F7" s="12"/>
      <c r="G7" s="12"/>
      <c r="H7" s="12"/>
      <c r="I7" s="12"/>
      <c r="L7" s="330" t="s">
        <v>674</v>
      </c>
      <c r="M7" s="330" t="s">
        <v>675</v>
      </c>
      <c r="N7" s="330" t="s">
        <v>15</v>
      </c>
      <c r="O7" s="330" t="s">
        <v>676</v>
      </c>
      <c r="P7" s="330"/>
      <c r="Q7" s="330"/>
    </row>
    <row r="8" spans="2:17" hidden="1" x14ac:dyDescent="0.3">
      <c r="B8" s="22"/>
      <c r="C8" s="21" t="s">
        <v>15</v>
      </c>
      <c r="D8" s="30"/>
      <c r="E8" s="10" t="str">
        <f>IF($B7=E6,1,"")</f>
        <v/>
      </c>
      <c r="F8" s="10" t="str">
        <f>IF($B7=F6,1,"")</f>
        <v/>
      </c>
      <c r="G8" s="10" t="str">
        <f>IF($B7=G6,1,"")</f>
        <v/>
      </c>
      <c r="H8" s="10">
        <f>IF($B7=H6,1,"")</f>
        <v>1</v>
      </c>
      <c r="I8" s="10" t="str">
        <f>IF($B7=I6,1,"")</f>
        <v/>
      </c>
      <c r="L8" t="s">
        <v>652</v>
      </c>
      <c r="M8" t="s">
        <v>653</v>
      </c>
      <c r="N8" t="s">
        <v>15</v>
      </c>
    </row>
    <row r="9" spans="2:17" ht="216" x14ac:dyDescent="0.3">
      <c r="B9" s="22" t="s">
        <v>648</v>
      </c>
      <c r="C9" s="26" t="s">
        <v>651</v>
      </c>
      <c r="D9" s="71" t="str">
        <f>Assessment_DataCollection!B443</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E9" s="10"/>
      <c r="F9" s="10"/>
      <c r="G9" s="10"/>
      <c r="H9" s="10"/>
      <c r="I9" s="10"/>
      <c r="N9" t="s">
        <v>15</v>
      </c>
    </row>
    <row r="10" spans="2:17" hidden="1" x14ac:dyDescent="0.3">
      <c r="B10" s="22"/>
      <c r="C10" s="21" t="s">
        <v>15</v>
      </c>
      <c r="D10" s="30"/>
      <c r="E10" s="10" t="str">
        <f>IF($B9=E6,1,"")</f>
        <v/>
      </c>
      <c r="F10" s="10" t="str">
        <f>IF($B9=F6,1,"")</f>
        <v/>
      </c>
      <c r="G10" s="10">
        <f>IF($B9=G6,1,"")</f>
        <v>1</v>
      </c>
      <c r="H10" s="10" t="str">
        <f>IF($B9=H6,1,"")</f>
        <v/>
      </c>
      <c r="I10" s="10" t="str">
        <f>IF($B9=I6,1,"")</f>
        <v/>
      </c>
    </row>
    <row r="11" spans="2:17" ht="115.8" thickBot="1" x14ac:dyDescent="0.35">
      <c r="B11" s="34" t="s">
        <v>648</v>
      </c>
      <c r="C11" s="27" t="s">
        <v>651</v>
      </c>
      <c r="D11" s="19" t="str">
        <f>Assessment_DataCollection!B476</f>
        <v>3.2.3 States shall require instructor candidates to successfully deliver a series of practice teaching assignments during the instructor training course, including both classroom and BTW lessons. The instructor candidate must demonstrate:</v>
      </c>
      <c r="E11" s="11"/>
      <c r="F11" s="11"/>
      <c r="G11" s="11"/>
      <c r="H11" s="11"/>
      <c r="I11" s="11"/>
    </row>
    <row r="12" spans="2:17" ht="15" hidden="1" thickTop="1" x14ac:dyDescent="0.3">
      <c r="B12" s="9"/>
      <c r="E12" t="str">
        <f>IF($B11=E6,1,"")</f>
        <v/>
      </c>
      <c r="F12" t="str">
        <f>IF($B11=F6,1,"")</f>
        <v/>
      </c>
      <c r="G12">
        <f>IF($B11=G6,1,"")</f>
        <v>1</v>
      </c>
      <c r="H12" t="str">
        <f>IF($B11=H6,1,"")</f>
        <v/>
      </c>
      <c r="I12" t="str">
        <f>IF($B11=I6,1,"")</f>
        <v/>
      </c>
    </row>
    <row r="13" spans="2:17" ht="15" thickTop="1" x14ac:dyDescent="0.3">
      <c r="B13" t="s">
        <v>15</v>
      </c>
      <c r="D13" s="32" t="s">
        <v>654</v>
      </c>
      <c r="E13" s="24">
        <f>SUM(E7:E12)</f>
        <v>0</v>
      </c>
      <c r="F13" s="24">
        <f>SUM(F7:F12)</f>
        <v>0</v>
      </c>
      <c r="G13" s="24">
        <f>SUM(G7:G12)</f>
        <v>2</v>
      </c>
      <c r="H13" s="24">
        <f>SUM(H7:H12)</f>
        <v>1</v>
      </c>
      <c r="I13" s="24">
        <f>SUM(I7:I12)</f>
        <v>0</v>
      </c>
    </row>
    <row r="15" spans="2:17" ht="15" thickBot="1" x14ac:dyDescent="0.35"/>
    <row r="16" spans="2:17"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2" x14ac:dyDescent="0.3">
      <c r="B29" s="169" t="s">
        <v>659</v>
      </c>
      <c r="C29" s="76"/>
      <c r="D29" s="76"/>
      <c r="E29" s="76"/>
      <c r="F29" s="76"/>
      <c r="G29" s="76"/>
      <c r="H29" s="76"/>
      <c r="I29" s="76"/>
      <c r="J29" s="167" t="s">
        <v>656</v>
      </c>
      <c r="K29" s="168" t="s">
        <v>657</v>
      </c>
    </row>
    <row r="30" spans="1:11" ht="14.4" customHeight="1" x14ac:dyDescent="0.3">
      <c r="A30">
        <f>J30</f>
        <v>1</v>
      </c>
      <c r="B30" s="387" t="s">
        <v>1450</v>
      </c>
      <c r="C30" s="387"/>
      <c r="D30" s="387"/>
      <c r="E30" s="387"/>
      <c r="F30" s="387"/>
      <c r="G30" s="387"/>
      <c r="H30" s="387"/>
      <c r="I30" s="387"/>
      <c r="J30" s="10">
        <v>1</v>
      </c>
      <c r="K30" s="10"/>
    </row>
    <row r="31" spans="1:11" x14ac:dyDescent="0.3">
      <c r="A31">
        <f t="shared" ref="A31:A39" si="1">J31</f>
        <v>2</v>
      </c>
      <c r="B31" s="387" t="s">
        <v>1451</v>
      </c>
      <c r="C31" s="387"/>
      <c r="D31" s="387"/>
      <c r="E31" s="387"/>
      <c r="F31" s="387"/>
      <c r="G31" s="387"/>
      <c r="H31" s="387"/>
      <c r="I31" s="387"/>
      <c r="J31" s="10">
        <v>2</v>
      </c>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28.2" customHeight="1" x14ac:dyDescent="0.3">
      <c r="A43">
        <f>J43</f>
        <v>1</v>
      </c>
      <c r="B43" s="387" t="s">
        <v>1452</v>
      </c>
      <c r="C43" s="387"/>
      <c r="D43" s="387"/>
      <c r="E43" s="387"/>
      <c r="F43" s="387"/>
      <c r="G43" s="387"/>
      <c r="H43" s="387"/>
      <c r="I43" s="387"/>
      <c r="J43" s="10">
        <v>1</v>
      </c>
      <c r="K43" s="10"/>
    </row>
    <row r="44" spans="1:11" ht="28.2" customHeight="1" x14ac:dyDescent="0.3">
      <c r="A44">
        <f t="shared" ref="A44:A52" si="2">J44</f>
        <v>2</v>
      </c>
      <c r="B44" s="387" t="s">
        <v>1453</v>
      </c>
      <c r="C44" s="387"/>
      <c r="D44" s="387"/>
      <c r="E44" s="387"/>
      <c r="F44" s="387"/>
      <c r="G44" s="387"/>
      <c r="H44" s="387"/>
      <c r="I44" s="387"/>
      <c r="J44" s="10">
        <v>2</v>
      </c>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588" priority="3" stopIfTrue="1">
      <formula>IF(SUM(E8:I8)=1,1,0)</formula>
    </cfRule>
  </conditionalFormatting>
  <conditionalFormatting sqref="M1">
    <cfRule type="containsText" dxfId="587" priority="1" operator="containsText" text="n/a">
      <formula>NOT(ISERROR(SEARCH("n/a",M1)))</formula>
    </cfRule>
    <cfRule type="containsText" dxfId="586" priority="2" operator="containsText" text="no">
      <formula>NOT(ISERROR(SEARCH("no",M1)))</formula>
    </cfRule>
  </conditionalFormatting>
  <dataValidations count="3">
    <dataValidation type="list" allowBlank="1" showInputMessage="1" showErrorMessage="1" sqref="B7 B11 B9" xr:uid="{00000000-0002-0000-1200-000000000000}">
      <formula1>$E$6:$J$6</formula1>
    </dataValidation>
    <dataValidation allowBlank="1" showInputMessage="1" showErrorMessage="1" prompt="Select the cell to the left to access full dropdown list" sqref="C7 C11 C9" xr:uid="{00000000-0002-0000-1200-000001000000}"/>
    <dataValidation type="list" allowBlank="1" showInputMessage="1" showErrorMessage="1" sqref="B10" xr:uid="{00000000-0002-0000-1200-000002000000}">
      <formula1>$D$6:$J$6</formula1>
    </dataValidation>
  </dataValidations>
  <hyperlinks>
    <hyperlink ref="M1" location="TOC!A1" display="Return to Table of Contents" xr:uid="{00000000-0004-0000-1200-000000000000}"/>
    <hyperlink ref="D2" location="'S3'!G18" display="'S3'!G18" xr:uid="{00000000-0004-0000-1200-000001000000}"/>
    <hyperlink ref="D7" location="'S3'!G19" display="'S3'!G19" xr:uid="{00000000-0004-0000-1200-000002000000}"/>
    <hyperlink ref="D9" location="'S3'!G60" display="'S3'!G60" xr:uid="{00000000-0004-0000-1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3000000}">
          <x14:formula1>
            <xm:f>Assessment_DataCollection!$V$1:$V$13</xm:f>
          </x14:formula1>
          <xm:sqref>J30:K39 J43:K52 J17:K26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zoomScale="120" zoomScaleNormal="120" workbookViewId="0">
      <selection activeCell="I17" sqref="I17"/>
    </sheetView>
  </sheetViews>
  <sheetFormatPr defaultRowHeight="14.4" x14ac:dyDescent="0.3"/>
  <cols>
    <col min="1" max="1" width="18.5546875" customWidth="1"/>
  </cols>
  <sheetData>
    <row r="1" spans="1:14" x14ac:dyDescent="0.3">
      <c r="A1" s="166" t="s">
        <v>81</v>
      </c>
    </row>
    <row r="3" spans="1:14" x14ac:dyDescent="0.3">
      <c r="A3" t="s">
        <v>82</v>
      </c>
    </row>
    <row r="4" spans="1:14" x14ac:dyDescent="0.3">
      <c r="A4" t="s">
        <v>83</v>
      </c>
    </row>
    <row r="6" spans="1:14" x14ac:dyDescent="0.3">
      <c r="A6" s="287">
        <v>44614</v>
      </c>
    </row>
    <row r="7" spans="1:14" x14ac:dyDescent="0.3">
      <c r="A7" s="286" t="s">
        <v>84</v>
      </c>
    </row>
    <row r="9" spans="1:14" x14ac:dyDescent="0.3">
      <c r="B9" s="113">
        <v>1</v>
      </c>
      <c r="C9" s="288" t="s">
        <v>85</v>
      </c>
    </row>
    <row r="10" spans="1:14" x14ac:dyDescent="0.3">
      <c r="B10" s="113">
        <v>2</v>
      </c>
      <c r="C10" s="288" t="s">
        <v>86</v>
      </c>
    </row>
    <row r="11" spans="1:14" ht="39.6" customHeight="1" x14ac:dyDescent="0.3">
      <c r="B11" s="113">
        <v>3</v>
      </c>
      <c r="C11" s="382" t="s">
        <v>87</v>
      </c>
      <c r="D11" s="382"/>
      <c r="E11" s="382"/>
      <c r="F11" s="382"/>
      <c r="G11" s="382"/>
      <c r="H11" s="382"/>
      <c r="I11" s="382"/>
      <c r="J11" s="382"/>
      <c r="K11" s="382"/>
      <c r="L11" s="382"/>
      <c r="M11" s="382"/>
      <c r="N11" s="382"/>
    </row>
    <row r="12" spans="1:14" ht="51" customHeight="1" x14ac:dyDescent="0.3">
      <c r="B12" s="113">
        <v>4</v>
      </c>
      <c r="C12" s="382" t="s">
        <v>88</v>
      </c>
      <c r="D12" s="382"/>
      <c r="E12" s="382"/>
      <c r="F12" s="382"/>
      <c r="G12" s="382"/>
      <c r="H12" s="382"/>
      <c r="I12" s="382"/>
      <c r="J12" s="382"/>
      <c r="K12" s="382"/>
      <c r="L12" s="382"/>
      <c r="M12" s="382"/>
      <c r="N12" s="382"/>
    </row>
  </sheetData>
  <mergeCells count="2">
    <mergeCell ref="C12:N12"/>
    <mergeCell ref="C11:N11"/>
  </mergeCells>
  <hyperlinks>
    <hyperlink ref="A1" location="TOC!A1" display="Return to Table of Contents" xr:uid="{00000000-0004-0000-0100-000000000000}"/>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M52"/>
  <sheetViews>
    <sheetView topLeftCell="B1" workbookViewId="0">
      <selection activeCell="P43" sqref="P43"/>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3" x14ac:dyDescent="0.3">
      <c r="B1" s="24" t="str">
        <f>Assessment_DataCollection!A1</f>
        <v>SECTION</v>
      </c>
      <c r="D1" s="29" t="str">
        <f>Assessment_DataCollection!B385</f>
        <v>Instructor Qualifications</v>
      </c>
      <c r="M1" s="93" t="s">
        <v>81</v>
      </c>
    </row>
    <row r="2" spans="2:13" x14ac:dyDescent="0.3">
      <c r="B2" s="24" t="s">
        <v>642</v>
      </c>
      <c r="C2" s="35">
        <f>Assessment_DataCollection!A489</f>
        <v>3.3</v>
      </c>
      <c r="D2" s="63" t="str">
        <f>Assessment_DataCollection!B489</f>
        <v>Student Teaching/Practicum</v>
      </c>
    </row>
    <row r="6" spans="2:13" ht="85.8" thickBot="1" x14ac:dyDescent="0.35">
      <c r="B6" s="25" t="s">
        <v>644</v>
      </c>
      <c r="C6" s="25"/>
      <c r="D6" s="25" t="s">
        <v>645</v>
      </c>
      <c r="E6" s="45" t="s">
        <v>646</v>
      </c>
      <c r="F6" s="45" t="s">
        <v>647</v>
      </c>
      <c r="G6" s="45" t="s">
        <v>648</v>
      </c>
      <c r="H6" s="45" t="s">
        <v>649</v>
      </c>
      <c r="I6" s="46" t="s">
        <v>650</v>
      </c>
    </row>
    <row r="7" spans="2:13" ht="130.80000000000001" thickTop="1" thickBot="1" x14ac:dyDescent="0.35">
      <c r="B7" s="48" t="s">
        <v>648</v>
      </c>
      <c r="C7" s="49" t="s">
        <v>651</v>
      </c>
      <c r="D7" s="72" t="str">
        <f>Assessment_DataCollection!B490</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E7" s="50"/>
      <c r="F7" s="50"/>
      <c r="G7" s="50"/>
      <c r="H7" s="50"/>
      <c r="I7" s="50"/>
    </row>
    <row r="8" spans="2:13" ht="15" hidden="1" thickTop="1" x14ac:dyDescent="0.3">
      <c r="B8" s="9"/>
      <c r="E8" t="str">
        <f>IF($B7=E6,1,"")</f>
        <v/>
      </c>
      <c r="F8" t="str">
        <f>IF($B7=F6,1,"")</f>
        <v/>
      </c>
      <c r="G8">
        <f>IF($B7=G6,1,"")</f>
        <v>1</v>
      </c>
      <c r="H8" t="str">
        <f>IF($B7=H6,1,"")</f>
        <v/>
      </c>
      <c r="I8" t="str">
        <f>IF($B7=I6,1,"")</f>
        <v/>
      </c>
    </row>
    <row r="9" spans="2:13" ht="15" thickTop="1" x14ac:dyDescent="0.3">
      <c r="B9" t="s">
        <v>15</v>
      </c>
      <c r="D9" s="32" t="s">
        <v>654</v>
      </c>
      <c r="E9" s="24">
        <f>SUM(E7:E8)</f>
        <v>0</v>
      </c>
      <c r="F9" s="24">
        <f>SUM(F7:F8)</f>
        <v>0</v>
      </c>
      <c r="G9" s="24">
        <f>SUM(G7:G8)</f>
        <v>1</v>
      </c>
      <c r="H9" s="24">
        <f>SUM(H7:H8)</f>
        <v>0</v>
      </c>
      <c r="I9" s="24">
        <f>SUM(I7:I8)</f>
        <v>0</v>
      </c>
    </row>
    <row r="15" spans="2:13" ht="15" thickBot="1" x14ac:dyDescent="0.35"/>
    <row r="16" spans="2:13"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2" x14ac:dyDescent="0.3">
      <c r="B29" s="169" t="s">
        <v>659</v>
      </c>
      <c r="C29" s="76"/>
      <c r="D29" s="76"/>
      <c r="E29" s="76"/>
      <c r="F29" s="76"/>
      <c r="G29" s="76"/>
      <c r="H29" s="76"/>
      <c r="I29" s="76"/>
      <c r="J29" s="167" t="s">
        <v>656</v>
      </c>
      <c r="K29" s="168" t="s">
        <v>657</v>
      </c>
    </row>
    <row r="30" spans="1:11" ht="14.4" customHeight="1" x14ac:dyDescent="0.3">
      <c r="A30">
        <f>J30</f>
        <v>1</v>
      </c>
      <c r="B30" s="387" t="s">
        <v>1454</v>
      </c>
      <c r="C30" s="387"/>
      <c r="D30" s="387"/>
      <c r="E30" s="387"/>
      <c r="F30" s="387"/>
      <c r="G30" s="387"/>
      <c r="H30" s="387"/>
      <c r="I30" s="387"/>
      <c r="J30" s="10">
        <v>1</v>
      </c>
      <c r="K30" s="10"/>
    </row>
    <row r="31" spans="1:11" x14ac:dyDescent="0.3">
      <c r="A31">
        <f t="shared" ref="A31:A39" si="1">J31</f>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28.2" customHeight="1" x14ac:dyDescent="0.3">
      <c r="A43">
        <f>J43</f>
        <v>1</v>
      </c>
      <c r="B43" s="387" t="s">
        <v>1455</v>
      </c>
      <c r="C43" s="387"/>
      <c r="D43" s="387"/>
      <c r="E43" s="387"/>
      <c r="F43" s="387"/>
      <c r="G43" s="387"/>
      <c r="H43" s="387"/>
      <c r="I43" s="387"/>
      <c r="J43" s="10">
        <v>1</v>
      </c>
      <c r="K43" s="10"/>
    </row>
    <row r="44" spans="1:11" x14ac:dyDescent="0.3">
      <c r="A44">
        <f t="shared" ref="A44:A52" si="2">J44</f>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cfRule type="expression" dxfId="585" priority="3" stopIfTrue="1">
      <formula>IF(SUM(E8:I8)=1,1,0)</formula>
    </cfRule>
  </conditionalFormatting>
  <conditionalFormatting sqref="M1">
    <cfRule type="containsText" dxfId="584" priority="1" operator="containsText" text="n/a">
      <formula>NOT(ISERROR(SEARCH("n/a",M1)))</formula>
    </cfRule>
    <cfRule type="containsText" dxfId="583" priority="2" operator="containsText" text="no">
      <formula>NOT(ISERROR(SEARCH("no",M1)))</formula>
    </cfRule>
  </conditionalFormatting>
  <dataValidations count="2">
    <dataValidation type="list" allowBlank="1" showInputMessage="1" showErrorMessage="1" sqref="B7" xr:uid="{00000000-0002-0000-1300-000000000000}">
      <formula1>$E$6:$J$6</formula1>
    </dataValidation>
    <dataValidation allowBlank="1" showInputMessage="1" showErrorMessage="1" prompt="Select the cell to the left to access full dropdown list" sqref="C7" xr:uid="{00000000-0002-0000-1300-000001000000}"/>
  </dataValidations>
  <hyperlinks>
    <hyperlink ref="M1" location="TOC!A1" display="Return to Table of Contents" xr:uid="{00000000-0004-0000-1300-000000000000}"/>
    <hyperlink ref="D2" location="'S3'!G106" display="'S3'!G106" xr:uid="{00000000-0004-0000-1300-000001000000}"/>
    <hyperlink ref="D7" location="'S3'!G107" display="'S3'!G107" xr:uid="{00000000-0004-0000-13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Assessment_DataCollection!$V$1:$V$13</xm:f>
          </x14:formula1>
          <xm:sqref>J30:K39 J43:K52 J17:K26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sheetPr>
  <dimension ref="A1:M52"/>
  <sheetViews>
    <sheetView topLeftCell="B1" workbookViewId="0">
      <selection activeCell="Q44" sqref="Q44"/>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3" x14ac:dyDescent="0.3">
      <c r="B1" s="24" t="str">
        <f>Assessment_DataCollection!A1</f>
        <v>SECTION</v>
      </c>
      <c r="D1" s="29" t="str">
        <f>Assessment_DataCollection!B385</f>
        <v>Instructor Qualifications</v>
      </c>
      <c r="M1" s="93" t="s">
        <v>81</v>
      </c>
    </row>
    <row r="2" spans="2:13" x14ac:dyDescent="0.3">
      <c r="B2" s="24" t="s">
        <v>642</v>
      </c>
      <c r="C2" s="35">
        <f>Assessment_DataCollection!A492</f>
        <v>3.4</v>
      </c>
      <c r="D2" s="63" t="str">
        <f>Assessment_DataCollection!B492</f>
        <v>Exit Assessment</v>
      </c>
    </row>
    <row r="6" spans="2:13" ht="85.8" thickBot="1" x14ac:dyDescent="0.35">
      <c r="B6" s="25" t="s">
        <v>644</v>
      </c>
      <c r="C6" s="25"/>
      <c r="D6" s="25" t="s">
        <v>645</v>
      </c>
      <c r="E6" s="45" t="s">
        <v>646</v>
      </c>
      <c r="F6" s="45" t="s">
        <v>647</v>
      </c>
      <c r="G6" s="45" t="s">
        <v>648</v>
      </c>
      <c r="H6" s="45" t="s">
        <v>649</v>
      </c>
      <c r="I6" s="46" t="s">
        <v>650</v>
      </c>
    </row>
    <row r="7" spans="2:13" ht="130.80000000000001" thickTop="1" thickBot="1" x14ac:dyDescent="0.35">
      <c r="B7" s="48" t="s">
        <v>648</v>
      </c>
      <c r="C7" s="49" t="s">
        <v>651</v>
      </c>
      <c r="D7" s="72" t="str">
        <f>Assessment_DataCollection!B493</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E7" s="50"/>
      <c r="F7" s="50"/>
      <c r="G7" s="50"/>
      <c r="H7" s="50"/>
      <c r="I7" s="50"/>
    </row>
    <row r="8" spans="2:13" ht="15" hidden="1" thickTop="1" x14ac:dyDescent="0.3">
      <c r="B8" s="9"/>
      <c r="E8" t="str">
        <f>IF($B7=E6,1,"")</f>
        <v/>
      </c>
      <c r="F8" t="str">
        <f>IF($B7=F6,1,"")</f>
        <v/>
      </c>
      <c r="G8">
        <f>IF($B7=G6,1,"")</f>
        <v>1</v>
      </c>
      <c r="H8" t="str">
        <f>IF($B7=H6,1,"")</f>
        <v/>
      </c>
      <c r="I8" t="str">
        <f>IF($B7=I6,1,"")</f>
        <v/>
      </c>
    </row>
    <row r="9" spans="2:13" ht="15" thickTop="1" x14ac:dyDescent="0.3">
      <c r="B9" t="s">
        <v>15</v>
      </c>
      <c r="D9" s="32" t="s">
        <v>654</v>
      </c>
      <c r="E9" s="24">
        <f>SUM(E7:E8)</f>
        <v>0</v>
      </c>
      <c r="F9" s="24">
        <f>SUM(F7:F8)</f>
        <v>0</v>
      </c>
      <c r="G9" s="24">
        <f>SUM(G7:G8)</f>
        <v>1</v>
      </c>
      <c r="H9" s="24">
        <f>SUM(H7:H8)</f>
        <v>0</v>
      </c>
      <c r="I9" s="24">
        <f>SUM(I7:I8)</f>
        <v>0</v>
      </c>
    </row>
    <row r="10" spans="2:13" x14ac:dyDescent="0.3">
      <c r="D10" s="32"/>
      <c r="E10" s="24"/>
      <c r="F10" s="24"/>
      <c r="G10" s="24"/>
      <c r="H10" s="24"/>
      <c r="I10" s="24"/>
    </row>
    <row r="11" spans="2:13" x14ac:dyDescent="0.3">
      <c r="D11" s="32"/>
      <c r="E11" s="24"/>
      <c r="F11" s="24"/>
      <c r="G11" s="24"/>
      <c r="H11" s="24"/>
      <c r="I11" s="24"/>
    </row>
    <row r="12" spans="2:13" x14ac:dyDescent="0.3">
      <c r="D12" s="32"/>
      <c r="E12" s="24"/>
      <c r="F12" s="24"/>
      <c r="G12" s="24"/>
      <c r="H12" s="24"/>
      <c r="I12" s="24"/>
    </row>
    <row r="13" spans="2:13" x14ac:dyDescent="0.3">
      <c r="D13" s="32"/>
      <c r="E13" s="24"/>
      <c r="F13" s="24"/>
      <c r="G13" s="24"/>
      <c r="H13" s="24"/>
      <c r="I13" s="24"/>
    </row>
    <row r="15" spans="2:13" ht="15" thickBot="1" x14ac:dyDescent="0.35"/>
    <row r="16" spans="2:13"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2" x14ac:dyDescent="0.3">
      <c r="B29" s="169" t="s">
        <v>659</v>
      </c>
      <c r="C29" s="76"/>
      <c r="D29" s="76"/>
      <c r="E29" s="76"/>
      <c r="F29" s="76"/>
      <c r="G29" s="76"/>
      <c r="H29" s="76"/>
      <c r="I29" s="76"/>
      <c r="J29" s="167" t="s">
        <v>656</v>
      </c>
      <c r="K29" s="168" t="s">
        <v>657</v>
      </c>
    </row>
    <row r="30" spans="1:11" ht="14.4" customHeight="1" x14ac:dyDescent="0.3">
      <c r="A30">
        <f>J30</f>
        <v>1</v>
      </c>
      <c r="B30" s="387" t="s">
        <v>1456</v>
      </c>
      <c r="C30" s="387"/>
      <c r="D30" s="387"/>
      <c r="E30" s="387"/>
      <c r="F30" s="387"/>
      <c r="G30" s="387"/>
      <c r="H30" s="387"/>
      <c r="I30" s="387"/>
      <c r="J30" s="10">
        <v>1</v>
      </c>
      <c r="K30" s="10"/>
    </row>
    <row r="31" spans="1:11" x14ac:dyDescent="0.3">
      <c r="A31">
        <f t="shared" ref="A31:A39" si="1">J31</f>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31.2" customHeight="1" x14ac:dyDescent="0.3">
      <c r="A43">
        <f>J43</f>
        <v>1</v>
      </c>
      <c r="B43" s="387" t="s">
        <v>1457</v>
      </c>
      <c r="C43" s="387"/>
      <c r="D43" s="387"/>
      <c r="E43" s="387"/>
      <c r="F43" s="387"/>
      <c r="G43" s="387"/>
      <c r="H43" s="387"/>
      <c r="I43" s="387"/>
      <c r="J43" s="10">
        <v>1</v>
      </c>
      <c r="K43" s="10"/>
    </row>
    <row r="44" spans="1:11" x14ac:dyDescent="0.3">
      <c r="A44">
        <f t="shared" ref="A44:A52" si="2">J44</f>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cfRule type="expression" dxfId="582" priority="3" stopIfTrue="1">
      <formula>IF(SUM(E8:I8)=1,1,0)</formula>
    </cfRule>
  </conditionalFormatting>
  <conditionalFormatting sqref="M1">
    <cfRule type="containsText" dxfId="581" priority="1" operator="containsText" text="n/a">
      <formula>NOT(ISERROR(SEARCH("n/a",M1)))</formula>
    </cfRule>
    <cfRule type="containsText" dxfId="580" priority="2" operator="containsText" text="no">
      <formula>NOT(ISERROR(SEARCH("no",M1)))</formula>
    </cfRule>
  </conditionalFormatting>
  <conditionalFormatting sqref="E13:I13">
    <cfRule type="expression" dxfId="579" priority="127" stopIfTrue="1">
      <formula>IF(SUM(E15:I15)=1,1,0)</formula>
    </cfRule>
  </conditionalFormatting>
  <conditionalFormatting sqref="E9:I12">
    <cfRule type="expression" dxfId="578" priority="128" stopIfTrue="1">
      <formula>IF(SUM(E14:I14)=1,1,0)</formula>
    </cfRule>
  </conditionalFormatting>
  <dataValidations count="2">
    <dataValidation allowBlank="1" showInputMessage="1" showErrorMessage="1" prompt="Select the cell to the left to access full dropdown list" sqref="C7" xr:uid="{00000000-0002-0000-1400-000000000000}"/>
    <dataValidation type="list" allowBlank="1" showInputMessage="1" showErrorMessage="1" sqref="B7" xr:uid="{00000000-0002-0000-1400-000001000000}">
      <formula1>$E$6:$J$6</formula1>
    </dataValidation>
  </dataValidations>
  <hyperlinks>
    <hyperlink ref="M1" location="TOC!A1" display="Return to Table of Contents" xr:uid="{00000000-0004-0000-1400-000000000000}"/>
    <hyperlink ref="D2" location="'S3'!G109" display="'S3'!G109" xr:uid="{00000000-0004-0000-1400-000001000000}"/>
    <hyperlink ref="D7" location="'S3'!G110" display="'S3'!G110" xr:uid="{00000000-0004-0000-14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Assessment_DataCollection!$V$1:$V$13</xm:f>
          </x14:formula1>
          <xm:sqref>J30:K39 J43:K52 J17:K26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O54"/>
  <sheetViews>
    <sheetView topLeftCell="B33" workbookViewId="0">
      <selection activeCell="B32" sqref="B32:I32"/>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5" x14ac:dyDescent="0.3">
      <c r="B1" s="24" t="str">
        <f>Assessment_DataCollection!A1</f>
        <v>SECTION</v>
      </c>
      <c r="D1" s="29" t="str">
        <f>Assessment_DataCollection!B385</f>
        <v>Instructor Qualifications</v>
      </c>
      <c r="M1" s="93" t="s">
        <v>81</v>
      </c>
    </row>
    <row r="2" spans="2:15" x14ac:dyDescent="0.3">
      <c r="B2" s="24" t="s">
        <v>642</v>
      </c>
      <c r="C2" s="35">
        <f>Assessment_DataCollection!A497</f>
        <v>3.5</v>
      </c>
      <c r="D2" s="63" t="str">
        <f>Assessment_DataCollection!B497</f>
        <v>Ongoing Training and Recertification</v>
      </c>
    </row>
    <row r="6" spans="2:15" ht="85.8" thickBot="1" x14ac:dyDescent="0.35">
      <c r="B6" s="25" t="s">
        <v>644</v>
      </c>
      <c r="C6" s="25"/>
      <c r="D6" s="25" t="s">
        <v>645</v>
      </c>
      <c r="E6" s="45" t="s">
        <v>646</v>
      </c>
      <c r="F6" s="45" t="s">
        <v>647</v>
      </c>
      <c r="G6" s="45" t="s">
        <v>648</v>
      </c>
      <c r="H6" s="45" t="s">
        <v>649</v>
      </c>
      <c r="I6" s="46" t="s">
        <v>650</v>
      </c>
    </row>
    <row r="7" spans="2:15" ht="72.599999999999994" thickTop="1" x14ac:dyDescent="0.3">
      <c r="B7" s="23" t="s">
        <v>648</v>
      </c>
      <c r="C7" s="26" t="s">
        <v>651</v>
      </c>
      <c r="D7" s="70" t="str">
        <f>Assessment_DataCollection!B498</f>
        <v>3.5.1 States shall require instructors to receive regular continuing education and professional development, as approved by the State</v>
      </c>
      <c r="E7" s="12"/>
      <c r="F7" s="12"/>
      <c r="G7" s="12"/>
      <c r="H7" s="12"/>
      <c r="I7" s="12"/>
      <c r="L7" s="330" t="s">
        <v>674</v>
      </c>
      <c r="M7" s="330" t="s">
        <v>675</v>
      </c>
      <c r="N7" s="330" t="s">
        <v>15</v>
      </c>
      <c r="O7" s="330" t="s">
        <v>676</v>
      </c>
    </row>
    <row r="8" spans="2:15" hidden="1" x14ac:dyDescent="0.3">
      <c r="B8" s="22"/>
      <c r="C8" s="21" t="s">
        <v>15</v>
      </c>
      <c r="D8" s="30"/>
      <c r="E8" s="10" t="str">
        <f>IF($B7=E6,1,"")</f>
        <v/>
      </c>
      <c r="F8" s="10" t="str">
        <f>IF($B7=F6,1,"")</f>
        <v/>
      </c>
      <c r="G8" s="10">
        <f>IF($B7=G6,1,"")</f>
        <v>1</v>
      </c>
      <c r="H8" s="10" t="str">
        <f>IF($B7=H6,1,"")</f>
        <v/>
      </c>
      <c r="I8" s="10" t="str">
        <f>IF($B7=I6,1,"")</f>
        <v/>
      </c>
      <c r="L8" t="s">
        <v>652</v>
      </c>
      <c r="M8" t="s">
        <v>653</v>
      </c>
      <c r="N8" t="s">
        <v>15</v>
      </c>
    </row>
    <row r="9" spans="2:15" ht="28.8" x14ac:dyDescent="0.3">
      <c r="B9" s="22" t="s">
        <v>646</v>
      </c>
      <c r="C9" s="26" t="s">
        <v>651</v>
      </c>
      <c r="D9" s="71" t="str">
        <f>Assessment_DataCollection!B502</f>
        <v>3.5.2 States shall require a regular driving record review for instructors</v>
      </c>
      <c r="E9" s="10"/>
      <c r="F9" s="10"/>
      <c r="G9" s="10"/>
      <c r="H9" s="10"/>
      <c r="I9" s="10"/>
      <c r="N9" t="s">
        <v>15</v>
      </c>
    </row>
    <row r="10" spans="2:15" hidden="1" x14ac:dyDescent="0.3">
      <c r="B10" s="22"/>
      <c r="C10" s="21" t="s">
        <v>15</v>
      </c>
      <c r="D10" s="30"/>
      <c r="E10" s="10">
        <f>IF($B9=E6,1,"")</f>
        <v>1</v>
      </c>
      <c r="F10" s="10" t="str">
        <f>IF($B9=F6,1,"")</f>
        <v/>
      </c>
      <c r="G10" s="10" t="str">
        <f>IF($B9=G6,1,"")</f>
        <v/>
      </c>
      <c r="H10" s="10" t="str">
        <f>IF($B9=H6,1,"")</f>
        <v/>
      </c>
      <c r="I10" s="10" t="str">
        <f>IF($B9=I6,1,"")</f>
        <v/>
      </c>
    </row>
    <row r="11" spans="2:15" ht="43.2" x14ac:dyDescent="0.3">
      <c r="B11" s="22" t="s">
        <v>646</v>
      </c>
      <c r="C11" s="26" t="s">
        <v>651</v>
      </c>
      <c r="D11" s="71" t="str">
        <f>Assessment_DataCollection!B505</f>
        <v>3.5.3 States shall require instructors to pass periodic Federal and State criminal background checks</v>
      </c>
      <c r="E11" s="10"/>
      <c r="F11" s="10"/>
      <c r="G11" s="10"/>
      <c r="H11" s="10"/>
      <c r="I11" s="10"/>
      <c r="M11" s="330" t="s">
        <v>677</v>
      </c>
      <c r="N11" s="330"/>
      <c r="O11" s="330"/>
    </row>
    <row r="12" spans="2:15" hidden="1" x14ac:dyDescent="0.3">
      <c r="B12" s="22"/>
      <c r="C12" s="21" t="s">
        <v>15</v>
      </c>
      <c r="D12" s="30"/>
      <c r="E12" s="10">
        <f>IF($B11=E6,1,"")</f>
        <v>1</v>
      </c>
      <c r="F12" s="10" t="str">
        <f>IF($B11=F6,1,"")</f>
        <v/>
      </c>
      <c r="G12" s="10" t="str">
        <f>IF($B11=G6,1,"")</f>
        <v/>
      </c>
      <c r="H12" s="10" t="str">
        <f>IF($B11=H6,1,"")</f>
        <v/>
      </c>
      <c r="I12" s="10" t="str">
        <f>IF($B11=I6,1,"")</f>
        <v/>
      </c>
    </row>
    <row r="13" spans="2:15" ht="100.8" x14ac:dyDescent="0.3">
      <c r="B13" s="22" t="s">
        <v>646</v>
      </c>
      <c r="C13" s="26" t="s">
        <v>651</v>
      </c>
      <c r="D13" s="71" t="str">
        <f>Assessment_DataCollection!B508</f>
        <v>3.5.4 State should require instructor candidates to successfully complete other pre or post courses/requirements as prescribed by the State, such as a course in first aid/CPR and automated external defibrillators (AED)</v>
      </c>
      <c r="E13" s="10"/>
      <c r="F13" s="10"/>
      <c r="G13" s="10"/>
      <c r="H13" s="10"/>
      <c r="I13" s="10"/>
    </row>
    <row r="14" spans="2:15" hidden="1" x14ac:dyDescent="0.3">
      <c r="B14" s="22"/>
      <c r="C14" s="21" t="s">
        <v>15</v>
      </c>
      <c r="D14" s="30"/>
      <c r="E14" s="10">
        <f>IF($B13=E6,1,"")</f>
        <v>1</v>
      </c>
      <c r="F14" s="10" t="str">
        <f>IF($B13=F6,1,"")</f>
        <v/>
      </c>
      <c r="G14" s="10" t="str">
        <f>IF($B13=G6,1,"")</f>
        <v/>
      </c>
      <c r="H14" s="10" t="str">
        <f>IF($B13=H6,1,"")</f>
        <v/>
      </c>
      <c r="I14" s="10" t="str">
        <f>IF($B13=I6,1,"")</f>
        <v/>
      </c>
    </row>
    <row r="15" spans="2:15" x14ac:dyDescent="0.3">
      <c r="B15" t="s">
        <v>15</v>
      </c>
      <c r="D15" s="32" t="s">
        <v>654</v>
      </c>
      <c r="E15" s="24">
        <f>SUM(E7:E14)</f>
        <v>3</v>
      </c>
      <c r="F15" s="24">
        <f>SUM(F7:F14)</f>
        <v>0</v>
      </c>
      <c r="G15" s="24">
        <f>SUM(G7:G14)</f>
        <v>1</v>
      </c>
      <c r="H15" s="24">
        <f>SUM(H7:H14)</f>
        <v>0</v>
      </c>
      <c r="I15" s="24">
        <f>SUM(I7:I14)</f>
        <v>0</v>
      </c>
    </row>
    <row r="17" spans="1:11" ht="15" thickBot="1" x14ac:dyDescent="0.35"/>
    <row r="18" spans="1:11" ht="43.8" thickBot="1" x14ac:dyDescent="0.35">
      <c r="B18" s="274" t="s">
        <v>655</v>
      </c>
      <c r="C18" s="275"/>
      <c r="D18" s="275"/>
      <c r="E18" s="275"/>
      <c r="F18" s="275"/>
      <c r="G18" s="275"/>
      <c r="H18" s="275"/>
      <c r="I18" s="275"/>
      <c r="J18" s="167" t="s">
        <v>656</v>
      </c>
      <c r="K18" s="168" t="s">
        <v>657</v>
      </c>
    </row>
    <row r="19" spans="1:11" ht="14.4" customHeight="1" x14ac:dyDescent="0.3">
      <c r="A19">
        <f>J19</f>
        <v>0</v>
      </c>
      <c r="B19" s="394"/>
      <c r="C19" s="395"/>
      <c r="D19" s="395"/>
      <c r="E19" s="395"/>
      <c r="F19" s="395"/>
      <c r="G19" s="395"/>
      <c r="H19" s="395"/>
      <c r="I19" s="396"/>
      <c r="J19" s="10"/>
      <c r="K19" s="10"/>
    </row>
    <row r="20" spans="1:11" x14ac:dyDescent="0.3">
      <c r="A20">
        <f t="shared" ref="A20:A28" si="0">J20</f>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x14ac:dyDescent="0.3">
      <c r="A26">
        <f t="shared" si="0"/>
        <v>0</v>
      </c>
      <c r="B26" s="383"/>
      <c r="C26" s="384"/>
      <c r="D26" s="384"/>
      <c r="E26" s="384"/>
      <c r="F26" s="384"/>
      <c r="G26" s="384"/>
      <c r="H26" s="384"/>
      <c r="I26" s="384"/>
      <c r="J26" s="10"/>
      <c r="K26" s="10"/>
    </row>
    <row r="27" spans="1:11" x14ac:dyDescent="0.3">
      <c r="A27">
        <f t="shared" si="0"/>
        <v>0</v>
      </c>
      <c r="B27" s="383"/>
      <c r="C27" s="384"/>
      <c r="D27" s="384"/>
      <c r="E27" s="384"/>
      <c r="F27" s="384"/>
      <c r="G27" s="384"/>
      <c r="H27" s="384"/>
      <c r="I27" s="384"/>
      <c r="J27" s="10"/>
      <c r="K27" s="10"/>
    </row>
    <row r="28" spans="1:11" ht="15" thickBot="1" x14ac:dyDescent="0.35">
      <c r="A28">
        <f t="shared" si="0"/>
        <v>0</v>
      </c>
      <c r="B28" s="385"/>
      <c r="C28" s="386"/>
      <c r="D28" s="386"/>
      <c r="E28" s="386"/>
      <c r="F28" s="386"/>
      <c r="G28" s="386"/>
      <c r="H28" s="386"/>
      <c r="I28" s="386"/>
      <c r="J28" s="10"/>
      <c r="K28" s="10"/>
    </row>
    <row r="29" spans="1:11" x14ac:dyDescent="0.3">
      <c r="D29"/>
    </row>
    <row r="30" spans="1:11" ht="15" thickBot="1" x14ac:dyDescent="0.35">
      <c r="D30"/>
    </row>
    <row r="31" spans="1:11" ht="43.2" x14ac:dyDescent="0.3">
      <c r="B31" s="169" t="s">
        <v>659</v>
      </c>
      <c r="C31" s="76"/>
      <c r="D31" s="76"/>
      <c r="E31" s="76"/>
      <c r="F31" s="76"/>
      <c r="G31" s="76"/>
      <c r="H31" s="76"/>
      <c r="I31" s="76"/>
      <c r="J31" s="167" t="s">
        <v>656</v>
      </c>
      <c r="K31" s="168" t="s">
        <v>657</v>
      </c>
    </row>
    <row r="32" spans="1:11" ht="33" customHeight="1" x14ac:dyDescent="0.3">
      <c r="A32">
        <f>J32</f>
        <v>2</v>
      </c>
      <c r="B32" s="387" t="s">
        <v>1458</v>
      </c>
      <c r="C32" s="387"/>
      <c r="D32" s="387"/>
      <c r="E32" s="387"/>
      <c r="F32" s="387"/>
      <c r="G32" s="387"/>
      <c r="H32" s="387"/>
      <c r="I32" s="387"/>
      <c r="J32" s="10">
        <v>2</v>
      </c>
      <c r="K32" s="10"/>
    </row>
    <row r="33" spans="1:11" ht="14.4" customHeight="1" x14ac:dyDescent="0.3">
      <c r="A33">
        <f t="shared" ref="A33:A41" si="1">J33</f>
        <v>1</v>
      </c>
      <c r="B33" s="403" t="s">
        <v>1459</v>
      </c>
      <c r="C33" s="404"/>
      <c r="D33" s="404"/>
      <c r="E33" s="404"/>
      <c r="F33" s="404"/>
      <c r="G33" s="404"/>
      <c r="H33" s="404"/>
      <c r="I33" s="405"/>
      <c r="J33" s="10">
        <v>1</v>
      </c>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x14ac:dyDescent="0.3">
      <c r="A39">
        <f t="shared" si="1"/>
        <v>0</v>
      </c>
      <c r="B39" s="383"/>
      <c r="C39" s="384"/>
      <c r="D39" s="384"/>
      <c r="E39" s="384"/>
      <c r="F39" s="384"/>
      <c r="G39" s="384"/>
      <c r="H39" s="384"/>
      <c r="I39" s="384"/>
      <c r="J39" s="10"/>
      <c r="K39" s="10"/>
    </row>
    <row r="40" spans="1:11" x14ac:dyDescent="0.3">
      <c r="A40">
        <f t="shared" si="1"/>
        <v>0</v>
      </c>
      <c r="B40" s="383"/>
      <c r="C40" s="384"/>
      <c r="D40" s="384"/>
      <c r="E40" s="384"/>
      <c r="F40" s="384"/>
      <c r="G40" s="384"/>
      <c r="H40" s="384"/>
      <c r="I40" s="384"/>
      <c r="J40" s="10"/>
      <c r="K40" s="10"/>
    </row>
    <row r="41" spans="1:11" ht="15" thickBot="1" x14ac:dyDescent="0.35">
      <c r="A41">
        <f t="shared" si="1"/>
        <v>0</v>
      </c>
      <c r="B41" s="385"/>
      <c r="C41" s="386"/>
      <c r="D41" s="386"/>
      <c r="E41" s="386"/>
      <c r="F41" s="386"/>
      <c r="G41" s="386"/>
      <c r="H41" s="386"/>
      <c r="I41" s="386"/>
      <c r="J41" s="10"/>
      <c r="K41" s="10"/>
    </row>
    <row r="42" spans="1:11" x14ac:dyDescent="0.3">
      <c r="D42"/>
    </row>
    <row r="43" spans="1:11" ht="15" thickBot="1" x14ac:dyDescent="0.35">
      <c r="D43"/>
    </row>
    <row r="44" spans="1:11" ht="43.8" thickBot="1" x14ac:dyDescent="0.35">
      <c r="B44" s="169" t="s">
        <v>662</v>
      </c>
      <c r="C44" s="76"/>
      <c r="D44" s="76"/>
      <c r="E44" s="76"/>
      <c r="F44" s="76"/>
      <c r="G44" s="76"/>
      <c r="H44" s="76"/>
      <c r="I44" s="76"/>
      <c r="J44" s="74" t="s">
        <v>656</v>
      </c>
      <c r="K44" s="75" t="s">
        <v>657</v>
      </c>
    </row>
    <row r="45" spans="1:11" ht="16.95" customHeight="1" x14ac:dyDescent="0.3">
      <c r="A45">
        <f>J45</f>
        <v>1</v>
      </c>
      <c r="B45" s="387" t="s">
        <v>1460</v>
      </c>
      <c r="C45" s="387"/>
      <c r="D45" s="387"/>
      <c r="E45" s="387"/>
      <c r="F45" s="387"/>
      <c r="G45" s="387"/>
      <c r="H45" s="387"/>
      <c r="I45" s="387"/>
      <c r="J45" s="10">
        <v>1</v>
      </c>
      <c r="K45" s="10"/>
    </row>
    <row r="46" spans="1:11" ht="19.2" customHeight="1" x14ac:dyDescent="0.3">
      <c r="A46">
        <f t="shared" ref="A46:A54" si="2">J46</f>
        <v>2</v>
      </c>
      <c r="B46" s="387" t="s">
        <v>1461</v>
      </c>
      <c r="C46" s="387"/>
      <c r="D46" s="387"/>
      <c r="E46" s="387"/>
      <c r="F46" s="387"/>
      <c r="G46" s="387"/>
      <c r="H46" s="387"/>
      <c r="I46" s="387"/>
      <c r="J46" s="10">
        <v>2</v>
      </c>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x14ac:dyDescent="0.3">
      <c r="A52">
        <f t="shared" si="2"/>
        <v>0</v>
      </c>
      <c r="B52" s="383"/>
      <c r="C52" s="384"/>
      <c r="D52" s="384"/>
      <c r="E52" s="384"/>
      <c r="F52" s="384"/>
      <c r="G52" s="384"/>
      <c r="H52" s="384"/>
      <c r="I52" s="384"/>
      <c r="J52" s="10"/>
      <c r="K52" s="10"/>
    </row>
    <row r="53" spans="1:11" x14ac:dyDescent="0.3">
      <c r="A53">
        <f t="shared" si="2"/>
        <v>0</v>
      </c>
      <c r="B53" s="383"/>
      <c r="C53" s="384"/>
      <c r="D53" s="384"/>
      <c r="E53" s="384"/>
      <c r="F53" s="384"/>
      <c r="G53" s="384"/>
      <c r="H53" s="384"/>
      <c r="I53" s="384"/>
      <c r="J53" s="10"/>
      <c r="K53" s="10"/>
    </row>
    <row r="54" spans="1:11" ht="15" thickBot="1" x14ac:dyDescent="0.35">
      <c r="A54">
        <f t="shared" si="2"/>
        <v>0</v>
      </c>
      <c r="B54" s="385"/>
      <c r="C54" s="386"/>
      <c r="D54" s="386"/>
      <c r="E54" s="386"/>
      <c r="F54" s="386"/>
      <c r="G54" s="386"/>
      <c r="H54" s="386"/>
      <c r="I54" s="386"/>
      <c r="J54" s="10"/>
      <c r="K54" s="10"/>
    </row>
  </sheetData>
  <mergeCells count="30">
    <mergeCell ref="B50:I50"/>
    <mergeCell ref="B51:I51"/>
    <mergeCell ref="B52:I52"/>
    <mergeCell ref="B53:I53"/>
    <mergeCell ref="B54:I54"/>
    <mergeCell ref="B45:I45"/>
    <mergeCell ref="B46:I46"/>
    <mergeCell ref="B47:I47"/>
    <mergeCell ref="B48:I48"/>
    <mergeCell ref="B49:I49"/>
    <mergeCell ref="B37:I37"/>
    <mergeCell ref="B38:I38"/>
    <mergeCell ref="B39:I39"/>
    <mergeCell ref="B40:I40"/>
    <mergeCell ref="B41:I41"/>
    <mergeCell ref="B32:I32"/>
    <mergeCell ref="B33:I33"/>
    <mergeCell ref="B34:I34"/>
    <mergeCell ref="B35:I35"/>
    <mergeCell ref="B36:I36"/>
    <mergeCell ref="B25:I25"/>
    <mergeCell ref="B26:I26"/>
    <mergeCell ref="B27:I27"/>
    <mergeCell ref="B28:I28"/>
    <mergeCell ref="B24:I24"/>
    <mergeCell ref="B19:I19"/>
    <mergeCell ref="B20:I20"/>
    <mergeCell ref="B21:I21"/>
    <mergeCell ref="B22:I22"/>
    <mergeCell ref="B23:I23"/>
  </mergeCells>
  <conditionalFormatting sqref="E7:I7 E9:I9 E11:I11 E13:I13 E15:I15">
    <cfRule type="expression" dxfId="577" priority="3" stopIfTrue="1">
      <formula>IF(SUM(E8:I8)=1,1,0)</formula>
    </cfRule>
  </conditionalFormatting>
  <conditionalFormatting sqref="E14">
    <cfRule type="expression" dxfId="576" priority="11" stopIfTrue="1">
      <formula>IF(SUM(#REF!)=1,1,0)</formula>
    </cfRule>
  </conditionalFormatting>
  <conditionalFormatting sqref="M1">
    <cfRule type="containsText" dxfId="575" priority="1" operator="containsText" text="n/a">
      <formula>NOT(ISERROR(SEARCH("n/a",M1)))</formula>
    </cfRule>
    <cfRule type="containsText" dxfId="574" priority="2" operator="containsText" text="no">
      <formula>NOT(ISERROR(SEARCH("no",M1)))</formula>
    </cfRule>
  </conditionalFormatting>
  <dataValidations count="3">
    <dataValidation type="list" allowBlank="1" showInputMessage="1" showErrorMessage="1" sqref="B7 B13 B11 B9" xr:uid="{00000000-0002-0000-1500-000000000000}">
      <formula1>$E$6:$J$6</formula1>
    </dataValidation>
    <dataValidation allowBlank="1" showInputMessage="1" showErrorMessage="1" prompt="Select the cell to the left to access full dropdown list" sqref="C7 C13 C11 C9" xr:uid="{00000000-0002-0000-1500-000001000000}"/>
    <dataValidation type="list" allowBlank="1" showInputMessage="1" showErrorMessage="1" sqref="B10 B14 B12" xr:uid="{00000000-0002-0000-1500-000002000000}">
      <formula1>$D$6:$J$6</formula1>
    </dataValidation>
  </dataValidations>
  <hyperlinks>
    <hyperlink ref="M1" location="TOC!A1" display="Return to Table of Contents" xr:uid="{00000000-0004-0000-1500-000000000000}"/>
    <hyperlink ref="D7" location="'S3'!G115" display="'S3'!G115" xr:uid="{00000000-0004-0000-1500-000001000000}"/>
    <hyperlink ref="D2" location="'S3'!G114" display="'S3'!G114" xr:uid="{00000000-0004-0000-1500-000002000000}"/>
    <hyperlink ref="D9" location="'S3'!G119" display="'S3'!G119" xr:uid="{00000000-0004-0000-1500-000003000000}"/>
    <hyperlink ref="D11" location="'S3'!G122" display="'S3'!G122" xr:uid="{00000000-0004-0000-1500-000004000000}"/>
    <hyperlink ref="D13" location="'S3'!G125" display="'S3'!G125" xr:uid="{00000000-0004-0000-1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3000000}">
          <x14:formula1>
            <xm:f>Assessment_DataCollection!$V$1:$V$13</xm:f>
          </x14:formula1>
          <xm:sqref>J32:K41 J45:K54 J19:K28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O52"/>
  <sheetViews>
    <sheetView topLeftCell="B34" workbookViewId="0">
      <selection activeCell="B43" sqref="B43:I43"/>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5" x14ac:dyDescent="0.3">
      <c r="B1" s="24" t="str">
        <f>Assessment_DataCollection!A1</f>
        <v>SECTION</v>
      </c>
      <c r="D1" s="29" t="str">
        <f>Assessment_DataCollection!B385</f>
        <v>Instructor Qualifications</v>
      </c>
      <c r="M1" s="93" t="s">
        <v>81</v>
      </c>
    </row>
    <row r="2" spans="2:15" x14ac:dyDescent="0.3">
      <c r="B2" s="24" t="s">
        <v>642</v>
      </c>
      <c r="C2" s="35">
        <f>Assessment_DataCollection!A509</f>
        <v>3.6</v>
      </c>
      <c r="D2" s="63" t="str">
        <f>Assessment_DataCollection!B509</f>
        <v>Instructor Training</v>
      </c>
    </row>
    <row r="6" spans="2:15" ht="85.8" thickBot="1" x14ac:dyDescent="0.35">
      <c r="B6" s="25" t="s">
        <v>644</v>
      </c>
      <c r="C6" s="25"/>
      <c r="D6" s="25" t="s">
        <v>645</v>
      </c>
      <c r="E6" s="45" t="s">
        <v>646</v>
      </c>
      <c r="F6" s="45" t="s">
        <v>647</v>
      </c>
      <c r="G6" s="45" t="s">
        <v>648</v>
      </c>
      <c r="H6" s="45" t="s">
        <v>649</v>
      </c>
      <c r="I6" s="46" t="s">
        <v>650</v>
      </c>
    </row>
    <row r="7" spans="2:15" ht="43.8" thickTop="1" x14ac:dyDescent="0.3">
      <c r="B7" s="23" t="s">
        <v>647</v>
      </c>
      <c r="C7" s="26" t="s">
        <v>651</v>
      </c>
      <c r="D7" s="70" t="str">
        <f>Assessment_DataCollection!B510</f>
        <v>3.6.1 Do you meet the specifications in Attachment C Five Stages for Instructor Training?</v>
      </c>
      <c r="E7" s="12"/>
      <c r="F7" s="12"/>
      <c r="G7" s="12"/>
      <c r="H7" s="12"/>
      <c r="I7" s="12"/>
      <c r="L7" s="330" t="s">
        <v>674</v>
      </c>
      <c r="M7" s="330" t="s">
        <v>675</v>
      </c>
      <c r="N7" s="330" t="s">
        <v>15</v>
      </c>
      <c r="O7" s="330" t="s">
        <v>676</v>
      </c>
    </row>
    <row r="8" spans="2:15" hidden="1" x14ac:dyDescent="0.3">
      <c r="B8" s="22"/>
      <c r="C8" s="21" t="s">
        <v>15</v>
      </c>
      <c r="D8" s="30"/>
      <c r="E8" s="10" t="str">
        <f>IF($B7=E6,1,"")</f>
        <v/>
      </c>
      <c r="F8" s="10">
        <f>IF($B7=F6,1,"")</f>
        <v>1</v>
      </c>
      <c r="G8" s="10" t="str">
        <f>IF($B7=G6,1,"")</f>
        <v/>
      </c>
      <c r="H8" s="10" t="str">
        <f>IF($B7=H6,1,"")</f>
        <v/>
      </c>
      <c r="I8" s="10" t="str">
        <f>IF($B7=I6,1,"")</f>
        <v/>
      </c>
      <c r="L8" t="s">
        <v>652</v>
      </c>
      <c r="M8" t="s">
        <v>653</v>
      </c>
      <c r="N8" t="s">
        <v>15</v>
      </c>
    </row>
    <row r="9" spans="2:15" ht="43.8" thickBot="1" x14ac:dyDescent="0.35">
      <c r="B9" s="34" t="s">
        <v>646</v>
      </c>
      <c r="C9" s="27" t="s">
        <v>651</v>
      </c>
      <c r="D9" s="69" t="str">
        <f>Assessment_DataCollection!B511</f>
        <v>3.6.2 Do you use the ANSTSE model instructor training curriculum for the teaching task?</v>
      </c>
      <c r="E9" s="11"/>
      <c r="F9" s="11"/>
      <c r="G9" s="11"/>
      <c r="H9" s="11"/>
      <c r="I9" s="11"/>
    </row>
    <row r="10" spans="2:15" ht="15" hidden="1" thickTop="1" x14ac:dyDescent="0.3">
      <c r="B10" s="9"/>
      <c r="E10">
        <f>IF($B9=E6,1,"")</f>
        <v>1</v>
      </c>
      <c r="F10" t="str">
        <f>IF($B9=F6,1,"")</f>
        <v/>
      </c>
      <c r="G10" t="str">
        <f>IF($B9=G6,1,"")</f>
        <v/>
      </c>
      <c r="H10" t="str">
        <f>IF($B9=H6,1,"")</f>
        <v/>
      </c>
      <c r="I10" t="str">
        <f>IF($B9=I6,1,"")</f>
        <v/>
      </c>
    </row>
    <row r="11" spans="2:15" ht="15" thickTop="1" x14ac:dyDescent="0.3">
      <c r="B11" t="s">
        <v>15</v>
      </c>
      <c r="D11" s="32" t="s">
        <v>654</v>
      </c>
      <c r="E11" s="24">
        <f>SUM(E7:E10)</f>
        <v>1</v>
      </c>
      <c r="F11" s="24">
        <f>SUM(F7:F10)</f>
        <v>1</v>
      </c>
      <c r="G11" s="24">
        <f>SUM(G7:G10)</f>
        <v>0</v>
      </c>
      <c r="H11" s="24">
        <f>SUM(H7:H10)</f>
        <v>0</v>
      </c>
      <c r="I11" s="24">
        <f>SUM(I7:I10)</f>
        <v>0</v>
      </c>
    </row>
    <row r="12" spans="2:15" x14ac:dyDescent="0.3">
      <c r="D12" s="32"/>
      <c r="E12" s="24"/>
      <c r="F12" s="24"/>
      <c r="G12" s="24"/>
      <c r="H12" s="24"/>
      <c r="I12" s="24"/>
    </row>
    <row r="13" spans="2:15" x14ac:dyDescent="0.3">
      <c r="D13" s="32"/>
      <c r="E13" s="24"/>
      <c r="F13" s="24"/>
      <c r="G13" s="24"/>
      <c r="H13" s="24"/>
      <c r="I13" s="24"/>
    </row>
    <row r="15" spans="2:15" ht="15" thickBot="1" x14ac:dyDescent="0.35"/>
    <row r="16" spans="2:15"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8" thickBot="1" x14ac:dyDescent="0.35">
      <c r="B29" s="169" t="s">
        <v>659</v>
      </c>
      <c r="C29" s="275"/>
      <c r="D29" s="275"/>
      <c r="E29" s="275"/>
      <c r="F29" s="275"/>
      <c r="G29" s="275"/>
      <c r="H29" s="275"/>
      <c r="I29" s="275"/>
      <c r="J29" s="167" t="s">
        <v>656</v>
      </c>
      <c r="K29" s="168" t="s">
        <v>657</v>
      </c>
    </row>
    <row r="30" spans="1:11" ht="14.4" customHeight="1" x14ac:dyDescent="0.3">
      <c r="A30">
        <f>J30</f>
        <v>0</v>
      </c>
      <c r="B30" s="394"/>
      <c r="C30" s="395"/>
      <c r="D30" s="395"/>
      <c r="E30" s="395"/>
      <c r="F30" s="395"/>
      <c r="G30" s="395"/>
      <c r="H30" s="395"/>
      <c r="I30" s="396"/>
      <c r="J30" s="10"/>
      <c r="K30" s="10"/>
    </row>
    <row r="31" spans="1:11" x14ac:dyDescent="0.3">
      <c r="A31">
        <f t="shared" ref="A31:A39" si="1">J31</f>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31.2" customHeight="1" x14ac:dyDescent="0.3">
      <c r="A43">
        <f>J43</f>
        <v>1</v>
      </c>
      <c r="B43" s="387" t="s">
        <v>1462</v>
      </c>
      <c r="C43" s="387"/>
      <c r="D43" s="387"/>
      <c r="E43" s="387"/>
      <c r="F43" s="387"/>
      <c r="G43" s="387"/>
      <c r="H43" s="387"/>
      <c r="I43" s="387"/>
      <c r="J43" s="10">
        <v>1</v>
      </c>
      <c r="K43" s="10"/>
    </row>
    <row r="44" spans="1:11" ht="30" customHeight="1" x14ac:dyDescent="0.3">
      <c r="A44">
        <f t="shared" ref="A44:A52" si="2">J44</f>
        <v>2</v>
      </c>
      <c r="B44" s="387" t="s">
        <v>1463</v>
      </c>
      <c r="C44" s="387"/>
      <c r="D44" s="387"/>
      <c r="E44" s="387"/>
      <c r="F44" s="387"/>
      <c r="G44" s="387"/>
      <c r="H44" s="387"/>
      <c r="I44" s="387"/>
      <c r="J44" s="10">
        <v>2</v>
      </c>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cfRule type="expression" dxfId="573" priority="3" stopIfTrue="1">
      <formula>IF(SUM(E8:I8)=1,1,0)</formula>
    </cfRule>
  </conditionalFormatting>
  <conditionalFormatting sqref="M1">
    <cfRule type="containsText" dxfId="572" priority="1" operator="containsText" text="n/a">
      <formula>NOT(ISERROR(SEARCH("n/a",M1)))</formula>
    </cfRule>
    <cfRule type="containsText" dxfId="571" priority="2" operator="containsText" text="no">
      <formula>NOT(ISERROR(SEARCH("no",M1)))</formula>
    </cfRule>
  </conditionalFormatting>
  <conditionalFormatting sqref="E11:I13">
    <cfRule type="expression" dxfId="570" priority="129" stopIfTrue="1">
      <formula>IF(SUM(E14:I14)=1,1,0)</formula>
    </cfRule>
  </conditionalFormatting>
  <dataValidations count="2">
    <dataValidation allowBlank="1" showInputMessage="1" showErrorMessage="1" prompt="Select the cell to the left to access full dropdown list" sqref="C7 C9" xr:uid="{00000000-0002-0000-1600-000000000000}"/>
    <dataValidation type="list" allowBlank="1" showInputMessage="1" showErrorMessage="1" sqref="B7 B9" xr:uid="{00000000-0002-0000-1600-000001000000}">
      <formula1>$E$6:$J$6</formula1>
    </dataValidation>
  </dataValidations>
  <hyperlinks>
    <hyperlink ref="M1" location="TOC!A1" display="Return to Table of Contents" xr:uid="{00000000-0004-0000-1600-000000000000}"/>
    <hyperlink ref="D2" location="'S3'!G126" display="'S3'!G126" xr:uid="{00000000-0004-0000-1600-000001000000}"/>
    <hyperlink ref="D7" location="'S3'!G127" display="'S3'!G127" xr:uid="{00000000-0004-0000-1600-000002000000}"/>
    <hyperlink ref="D9" location="'S3'!G128" display="'S3'!G128" xr:uid="{00000000-0004-0000-16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2000000}">
          <x14:formula1>
            <xm:f>Assessment_DataCollection!$V$1:$V$13</xm:f>
          </x14:formula1>
          <xm:sqref>J30:K39 J43:K52 J17:K26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M111"/>
  <sheetViews>
    <sheetView showGridLines="0" topLeftCell="A100" workbookViewId="0">
      <selection activeCell="H106" sqref="H106"/>
    </sheetView>
  </sheetViews>
  <sheetFormatPr defaultRowHeight="14.4" x14ac:dyDescent="0.3"/>
  <cols>
    <col min="3" max="8" width="14.109375" customWidth="1"/>
    <col min="9" max="10" width="9.5546875" customWidth="1"/>
    <col min="11" max="11" width="14.109375" customWidth="1"/>
  </cols>
  <sheetData>
    <row r="1" spans="1:13" x14ac:dyDescent="0.3">
      <c r="A1" s="24" t="str">
        <f>Assessment_DataCollection!A1</f>
        <v>SECTION</v>
      </c>
      <c r="C1" s="166" t="str">
        <f>Assessment_DataCollection!B385</f>
        <v>Instructor Qualifications</v>
      </c>
      <c r="H1" s="93" t="s">
        <v>81</v>
      </c>
    </row>
    <row r="2" spans="1:13" x14ac:dyDescent="0.3">
      <c r="A2" s="28" t="s">
        <v>705</v>
      </c>
    </row>
    <row r="3" spans="1:13" ht="15" thickBot="1" x14ac:dyDescent="0.35"/>
    <row r="4" spans="1:13" x14ac:dyDescent="0.3">
      <c r="C4" s="37" t="s">
        <v>15</v>
      </c>
      <c r="D4" s="36">
        <f>'S3S3.1'!C2</f>
        <v>3.1</v>
      </c>
      <c r="E4" s="36">
        <f>'S3S3.2'!C2</f>
        <v>3.2</v>
      </c>
      <c r="F4" s="36">
        <f>'S3S3.3'!C2</f>
        <v>3.3</v>
      </c>
      <c r="G4" s="36">
        <f>'S3S3.4'!C2</f>
        <v>3.4</v>
      </c>
      <c r="H4" s="36">
        <f>'S3S3.5'!C2</f>
        <v>3.5</v>
      </c>
      <c r="I4" s="36">
        <f>'S3S3.6'!C2</f>
        <v>3.6</v>
      </c>
      <c r="J4" s="266"/>
      <c r="K4" s="266"/>
      <c r="L4" s="266"/>
      <c r="M4" s="266"/>
    </row>
    <row r="5" spans="1:13" ht="56.1" customHeight="1" thickBot="1" x14ac:dyDescent="0.35">
      <c r="A5" s="24" t="s">
        <v>642</v>
      </c>
      <c r="B5" s="13"/>
      <c r="C5" s="38" t="s">
        <v>706</v>
      </c>
      <c r="D5" s="73" t="str">
        <f>'S3S3.1'!D2</f>
        <v>Prerequisites</v>
      </c>
      <c r="E5" s="73" t="str">
        <f>'S3S3.2'!D2</f>
        <v>Training</v>
      </c>
      <c r="F5" s="73" t="str">
        <f>'S3S3.3'!D2</f>
        <v>Student Teaching/Practicum</v>
      </c>
      <c r="G5" s="73" t="str">
        <f>'S3S3.4'!D2</f>
        <v>Exit Assessment</v>
      </c>
      <c r="H5" s="73" t="str">
        <f>'S3S3.5'!D2</f>
        <v>Ongoing Training and Recertification</v>
      </c>
      <c r="I5" s="73" t="str">
        <f>'S3S3.6'!D2</f>
        <v>Instructor Training</v>
      </c>
      <c r="J5" s="266"/>
      <c r="K5" s="267" t="s">
        <v>1194</v>
      </c>
      <c r="L5" s="266"/>
      <c r="M5" s="266"/>
    </row>
    <row r="6" spans="1:13" ht="15" thickTop="1" x14ac:dyDescent="0.3">
      <c r="A6" s="400" t="s">
        <v>708</v>
      </c>
      <c r="B6" s="401"/>
      <c r="C6" s="39">
        <f>SUM(D6:I6)</f>
        <v>4</v>
      </c>
      <c r="D6">
        <f>'S3S3.1'!E13</f>
        <v>0</v>
      </c>
      <c r="E6">
        <f>'S3S3.2'!E13</f>
        <v>0</v>
      </c>
      <c r="F6">
        <f>'S3S3.3'!E9</f>
        <v>0</v>
      </c>
      <c r="G6">
        <f>'S3S3.4'!E9</f>
        <v>0</v>
      </c>
      <c r="H6">
        <f>'S3S3.5'!E15</f>
        <v>3</v>
      </c>
      <c r="I6">
        <f>'S3S3.6'!E11</f>
        <v>1</v>
      </c>
      <c r="J6" s="266"/>
      <c r="K6" s="266">
        <f>C6*0</f>
        <v>0</v>
      </c>
      <c r="L6" s="266"/>
      <c r="M6" s="266"/>
    </row>
    <row r="7" spans="1:13" x14ac:dyDescent="0.3">
      <c r="A7" s="401" t="s">
        <v>709</v>
      </c>
      <c r="B7" s="401"/>
      <c r="C7" s="39">
        <f>SUM(D7:I7)</f>
        <v>1</v>
      </c>
      <c r="D7">
        <f>'S3S3.1'!F13</f>
        <v>0</v>
      </c>
      <c r="E7">
        <f>'S3S3.2'!F13</f>
        <v>0</v>
      </c>
      <c r="F7">
        <f>'S3S3.3'!F9</f>
        <v>0</v>
      </c>
      <c r="G7">
        <f>'S3S3.4'!F9</f>
        <v>0</v>
      </c>
      <c r="H7">
        <f>'S3S3.5'!F15</f>
        <v>0</v>
      </c>
      <c r="I7">
        <f>'S3S3.6'!F11</f>
        <v>1</v>
      </c>
      <c r="J7" s="266"/>
      <c r="K7" s="266">
        <f>C7*45</f>
        <v>45</v>
      </c>
      <c r="L7" s="266"/>
      <c r="M7" s="266"/>
    </row>
    <row r="8" spans="1:13" x14ac:dyDescent="0.3">
      <c r="A8" s="401" t="s">
        <v>710</v>
      </c>
      <c r="B8" s="401"/>
      <c r="C8" s="39">
        <f>SUM(D8:I8)</f>
        <v>6</v>
      </c>
      <c r="D8">
        <f>'S3S3.1'!G13</f>
        <v>1</v>
      </c>
      <c r="E8">
        <f>'S3S3.2'!G13</f>
        <v>2</v>
      </c>
      <c r="F8">
        <f>'S3S3.3'!G9</f>
        <v>1</v>
      </c>
      <c r="G8">
        <f>'S3S3.4'!G9</f>
        <v>1</v>
      </c>
      <c r="H8">
        <f>'S3S3.5'!G15</f>
        <v>1</v>
      </c>
      <c r="I8">
        <f>'S3S3.6'!G11</f>
        <v>0</v>
      </c>
      <c r="J8" s="266"/>
      <c r="K8" s="266">
        <f>C8*90</f>
        <v>540</v>
      </c>
      <c r="L8" s="266"/>
      <c r="M8" s="266"/>
    </row>
    <row r="9" spans="1:13" x14ac:dyDescent="0.3">
      <c r="A9" s="401" t="s">
        <v>711</v>
      </c>
      <c r="B9" s="401"/>
      <c r="C9" s="39">
        <f>SUM(D9:I9)</f>
        <v>1</v>
      </c>
      <c r="D9">
        <f>'S3S3.1'!H13</f>
        <v>0</v>
      </c>
      <c r="E9">
        <f>'S3S3.2'!H13</f>
        <v>1</v>
      </c>
      <c r="F9">
        <f>'S3S3.3'!H9</f>
        <v>0</v>
      </c>
      <c r="G9">
        <f>'S3S3.4'!H9</f>
        <v>0</v>
      </c>
      <c r="H9">
        <f>'S3S3.5'!H15</f>
        <v>0</v>
      </c>
      <c r="I9">
        <f>'S3S3.6'!H11</f>
        <v>0</v>
      </c>
      <c r="J9" s="266"/>
      <c r="K9" s="266">
        <f>C9*135</f>
        <v>135</v>
      </c>
      <c r="L9" s="266"/>
      <c r="M9" s="266"/>
    </row>
    <row r="10" spans="1:13" ht="15" thickBot="1" x14ac:dyDescent="0.35">
      <c r="A10" s="402" t="s">
        <v>712</v>
      </c>
      <c r="B10" s="402"/>
      <c r="C10" s="40">
        <f>SUM(D10:I10)</f>
        <v>2</v>
      </c>
      <c r="D10" s="13">
        <f>'S3S3.1'!I13</f>
        <v>2</v>
      </c>
      <c r="E10" s="13">
        <f>'S3S3.2'!I13</f>
        <v>0</v>
      </c>
      <c r="F10" s="13">
        <f>'S3S3.3'!I9</f>
        <v>0</v>
      </c>
      <c r="G10" s="13">
        <f>'S3S3.4'!I9</f>
        <v>0</v>
      </c>
      <c r="H10" s="13">
        <f>'S3S3.5'!I15</f>
        <v>0</v>
      </c>
      <c r="I10" s="13">
        <f>'S3S3.6'!I11</f>
        <v>0</v>
      </c>
      <c r="J10" s="266"/>
      <c r="K10" s="266">
        <f>C10*180</f>
        <v>360</v>
      </c>
      <c r="L10" s="266"/>
      <c r="M10" s="266"/>
    </row>
    <row r="11" spans="1:13" ht="15.6" thickTop="1" thickBot="1" x14ac:dyDescent="0.35">
      <c r="C11" s="41">
        <f>SUM(C6:C10)</f>
        <v>14</v>
      </c>
      <c r="J11" s="266" t="s">
        <v>15</v>
      </c>
      <c r="K11" s="266">
        <f>ROUND((SUM(K6:K10)/C11),0)</f>
        <v>77</v>
      </c>
      <c r="L11" s="266">
        <f>360-K11</f>
        <v>283</v>
      </c>
      <c r="M11" s="266"/>
    </row>
    <row r="33" spans="1:7" ht="15" thickBot="1" x14ac:dyDescent="0.35"/>
    <row r="34" spans="1:7" ht="43.8" thickBot="1" x14ac:dyDescent="0.35">
      <c r="A34" s="274" t="s">
        <v>655</v>
      </c>
      <c r="B34" s="275"/>
      <c r="C34" s="275"/>
      <c r="D34" s="275"/>
      <c r="E34" s="275"/>
      <c r="F34" s="275"/>
      <c r="G34" s="276" t="s">
        <v>656</v>
      </c>
    </row>
    <row r="35" spans="1:7" ht="16.2" thickBot="1" x14ac:dyDescent="0.35">
      <c r="A35" s="274" t="s">
        <v>38</v>
      </c>
      <c r="B35" s="275"/>
      <c r="C35" s="275"/>
      <c r="D35" s="275"/>
      <c r="E35" s="275"/>
      <c r="F35" s="275"/>
      <c r="G35" s="270"/>
    </row>
    <row r="36" spans="1:7" ht="14.4" customHeight="1" thickBot="1" x14ac:dyDescent="0.35">
      <c r="A36" s="397" t="e">
        <f>VLOOKUP(G36,'S3S3.1'!$A$17:$I$26,2,FALSE)</f>
        <v>#N/A</v>
      </c>
      <c r="B36" s="398"/>
      <c r="C36" s="398"/>
      <c r="D36" s="398"/>
      <c r="E36" s="398"/>
      <c r="F36" s="399"/>
      <c r="G36" s="277">
        <v>1</v>
      </c>
    </row>
    <row r="37" spans="1:7" ht="15" thickBot="1" x14ac:dyDescent="0.35">
      <c r="A37" s="397" t="e">
        <f>VLOOKUP(G37,'S3S3.1'!$A$17:$I$26,2,FALSE)</f>
        <v>#N/A</v>
      </c>
      <c r="B37" s="398"/>
      <c r="C37" s="398"/>
      <c r="D37" s="398"/>
      <c r="E37" s="398"/>
      <c r="F37" s="399"/>
      <c r="G37" s="277">
        <v>2</v>
      </c>
    </row>
    <row r="38" spans="1:7" ht="15" customHeight="1" thickBot="1" x14ac:dyDescent="0.35">
      <c r="A38" s="397" t="e">
        <f>VLOOKUP(G38,'S3S3.1'!$A$17:$I$26,2,FALSE)</f>
        <v>#N/A</v>
      </c>
      <c r="B38" s="398"/>
      <c r="C38" s="398"/>
      <c r="D38" s="398"/>
      <c r="E38" s="398"/>
      <c r="F38" s="399"/>
      <c r="G38" s="277">
        <v>3</v>
      </c>
    </row>
    <row r="39" spans="1:7" ht="15" customHeight="1" thickBot="1" x14ac:dyDescent="0.35">
      <c r="A39" s="274" t="s">
        <v>40</v>
      </c>
      <c r="B39" s="278"/>
      <c r="C39" s="278"/>
      <c r="D39" s="278"/>
      <c r="E39" s="278"/>
      <c r="F39" s="278"/>
      <c r="G39" s="271"/>
    </row>
    <row r="40" spans="1:7" ht="15" thickBot="1" x14ac:dyDescent="0.35">
      <c r="A40" s="397" t="e">
        <f>VLOOKUP(G40,'S3S3.2'!$A$17:$I$26,2,FALSE)</f>
        <v>#N/A</v>
      </c>
      <c r="B40" s="398"/>
      <c r="C40" s="398"/>
      <c r="D40" s="398"/>
      <c r="E40" s="398"/>
      <c r="F40" s="399"/>
      <c r="G40" s="277">
        <v>1</v>
      </c>
    </row>
    <row r="41" spans="1:7" ht="15" thickBot="1" x14ac:dyDescent="0.35">
      <c r="A41" s="397" t="e">
        <f>VLOOKUP(G41,'S3S3.2'!$A$17:$I$26,2,FALSE)</f>
        <v>#N/A</v>
      </c>
      <c r="B41" s="398"/>
      <c r="C41" s="398"/>
      <c r="D41" s="398"/>
      <c r="E41" s="398"/>
      <c r="F41" s="399"/>
      <c r="G41" s="277">
        <v>2</v>
      </c>
    </row>
    <row r="42" spans="1:7" ht="15" customHeight="1" thickBot="1" x14ac:dyDescent="0.35">
      <c r="A42" s="397" t="e">
        <f>VLOOKUP(G42,'S3S3.2'!$A$17:$I$26,2,FALSE)</f>
        <v>#N/A</v>
      </c>
      <c r="B42" s="398"/>
      <c r="C42" s="398"/>
      <c r="D42" s="398"/>
      <c r="E42" s="398"/>
      <c r="F42" s="399"/>
      <c r="G42" s="277">
        <v>3</v>
      </c>
    </row>
    <row r="43" spans="1:7" ht="15" customHeight="1" thickBot="1" x14ac:dyDescent="0.35">
      <c r="A43" s="274" t="s">
        <v>42</v>
      </c>
      <c r="B43" s="278"/>
      <c r="C43" s="278"/>
      <c r="D43" s="278"/>
      <c r="E43" s="278"/>
      <c r="F43" s="278"/>
      <c r="G43" s="271"/>
    </row>
    <row r="44" spans="1:7" ht="15" thickBot="1" x14ac:dyDescent="0.35">
      <c r="A44" s="397" t="e">
        <f>VLOOKUP(G44,'S3S3.3'!$A$17:$I$26,2,FALSE)</f>
        <v>#N/A</v>
      </c>
      <c r="B44" s="398"/>
      <c r="C44" s="398"/>
      <c r="D44" s="398"/>
      <c r="E44" s="398"/>
      <c r="F44" s="399"/>
      <c r="G44" s="277">
        <v>1</v>
      </c>
    </row>
    <row r="45" spans="1:7" ht="15" thickBot="1" x14ac:dyDescent="0.35">
      <c r="A45" s="397" t="e">
        <f>VLOOKUP(G45,'S3S3.3'!$A$17:$I$26,2,FALSE)</f>
        <v>#N/A</v>
      </c>
      <c r="B45" s="398"/>
      <c r="C45" s="398"/>
      <c r="D45" s="398"/>
      <c r="E45" s="398"/>
      <c r="F45" s="399"/>
      <c r="G45" s="277">
        <v>2</v>
      </c>
    </row>
    <row r="46" spans="1:7" ht="15" customHeight="1" thickBot="1" x14ac:dyDescent="0.35">
      <c r="A46" s="397" t="e">
        <f>VLOOKUP(G46,'S3S3.3'!$A$17:$I$26,2,FALSE)</f>
        <v>#N/A</v>
      </c>
      <c r="B46" s="398"/>
      <c r="C46" s="398"/>
      <c r="D46" s="398"/>
      <c r="E46" s="398"/>
      <c r="F46" s="399"/>
      <c r="G46" s="277">
        <v>3</v>
      </c>
    </row>
    <row r="47" spans="1:7" ht="15" customHeight="1" thickBot="1" x14ac:dyDescent="0.35">
      <c r="A47" s="274" t="s">
        <v>44</v>
      </c>
      <c r="B47" s="278"/>
      <c r="C47" s="278"/>
      <c r="D47" s="278"/>
      <c r="E47" s="278"/>
      <c r="F47" s="278"/>
      <c r="G47" s="271"/>
    </row>
    <row r="48" spans="1:7" ht="15" thickBot="1" x14ac:dyDescent="0.35">
      <c r="A48" s="397" t="e">
        <f>VLOOKUP(G48,'S3S3.4'!$A$17:$I$26,2,FALSE)</f>
        <v>#N/A</v>
      </c>
      <c r="B48" s="398"/>
      <c r="C48" s="398"/>
      <c r="D48" s="398"/>
      <c r="E48" s="398"/>
      <c r="F48" s="399"/>
      <c r="G48" s="277">
        <v>1</v>
      </c>
    </row>
    <row r="49" spans="1:7" ht="15" thickBot="1" x14ac:dyDescent="0.35">
      <c r="A49" s="397" t="e">
        <f>VLOOKUP(G49,'S3S3.4'!$A$17:$I$26,2,FALSE)</f>
        <v>#N/A</v>
      </c>
      <c r="B49" s="398"/>
      <c r="C49" s="398"/>
      <c r="D49" s="398"/>
      <c r="E49" s="398"/>
      <c r="F49" s="399"/>
      <c r="G49" s="277">
        <v>2</v>
      </c>
    </row>
    <row r="50" spans="1:7" ht="15" customHeight="1" thickBot="1" x14ac:dyDescent="0.35">
      <c r="A50" s="397" t="e">
        <f>VLOOKUP(G50,'S3S3.4'!$A$17:$I$26,2,FALSE)</f>
        <v>#N/A</v>
      </c>
      <c r="B50" s="398"/>
      <c r="C50" s="398"/>
      <c r="D50" s="398"/>
      <c r="E50" s="398"/>
      <c r="F50" s="399"/>
      <c r="G50" s="277">
        <v>3</v>
      </c>
    </row>
    <row r="51" spans="1:7" ht="15" customHeight="1" thickBot="1" x14ac:dyDescent="0.35">
      <c r="A51" s="274" t="s">
        <v>46</v>
      </c>
      <c r="B51" s="278"/>
      <c r="C51" s="278"/>
      <c r="D51" s="278"/>
      <c r="E51" s="278"/>
      <c r="F51" s="278"/>
      <c r="G51" s="271"/>
    </row>
    <row r="52" spans="1:7" ht="15" thickBot="1" x14ac:dyDescent="0.35">
      <c r="A52" s="397" t="e">
        <f>VLOOKUP(G52,'S3S3.5'!$A$19:$I$28,2,FALSE)</f>
        <v>#N/A</v>
      </c>
      <c r="B52" s="398"/>
      <c r="C52" s="398"/>
      <c r="D52" s="398"/>
      <c r="E52" s="398"/>
      <c r="F52" s="399"/>
      <c r="G52" s="277">
        <v>1</v>
      </c>
    </row>
    <row r="53" spans="1:7" ht="15" thickBot="1" x14ac:dyDescent="0.35">
      <c r="A53" s="397" t="e">
        <f>VLOOKUP(G53,'S3S3.5'!$A$19:$I$28,2,FALSE)</f>
        <v>#N/A</v>
      </c>
      <c r="B53" s="398"/>
      <c r="C53" s="398"/>
      <c r="D53" s="398"/>
      <c r="E53" s="398"/>
      <c r="F53" s="399"/>
      <c r="G53" s="277">
        <v>2</v>
      </c>
    </row>
    <row r="54" spans="1:7" ht="15" customHeight="1" thickBot="1" x14ac:dyDescent="0.35">
      <c r="A54" s="397" t="e">
        <f>VLOOKUP(G54,'S3S3.5'!$A$19:$I$28,2,FALSE)</f>
        <v>#N/A</v>
      </c>
      <c r="B54" s="398"/>
      <c r="C54" s="398"/>
      <c r="D54" s="398"/>
      <c r="E54" s="398"/>
      <c r="F54" s="399"/>
      <c r="G54" s="277">
        <v>3</v>
      </c>
    </row>
    <row r="55" spans="1:7" ht="15" customHeight="1" thickBot="1" x14ac:dyDescent="0.35">
      <c r="A55" s="274" t="s">
        <v>48</v>
      </c>
      <c r="B55" s="278"/>
      <c r="C55" s="278"/>
      <c r="D55" s="278"/>
      <c r="E55" s="278"/>
      <c r="F55" s="278"/>
      <c r="G55" s="271"/>
    </row>
    <row r="56" spans="1:7" ht="15" thickBot="1" x14ac:dyDescent="0.35">
      <c r="A56" s="397" t="e">
        <f>VLOOKUP(G56,'S3S3.6'!$A$17:$I$26,2,FALSE)</f>
        <v>#N/A</v>
      </c>
      <c r="B56" s="398"/>
      <c r="C56" s="398"/>
      <c r="D56" s="398"/>
      <c r="E56" s="398"/>
      <c r="F56" s="399"/>
      <c r="G56" s="277">
        <v>1</v>
      </c>
    </row>
    <row r="57" spans="1:7" ht="15" thickBot="1" x14ac:dyDescent="0.35">
      <c r="A57" s="397" t="e">
        <f>VLOOKUP(G57,'S3S3.6'!$A$17:$I$26,2,FALSE)</f>
        <v>#N/A</v>
      </c>
      <c r="B57" s="398"/>
      <c r="C57" s="398"/>
      <c r="D57" s="398"/>
      <c r="E57" s="398"/>
      <c r="F57" s="399"/>
      <c r="G57" s="277">
        <v>2</v>
      </c>
    </row>
    <row r="58" spans="1:7" ht="15" customHeight="1" thickBot="1" x14ac:dyDescent="0.35">
      <c r="A58" s="397" t="e">
        <f>VLOOKUP(G58,'S3S3.6'!$A$17:$I$26,2,FALSE)</f>
        <v>#N/A</v>
      </c>
      <c r="B58" s="398"/>
      <c r="C58" s="398"/>
      <c r="D58" s="398"/>
      <c r="E58" s="398"/>
      <c r="F58" s="399"/>
      <c r="G58" s="277">
        <v>3</v>
      </c>
    </row>
    <row r="59" spans="1:7" ht="15" thickBot="1" x14ac:dyDescent="0.35"/>
    <row r="60" spans="1:7" ht="43.8" thickBot="1" x14ac:dyDescent="0.35">
      <c r="A60" s="274" t="s">
        <v>659</v>
      </c>
      <c r="B60" s="275"/>
      <c r="C60" s="275"/>
      <c r="D60" s="275"/>
      <c r="E60" s="275"/>
      <c r="F60" s="275"/>
      <c r="G60" s="276" t="s">
        <v>656</v>
      </c>
    </row>
    <row r="61" spans="1:7" ht="16.2" thickBot="1" x14ac:dyDescent="0.35">
      <c r="A61" s="274" t="s">
        <v>38</v>
      </c>
      <c r="B61" s="275"/>
      <c r="C61" s="275"/>
      <c r="D61" s="275"/>
      <c r="E61" s="275"/>
      <c r="F61" s="275"/>
      <c r="G61" s="270"/>
    </row>
    <row r="62" spans="1:7" ht="15" thickBot="1" x14ac:dyDescent="0.35">
      <c r="A62" s="397" t="str">
        <f>VLOOKUP(G62,'S3S3.1'!$A$30:$I$39,2,FALSE)</f>
        <v>3.1.1  Requires all driver education instructor candidates to meet prerequisites.</v>
      </c>
      <c r="B62" s="398"/>
      <c r="C62" s="398"/>
      <c r="D62" s="398"/>
      <c r="E62" s="398"/>
      <c r="F62" s="399"/>
      <c r="G62" s="277">
        <v>1</v>
      </c>
    </row>
    <row r="63" spans="1:7" ht="29.4" customHeight="1" thickBot="1" x14ac:dyDescent="0.35">
      <c r="A63" s="397" t="str">
        <f>VLOOKUP(G63,'S3S3.1'!$A$30:$I$39,2,FALSE)</f>
        <v>3.1.2  Requires instructor candidates to pass an entry knowledge assessment for classroom teachers.</v>
      </c>
      <c r="B63" s="398"/>
      <c r="C63" s="398"/>
      <c r="D63" s="398"/>
      <c r="E63" s="398"/>
      <c r="F63" s="399"/>
      <c r="G63" s="277">
        <v>2</v>
      </c>
    </row>
    <row r="64" spans="1:7" ht="15" customHeight="1" thickBot="1" x14ac:dyDescent="0.35">
      <c r="A64" s="397" t="e">
        <f>VLOOKUP(G64,'S3S3.1'!$A$30:$I$39,2,FALSE)</f>
        <v>#N/A</v>
      </c>
      <c r="B64" s="398"/>
      <c r="C64" s="398"/>
      <c r="D64" s="398"/>
      <c r="E64" s="398"/>
      <c r="F64" s="399"/>
      <c r="G64" s="277">
        <v>3</v>
      </c>
    </row>
    <row r="65" spans="1:7" ht="15" customHeight="1" thickBot="1" x14ac:dyDescent="0.35">
      <c r="A65" s="274" t="s">
        <v>40</v>
      </c>
      <c r="B65" s="278"/>
      <c r="C65" s="278"/>
      <c r="D65" s="278"/>
      <c r="E65" s="278"/>
      <c r="F65" s="278"/>
      <c r="G65" s="271"/>
    </row>
    <row r="66" spans="1:7" ht="15" thickBot="1" x14ac:dyDescent="0.35">
      <c r="A66" s="397" t="str">
        <f>VLOOKUP(G66,'S3S3.2'!$A$30:$I$39,2,FALSE)</f>
        <v>3.2.1 Requires theuse of the nationally accepted AAA How to Drive Curriculum.</v>
      </c>
      <c r="B66" s="398"/>
      <c r="C66" s="398"/>
      <c r="D66" s="398"/>
      <c r="E66" s="398"/>
      <c r="F66" s="399"/>
      <c r="G66" s="277">
        <v>1</v>
      </c>
    </row>
    <row r="67" spans="1:7" ht="29.4" customHeight="1" thickBot="1" x14ac:dyDescent="0.35">
      <c r="A67" s="397" t="str">
        <f>VLOOKUP(G67,'S3S3.2'!$A$30:$I$39,2,FALSE)</f>
        <v>3.2.3 Requires instructor candidates to prepare lessons and practice teach classroom content through CCRI.</v>
      </c>
      <c r="B67" s="398"/>
      <c r="C67" s="398"/>
      <c r="D67" s="398"/>
      <c r="E67" s="398"/>
      <c r="F67" s="399"/>
      <c r="G67" s="277">
        <v>2</v>
      </c>
    </row>
    <row r="68" spans="1:7" ht="15" customHeight="1" thickBot="1" x14ac:dyDescent="0.35">
      <c r="A68" s="397" t="e">
        <f>VLOOKUP(G68,'S3S3.2'!$A$30:$I$39,2,FALSE)</f>
        <v>#N/A</v>
      </c>
      <c r="B68" s="398"/>
      <c r="C68" s="398"/>
      <c r="D68" s="398"/>
      <c r="E68" s="398"/>
      <c r="F68" s="399"/>
      <c r="G68" s="277">
        <v>3</v>
      </c>
    </row>
    <row r="69" spans="1:7" ht="15" customHeight="1" thickBot="1" x14ac:dyDescent="0.35">
      <c r="A69" s="274" t="s">
        <v>42</v>
      </c>
      <c r="B69" s="278"/>
      <c r="C69" s="278"/>
      <c r="D69" s="278"/>
      <c r="E69" s="278"/>
      <c r="F69" s="278"/>
      <c r="G69" s="271"/>
    </row>
    <row r="70" spans="1:7" ht="30" customHeight="1" thickBot="1" x14ac:dyDescent="0.35">
      <c r="A70" s="397" t="str">
        <f>VLOOKUP(G70,'S3S3.3'!$A$30:$I$39,2,FALSE)</f>
        <v xml:space="preserve">3.3.1  Requires all classroom instructor candidates to be paired with a mentor through CCRI. </v>
      </c>
      <c r="B70" s="398"/>
      <c r="C70" s="398"/>
      <c r="D70" s="398"/>
      <c r="E70" s="398"/>
      <c r="F70" s="399"/>
      <c r="G70" s="277">
        <v>1</v>
      </c>
    </row>
    <row r="71" spans="1:7" ht="15" thickBot="1" x14ac:dyDescent="0.35">
      <c r="A71" s="397" t="e">
        <f>VLOOKUP(G71,'S3S3.3'!$A$30:$I$39,2,FALSE)</f>
        <v>#N/A</v>
      </c>
      <c r="B71" s="398"/>
      <c r="C71" s="398"/>
      <c r="D71" s="398"/>
      <c r="E71" s="398"/>
      <c r="F71" s="399"/>
      <c r="G71" s="277">
        <v>2</v>
      </c>
    </row>
    <row r="72" spans="1:7" ht="15" customHeight="1" thickBot="1" x14ac:dyDescent="0.35">
      <c r="A72" s="397" t="e">
        <f>VLOOKUP(G72,'S3S3.3'!$A$30:$I$39,2,FALSE)</f>
        <v>#N/A</v>
      </c>
      <c r="B72" s="398"/>
      <c r="C72" s="398"/>
      <c r="D72" s="398"/>
      <c r="E72" s="398"/>
      <c r="F72" s="399"/>
      <c r="G72" s="277">
        <v>3</v>
      </c>
    </row>
    <row r="73" spans="1:7" ht="15" customHeight="1" thickBot="1" x14ac:dyDescent="0.35">
      <c r="A73" s="274" t="s">
        <v>44</v>
      </c>
      <c r="B73" s="278"/>
      <c r="C73" s="278"/>
      <c r="D73" s="278"/>
      <c r="E73" s="278"/>
      <c r="F73" s="278"/>
      <c r="G73" s="271"/>
    </row>
    <row r="74" spans="1:7" ht="30.6" customHeight="1" thickBot="1" x14ac:dyDescent="0.35">
      <c r="A74" s="397" t="str">
        <f>VLOOKUP(G74,'S3S3.4'!$A$30:$I$39,2,FALSE)</f>
        <v xml:space="preserve">3.4.1 Requires all instructor candidates pass an instructor knowledge exit assessment through CCRI. </v>
      </c>
      <c r="B74" s="398"/>
      <c r="C74" s="398"/>
      <c r="D74" s="398"/>
      <c r="E74" s="398"/>
      <c r="F74" s="399"/>
      <c r="G74" s="277">
        <v>1</v>
      </c>
    </row>
    <row r="75" spans="1:7" ht="15" thickBot="1" x14ac:dyDescent="0.35">
      <c r="A75" s="371" t="e">
        <f>VLOOKUP(G75,'S3S3.4'!$A$30:$I$39,2,FALSE)</f>
        <v>#N/A</v>
      </c>
      <c r="B75" s="372"/>
      <c r="C75" s="372"/>
      <c r="D75" s="372"/>
      <c r="E75" s="372"/>
      <c r="F75" s="372"/>
      <c r="G75" s="277">
        <v>2</v>
      </c>
    </row>
    <row r="76" spans="1:7" ht="15" customHeight="1" thickBot="1" x14ac:dyDescent="0.35">
      <c r="A76" s="371" t="e">
        <f>VLOOKUP(G76,'S3S3.4'!$A$30:$I$39,2,FALSE)</f>
        <v>#N/A</v>
      </c>
      <c r="B76" s="372"/>
      <c r="C76" s="372"/>
      <c r="D76" s="372"/>
      <c r="E76" s="372"/>
      <c r="F76" s="372"/>
      <c r="G76" s="277">
        <v>3</v>
      </c>
    </row>
    <row r="77" spans="1:7" ht="15" customHeight="1" thickBot="1" x14ac:dyDescent="0.35">
      <c r="A77" s="274" t="s">
        <v>46</v>
      </c>
      <c r="B77" s="278"/>
      <c r="C77" s="278"/>
      <c r="D77" s="278"/>
      <c r="E77" s="278"/>
      <c r="F77" s="278"/>
      <c r="G77" s="271"/>
    </row>
    <row r="78" spans="1:7" ht="21.6" customHeight="1" thickBot="1" x14ac:dyDescent="0.35">
      <c r="A78" s="397" t="str">
        <f>VLOOKUP(G78,'S3S3.5'!$A$32:$I$41,2,FALSE)</f>
        <v>3.5.1 Requires instructors to complete yearly professional development.</v>
      </c>
      <c r="B78" s="398"/>
      <c r="C78" s="398"/>
      <c r="D78" s="398"/>
      <c r="E78" s="398"/>
      <c r="F78" s="399"/>
      <c r="G78" s="277">
        <v>1</v>
      </c>
    </row>
    <row r="79" spans="1:7" ht="43.95" customHeight="1" thickBot="1" x14ac:dyDescent="0.35">
      <c r="A79" s="397" t="str">
        <f>VLOOKUP(G79,'S3S3.5'!$A$32:$I$41,2,FALSE)</f>
        <v xml:space="preserve">3.5.1 Provides an annual 4 hour continuing education course, related to driver education through CCRI, and allows teachers to attend a pre-approved workshop or conference to meet professional development requirements. </v>
      </c>
      <c r="B79" s="398"/>
      <c r="C79" s="398"/>
      <c r="D79" s="398"/>
      <c r="E79" s="398"/>
      <c r="F79" s="399"/>
      <c r="G79" s="277">
        <v>2</v>
      </c>
    </row>
    <row r="80" spans="1:7" ht="15" customHeight="1" thickBot="1" x14ac:dyDescent="0.35">
      <c r="A80" s="371" t="e">
        <f>VLOOKUP(G80,'S3S3.5'!$A$32:$I$41,2,FALSE)</f>
        <v>#N/A</v>
      </c>
      <c r="B80" s="372"/>
      <c r="C80" s="372"/>
      <c r="D80" s="372"/>
      <c r="E80" s="372"/>
      <c r="F80" s="372"/>
      <c r="G80" s="277">
        <v>3</v>
      </c>
    </row>
    <row r="81" spans="1:7" ht="15" customHeight="1" thickBot="1" x14ac:dyDescent="0.35">
      <c r="A81" s="274" t="s">
        <v>48</v>
      </c>
      <c r="B81" s="278"/>
      <c r="C81" s="278"/>
      <c r="D81" s="278"/>
      <c r="E81" s="278"/>
      <c r="F81" s="278"/>
      <c r="G81" s="271"/>
    </row>
    <row r="82" spans="1:7" ht="15" thickBot="1" x14ac:dyDescent="0.35">
      <c r="A82" s="397" t="e">
        <f>VLOOKUP(G82,'S3S3.6'!$A$30:$I$39,2,FALSE)</f>
        <v>#N/A</v>
      </c>
      <c r="B82" s="398"/>
      <c r="C82" s="398"/>
      <c r="D82" s="398"/>
      <c r="E82" s="398"/>
      <c r="F82" s="399"/>
      <c r="G82" s="277">
        <v>1</v>
      </c>
    </row>
    <row r="83" spans="1:7" ht="15" thickBot="1" x14ac:dyDescent="0.35">
      <c r="A83" s="397" t="e">
        <f>VLOOKUP(G83,'S3S3.6'!$A$30:$I$39,2,FALSE)</f>
        <v>#N/A</v>
      </c>
      <c r="B83" s="398"/>
      <c r="C83" s="398"/>
      <c r="D83" s="398"/>
      <c r="E83" s="398"/>
      <c r="F83" s="399"/>
      <c r="G83" s="277">
        <v>2</v>
      </c>
    </row>
    <row r="84" spans="1:7" ht="15" customHeight="1" thickBot="1" x14ac:dyDescent="0.35">
      <c r="A84" s="397" t="e">
        <f>VLOOKUP(G84,'S3S3.6'!$A$30:$I$39,2,FALSE)</f>
        <v>#N/A</v>
      </c>
      <c r="B84" s="398"/>
      <c r="C84" s="398"/>
      <c r="D84" s="398"/>
      <c r="E84" s="398"/>
      <c r="F84" s="399"/>
      <c r="G84" s="277">
        <v>3</v>
      </c>
    </row>
    <row r="86" spans="1:7" ht="15" thickBot="1" x14ac:dyDescent="0.35"/>
    <row r="87" spans="1:7" ht="43.8" thickBot="1" x14ac:dyDescent="0.35">
      <c r="A87" s="274" t="s">
        <v>662</v>
      </c>
      <c r="B87" s="275"/>
      <c r="C87" s="275"/>
      <c r="D87" s="275"/>
      <c r="E87" s="275"/>
      <c r="F87" s="275"/>
      <c r="G87" s="276" t="s">
        <v>656</v>
      </c>
    </row>
    <row r="88" spans="1:7" ht="16.2" thickBot="1" x14ac:dyDescent="0.35">
      <c r="A88" s="274" t="s">
        <v>38</v>
      </c>
      <c r="B88" s="275"/>
      <c r="C88" s="275"/>
      <c r="D88" s="275"/>
      <c r="E88" s="275"/>
      <c r="F88" s="275"/>
      <c r="G88" s="270"/>
    </row>
    <row r="89" spans="1:7" ht="28.95" customHeight="1" thickBot="1" x14ac:dyDescent="0.35">
      <c r="A89" s="397" t="str">
        <f>VLOOKUP(G89,'S3S3.1'!$A$43:$I$52,2,FALSE)</f>
        <v>3.1.2  Require a driving skills assessment as a prerequisite for teaching driver education.</v>
      </c>
      <c r="B89" s="398"/>
      <c r="C89" s="398"/>
      <c r="D89" s="398"/>
      <c r="E89" s="398"/>
      <c r="F89" s="399"/>
      <c r="G89" s="277">
        <v>1</v>
      </c>
    </row>
    <row r="90" spans="1:7" ht="15" thickBot="1" x14ac:dyDescent="0.35">
      <c r="A90" s="397" t="e">
        <f>VLOOKUP(G90,'S3S3.1'!$A$43:$I$52,2,FALSE)</f>
        <v>#N/A</v>
      </c>
      <c r="B90" s="398"/>
      <c r="C90" s="398"/>
      <c r="D90" s="398"/>
      <c r="E90" s="398"/>
      <c r="F90" s="399"/>
      <c r="G90" s="277">
        <v>2</v>
      </c>
    </row>
    <row r="91" spans="1:7" ht="15" customHeight="1" thickBot="1" x14ac:dyDescent="0.35">
      <c r="A91" s="397" t="e">
        <f>VLOOKUP(G91,'S3S3.1'!$A$43:$I$52,2,FALSE)</f>
        <v>#N/A</v>
      </c>
      <c r="B91" s="398"/>
      <c r="C91" s="398"/>
      <c r="D91" s="398"/>
      <c r="E91" s="398"/>
      <c r="F91" s="399"/>
      <c r="G91" s="277">
        <v>3</v>
      </c>
    </row>
    <row r="92" spans="1:7" ht="15" customHeight="1" thickBot="1" x14ac:dyDescent="0.35">
      <c r="A92" s="274" t="s">
        <v>40</v>
      </c>
      <c r="B92" s="278"/>
      <c r="C92" s="278"/>
      <c r="D92" s="278"/>
      <c r="E92" s="278"/>
      <c r="F92" s="278"/>
      <c r="G92" s="271"/>
    </row>
    <row r="93" spans="1:7" ht="31.95" customHeight="1" thickBot="1" x14ac:dyDescent="0.35">
      <c r="A93" s="397" t="str">
        <f>VLOOKUP(G93,'S3S3.2'!$A$43:$I$52,2,FALSE)</f>
        <v>3.2.2  Provide more BTW teaching and learning content in the instructor training programs, even though BTW is not required by law.</v>
      </c>
      <c r="B93" s="398"/>
      <c r="C93" s="398"/>
      <c r="D93" s="398"/>
      <c r="E93" s="398"/>
      <c r="F93" s="399"/>
      <c r="G93" s="277">
        <v>1</v>
      </c>
    </row>
    <row r="94" spans="1:7" ht="28.95" customHeight="1" thickBot="1" x14ac:dyDescent="0.35">
      <c r="A94" s="397" t="str">
        <f>VLOOKUP(G94,'S3S3.2'!$A$43:$I$52,2,FALSE)</f>
        <v xml:space="preserve">3.2.3  Provide BTW practice teaching opportunities for instructor candidates by collaborating with CCRI and driver education commercial school providers. </v>
      </c>
      <c r="B94" s="398"/>
      <c r="C94" s="398"/>
      <c r="D94" s="398"/>
      <c r="E94" s="398"/>
      <c r="F94" s="399"/>
      <c r="G94" s="277">
        <v>2</v>
      </c>
    </row>
    <row r="95" spans="1:7" ht="15" customHeight="1" thickBot="1" x14ac:dyDescent="0.35">
      <c r="A95" s="397" t="e">
        <f>VLOOKUP(G95,'S3S3.2'!$A$43:$I$52,2,FALSE)</f>
        <v>#N/A</v>
      </c>
      <c r="B95" s="398"/>
      <c r="C95" s="398"/>
      <c r="D95" s="398"/>
      <c r="E95" s="398"/>
      <c r="F95" s="399"/>
      <c r="G95" s="277">
        <v>3</v>
      </c>
    </row>
    <row r="96" spans="1:7" ht="15" customHeight="1" thickBot="1" x14ac:dyDescent="0.35">
      <c r="A96" s="274" t="s">
        <v>42</v>
      </c>
      <c r="B96" s="278"/>
      <c r="C96" s="278"/>
      <c r="D96" s="278"/>
      <c r="E96" s="278"/>
      <c r="F96" s="278"/>
      <c r="G96" s="271"/>
    </row>
    <row r="97" spans="1:7" ht="28.2" customHeight="1" thickBot="1" x14ac:dyDescent="0.35">
      <c r="A97" s="397" t="str">
        <f>VLOOKUP(G97,'S3S3.3'!$A$43:$I$52,2,FALSE)</f>
        <v>3.3.1 Require mentor support for BTW instructor candidates by providing a structured support system that is currently used in classroom instruction.</v>
      </c>
      <c r="B97" s="398"/>
      <c r="C97" s="398"/>
      <c r="D97" s="398"/>
      <c r="E97" s="398"/>
      <c r="F97" s="399"/>
      <c r="G97" s="277">
        <v>1</v>
      </c>
    </row>
    <row r="98" spans="1:7" ht="15" thickBot="1" x14ac:dyDescent="0.35">
      <c r="A98" s="397" t="e">
        <f>VLOOKUP(G98,'S3S3.3'!$A$43:$I$52,2,FALSE)</f>
        <v>#N/A</v>
      </c>
      <c r="B98" s="398"/>
      <c r="C98" s="398"/>
      <c r="D98" s="398"/>
      <c r="E98" s="398"/>
      <c r="F98" s="399"/>
      <c r="G98" s="277">
        <v>2</v>
      </c>
    </row>
    <row r="99" spans="1:7" ht="15" customHeight="1" thickBot="1" x14ac:dyDescent="0.35">
      <c r="A99" s="397" t="e">
        <f>VLOOKUP(G99,'S3S3.3'!$A$43:$I$52,2,FALSE)</f>
        <v>#N/A</v>
      </c>
      <c r="B99" s="398"/>
      <c r="C99" s="398"/>
      <c r="D99" s="398"/>
      <c r="E99" s="398"/>
      <c r="F99" s="399"/>
      <c r="G99" s="277">
        <v>3</v>
      </c>
    </row>
    <row r="100" spans="1:7" ht="15" customHeight="1" thickBot="1" x14ac:dyDescent="0.35">
      <c r="A100" s="274" t="s">
        <v>44</v>
      </c>
      <c r="B100" s="278"/>
      <c r="C100" s="278"/>
      <c r="D100" s="278"/>
      <c r="E100" s="278"/>
      <c r="F100" s="278"/>
      <c r="G100" s="271"/>
    </row>
    <row r="101" spans="1:7" ht="28.95" customHeight="1" thickBot="1" x14ac:dyDescent="0.35">
      <c r="A101" s="397" t="str">
        <f>VLOOKUP(G101,'S3S3.4'!$A$43:$I$52,2,FALSE)</f>
        <v>3.4.1  Provide a BTW component to the current teacher training program and require an in-vehicle teaching skills assessment for instructor candidates.</v>
      </c>
      <c r="B101" s="398"/>
      <c r="C101" s="398"/>
      <c r="D101" s="398"/>
      <c r="E101" s="398"/>
      <c r="F101" s="399"/>
      <c r="G101" s="277">
        <v>1</v>
      </c>
    </row>
    <row r="102" spans="1:7" ht="15" thickBot="1" x14ac:dyDescent="0.35">
      <c r="A102" s="397" t="e">
        <f>VLOOKUP(G102,'S3S3.4'!$A$43:$I$52,2,FALSE)</f>
        <v>#N/A</v>
      </c>
      <c r="B102" s="398"/>
      <c r="C102" s="398"/>
      <c r="D102" s="398"/>
      <c r="E102" s="398"/>
      <c r="F102" s="399"/>
      <c r="G102" s="277">
        <v>2</v>
      </c>
    </row>
    <row r="103" spans="1:7" ht="15" customHeight="1" thickBot="1" x14ac:dyDescent="0.35">
      <c r="A103" s="397" t="e">
        <f>VLOOKUP(G103,'S3S3.4'!$A$43:$I$52,2,FALSE)</f>
        <v>#N/A</v>
      </c>
      <c r="B103" s="398"/>
      <c r="C103" s="398"/>
      <c r="D103" s="398"/>
      <c r="E103" s="398"/>
      <c r="F103" s="399"/>
      <c r="G103" s="277">
        <v>3</v>
      </c>
    </row>
    <row r="104" spans="1:7" ht="15" customHeight="1" thickBot="1" x14ac:dyDescent="0.35">
      <c r="A104" s="274" t="s">
        <v>46</v>
      </c>
      <c r="B104" s="278"/>
      <c r="C104" s="278"/>
      <c r="D104" s="278"/>
      <c r="E104" s="278"/>
      <c r="F104" s="278"/>
      <c r="G104" s="271"/>
    </row>
    <row r="105" spans="1:7" ht="17.399999999999999" customHeight="1" thickBot="1" x14ac:dyDescent="0.35">
      <c r="A105" s="397" t="str">
        <f>VLOOKUP(G105,'S3S3.5'!$A$45:$I$54,2,FALSE)</f>
        <v>3.5.2  Require a regular review of driving records for all driver education teachers.</v>
      </c>
      <c r="B105" s="398"/>
      <c r="C105" s="398"/>
      <c r="D105" s="398"/>
      <c r="E105" s="398"/>
      <c r="F105" s="399"/>
      <c r="G105" s="277">
        <v>1</v>
      </c>
    </row>
    <row r="106" spans="1:7" ht="28.95" customHeight="1" thickBot="1" x14ac:dyDescent="0.35">
      <c r="A106" s="397" t="str">
        <f>VLOOKUP(G106,'S3S3.5'!$A$45:$I$54,2,FALSE)</f>
        <v>3.5.3 Require periodic federal and State criminal background checks for all driver education teachers.</v>
      </c>
      <c r="B106" s="398"/>
      <c r="C106" s="398"/>
      <c r="D106" s="398"/>
      <c r="E106" s="398"/>
      <c r="F106" s="399"/>
      <c r="G106" s="277">
        <v>2</v>
      </c>
    </row>
    <row r="107" spans="1:7" ht="15" customHeight="1" thickBot="1" x14ac:dyDescent="0.35">
      <c r="A107" s="397" t="e">
        <f>VLOOKUP(G107,'S3S3.5'!$A$45:$I$54,2,FALSE)</f>
        <v>#N/A</v>
      </c>
      <c r="B107" s="398"/>
      <c r="C107" s="398"/>
      <c r="D107" s="398"/>
      <c r="E107" s="398"/>
      <c r="F107" s="399"/>
      <c r="G107" s="277">
        <v>3</v>
      </c>
    </row>
    <row r="108" spans="1:7" ht="15" customHeight="1" thickBot="1" x14ac:dyDescent="0.35">
      <c r="A108" s="274" t="s">
        <v>48</v>
      </c>
      <c r="B108" s="278"/>
      <c r="C108" s="278"/>
      <c r="D108" s="278"/>
      <c r="E108" s="278"/>
      <c r="F108" s="278"/>
      <c r="G108" s="271"/>
    </row>
    <row r="109" spans="1:7" ht="33" customHeight="1" thickBot="1" x14ac:dyDescent="0.35">
      <c r="A109" s="397" t="str">
        <f>VLOOKUP(G109,'S3S3.6'!$A$43:$I$52,2,FALSE)</f>
        <v>3.6.1  Include all components of Attachment C - Five Stages of Instructor Training to improve the overall quality of driver education instructor training in Rhode Island.</v>
      </c>
      <c r="B109" s="398"/>
      <c r="C109" s="398"/>
      <c r="D109" s="398"/>
      <c r="E109" s="398"/>
      <c r="F109" s="399"/>
      <c r="G109" s="277">
        <v>1</v>
      </c>
    </row>
    <row r="110" spans="1:7" ht="29.4" customHeight="1" thickBot="1" x14ac:dyDescent="0.35">
      <c r="A110" s="397" t="str">
        <f>VLOOKUP(G110,'S3S3.6'!$A$43:$I$52,2,FALSE)</f>
        <v>3.6.2  Review the ANSTSE model instructor training materials and utilize those that will enhance current teacher training programs.</v>
      </c>
      <c r="B110" s="398"/>
      <c r="C110" s="398"/>
      <c r="D110" s="398"/>
      <c r="E110" s="398"/>
      <c r="F110" s="399"/>
      <c r="G110" s="277">
        <v>2</v>
      </c>
    </row>
    <row r="111" spans="1:7" ht="15" customHeight="1" thickBot="1" x14ac:dyDescent="0.35">
      <c r="A111" s="397" t="e">
        <f>VLOOKUP(G111,'S3S3.6'!$A$43:$I$52,2,FALSE)</f>
        <v>#N/A</v>
      </c>
      <c r="B111" s="398"/>
      <c r="C111" s="398"/>
      <c r="D111" s="398"/>
      <c r="E111" s="398"/>
      <c r="F111" s="399"/>
      <c r="G111" s="277">
        <v>3</v>
      </c>
    </row>
  </sheetData>
  <mergeCells count="56">
    <mergeCell ref="A49:F49"/>
    <mergeCell ref="A66:F66"/>
    <mergeCell ref="A67:F67"/>
    <mergeCell ref="A68:F68"/>
    <mergeCell ref="A70:F70"/>
    <mergeCell ref="A57:F57"/>
    <mergeCell ref="A54:F54"/>
    <mergeCell ref="A56:F56"/>
    <mergeCell ref="A58:F58"/>
    <mergeCell ref="A62:F62"/>
    <mergeCell ref="A63:F63"/>
    <mergeCell ref="A64:F64"/>
    <mergeCell ref="A50:F50"/>
    <mergeCell ref="A52:F52"/>
    <mergeCell ref="A53:F53"/>
    <mergeCell ref="A42:F42"/>
    <mergeCell ref="A44:F44"/>
    <mergeCell ref="A45:F45"/>
    <mergeCell ref="A46:F46"/>
    <mergeCell ref="A48:F48"/>
    <mergeCell ref="A93:F93"/>
    <mergeCell ref="A72:F72"/>
    <mergeCell ref="A74:F74"/>
    <mergeCell ref="A82:F82"/>
    <mergeCell ref="A71:F71"/>
    <mergeCell ref="A84:F84"/>
    <mergeCell ref="A89:F89"/>
    <mergeCell ref="A90:F90"/>
    <mergeCell ref="A91:F91"/>
    <mergeCell ref="A78:F78"/>
    <mergeCell ref="A83:F83"/>
    <mergeCell ref="A79:F79"/>
    <mergeCell ref="A6:B6"/>
    <mergeCell ref="A7:B7"/>
    <mergeCell ref="A8:B8"/>
    <mergeCell ref="A9:B9"/>
    <mergeCell ref="A10:B10"/>
    <mergeCell ref="A36:F36"/>
    <mergeCell ref="A37:F37"/>
    <mergeCell ref="A38:F38"/>
    <mergeCell ref="A40:F40"/>
    <mergeCell ref="A41:F41"/>
    <mergeCell ref="A107:F107"/>
    <mergeCell ref="A109:F109"/>
    <mergeCell ref="A110:F110"/>
    <mergeCell ref="A111:F111"/>
    <mergeCell ref="A101:F101"/>
    <mergeCell ref="A102:F102"/>
    <mergeCell ref="A103:F103"/>
    <mergeCell ref="A105:F105"/>
    <mergeCell ref="A106:F106"/>
    <mergeCell ref="A94:F94"/>
    <mergeCell ref="A95:F95"/>
    <mergeCell ref="A97:F97"/>
    <mergeCell ref="A98:F98"/>
    <mergeCell ref="A99:F99"/>
  </mergeCells>
  <conditionalFormatting sqref="H1">
    <cfRule type="containsText" dxfId="569" priority="1" operator="containsText" text="n/a">
      <formula>NOT(ISERROR(SEARCH("n/a",H1)))</formula>
    </cfRule>
    <cfRule type="containsText" dxfId="568" priority="2" operator="containsText" text="no">
      <formula>NOT(ISERROR(SEARCH("no",H1)))</formula>
    </cfRule>
  </conditionalFormatting>
  <hyperlinks>
    <hyperlink ref="H1" location="TOC!A1" display="Return to Table of Contents" xr:uid="{00000000-0004-0000-1700-000000000000}"/>
    <hyperlink ref="C1" location="'S3'!G3" display="'S3'!G3" xr:uid="{00000000-0004-0000-1700-000001000000}"/>
    <hyperlink ref="D5" location="'S3'!G3" display="'S3'!G3" xr:uid="{00000000-0004-0000-1700-000002000000}"/>
    <hyperlink ref="E5" location="'S3'!G18" display="'S3'!G18" xr:uid="{00000000-0004-0000-1700-000003000000}"/>
    <hyperlink ref="F5" location="'S3'!G106" display="'S3'!G106" xr:uid="{00000000-0004-0000-1700-000004000000}"/>
    <hyperlink ref="G5" location="'S3'!G109" display="'S3'!G109" xr:uid="{00000000-0004-0000-1700-000005000000}"/>
    <hyperlink ref="H5" location="'S3'!G114" display="'S3'!G114" xr:uid="{00000000-0004-0000-1700-000006000000}"/>
    <hyperlink ref="I5" location="'S3'!G126" display="'S3'!G126" xr:uid="{00000000-0004-0000-1700-000007000000}"/>
  </hyperlink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Assessment_DataCollection!$V$2:$V$4</xm:f>
          </x14:formula1>
          <xm:sqref>G41:G43 G94:G96 G110:G111 G63:G65 G90:G92 G83:G84 G45:G47 G37:G39 G67:G69 G57:G58 G71:G73 G98:G100 G49:G51 G53:G55 G75:G77 G79:G81 G102:G104 G106:G108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31"/>
  <sheetViews>
    <sheetView zoomScale="85" zoomScaleNormal="85" workbookViewId="0">
      <pane ySplit="2" topLeftCell="A3" activePane="bottomLeft" state="frozen"/>
      <selection activeCell="H5" sqref="H5"/>
      <selection pane="bottomLeft" activeCell="A3" sqref="A3:XFD3"/>
    </sheetView>
  </sheetViews>
  <sheetFormatPr defaultRowHeight="14.4" x14ac:dyDescent="0.3"/>
  <cols>
    <col min="1" max="1" width="0" style="97" hidden="1" customWidth="1"/>
    <col min="2" max="2" width="63.109375" style="95" hidden="1" customWidth="1"/>
    <col min="3" max="3" width="10" hidden="1" customWidth="1"/>
    <col min="4" max="4" width="11.44140625" hidden="1" customWidth="1"/>
    <col min="5" max="5" width="0" hidden="1" customWidth="1"/>
    <col min="6" max="6" width="8.6640625" style="35"/>
    <col min="7" max="7" width="48.6640625" style="113" customWidth="1"/>
    <col min="8" max="8" width="13.5546875" style="124" customWidth="1"/>
    <col min="9" max="9" width="21.5546875" customWidth="1"/>
    <col min="10" max="11" width="41.5546875" customWidth="1"/>
    <col min="12" max="12" width="13.5546875" style="124" customWidth="1"/>
    <col min="13" max="13" width="43.5546875" customWidth="1"/>
    <col min="14" max="15" width="41.5546875" customWidth="1"/>
    <col min="16" max="16" width="41.5546875" hidden="1" customWidth="1"/>
    <col min="17" max="17" width="41.5546875" customWidth="1"/>
    <col min="18" max="18" width="9.109375" customWidth="1"/>
    <col min="19" max="19" width="12.5546875" customWidth="1"/>
  </cols>
  <sheetData>
    <row r="1" spans="1:19" s="86" customFormat="1" ht="15" thickBot="1" x14ac:dyDescent="0.3">
      <c r="A1" s="53" t="s">
        <v>262</v>
      </c>
      <c r="B1" s="142" t="s">
        <v>714</v>
      </c>
      <c r="C1" s="96" t="s">
        <v>81</v>
      </c>
      <c r="D1" s="100"/>
      <c r="F1" s="53" t="s">
        <v>262</v>
      </c>
      <c r="G1" s="54" t="s">
        <v>263</v>
      </c>
      <c r="H1" s="220"/>
      <c r="I1" s="154"/>
      <c r="J1" s="154"/>
      <c r="K1" s="163" t="s">
        <v>81</v>
      </c>
      <c r="L1" s="158"/>
      <c r="M1" s="165" t="s">
        <v>264</v>
      </c>
      <c r="N1" s="158"/>
      <c r="O1" s="158"/>
      <c r="P1" s="163" t="s">
        <v>81</v>
      </c>
      <c r="Q1" s="158"/>
      <c r="R1" s="231" t="s">
        <v>264</v>
      </c>
      <c r="S1" s="199"/>
    </row>
    <row r="2" spans="1:19" ht="84" thickBot="1" x14ac:dyDescent="0.35">
      <c r="A2" s="115">
        <f>Assessment_DataCollection!A512</f>
        <v>4</v>
      </c>
      <c r="B2" s="150" t="str">
        <f>Assessment_DataCollection!B512</f>
        <v>Coordination with Driver Licensing</v>
      </c>
      <c r="C2" s="115" t="str">
        <f>Assessment_DataCollection!C512</f>
        <v>Public</v>
      </c>
      <c r="D2" s="147" t="str">
        <f>Assessment_DataCollection!D512</f>
        <v>Private/ Commercial</v>
      </c>
      <c r="E2" s="114"/>
      <c r="F2" s="8">
        <v>4</v>
      </c>
      <c r="G2" s="149" t="s">
        <v>1464</v>
      </c>
      <c r="H2" s="230" t="s">
        <v>266</v>
      </c>
      <c r="I2" s="117" t="s">
        <v>267</v>
      </c>
      <c r="J2" s="118" t="s">
        <v>268</v>
      </c>
      <c r="K2" s="118" t="s">
        <v>269</v>
      </c>
      <c r="L2" s="225" t="s">
        <v>270</v>
      </c>
      <c r="M2" s="119" t="s">
        <v>271</v>
      </c>
      <c r="N2" s="157" t="s">
        <v>272</v>
      </c>
      <c r="O2" s="119" t="s">
        <v>273</v>
      </c>
      <c r="P2" s="118" t="s">
        <v>274</v>
      </c>
      <c r="Q2" s="118" t="s">
        <v>269</v>
      </c>
      <c r="R2" s="226" t="s">
        <v>275</v>
      </c>
      <c r="S2" s="226" t="s">
        <v>276</v>
      </c>
    </row>
    <row r="3" spans="1:19" ht="33.9" customHeight="1" thickBot="1" x14ac:dyDescent="0.35">
      <c r="A3" s="148">
        <f>Assessment_DataCollection!A513</f>
        <v>4.0999999999999996</v>
      </c>
      <c r="B3" s="228" t="str">
        <f>Assessment_DataCollection!B513</f>
        <v>Communication Between the State Driver Education Agency/Agencies and the Driver Licensing Authority</v>
      </c>
      <c r="C3" s="3" t="s">
        <v>15</v>
      </c>
      <c r="D3" s="3"/>
      <c r="F3" s="8">
        <v>4.0999999999999996</v>
      </c>
      <c r="G3" s="228" t="s">
        <v>1465</v>
      </c>
      <c r="H3" s="223"/>
      <c r="I3" s="181"/>
      <c r="J3" s="181"/>
      <c r="K3" s="217"/>
      <c r="L3" s="224"/>
      <c r="M3" s="181"/>
      <c r="N3" s="181"/>
      <c r="O3" s="181"/>
      <c r="P3" s="182"/>
      <c r="Q3" s="182"/>
      <c r="R3" s="227"/>
      <c r="S3" s="227"/>
    </row>
    <row r="4" spans="1:19" ht="86.25" customHeight="1" thickBot="1" x14ac:dyDescent="0.35">
      <c r="A4" s="148" t="str">
        <f>Assessment_DataCollection!A514</f>
        <v>4.1.1</v>
      </c>
      <c r="B4" s="228" t="str">
        <f>Assessment_DataCollection!B514</f>
        <v>4.1.1 States shall have a formal system for communication and collaboration between the State driver education agency/agencies and the State driver licensing authority. This system must share information between these agencies</v>
      </c>
      <c r="C4" s="3" t="str">
        <f>Assessment_DataCollection!C514</f>
        <v>Yes</v>
      </c>
      <c r="D4" s="3" t="str">
        <f>Assessment_DataCollection!D514</f>
        <v>-</v>
      </c>
      <c r="F4" s="8" t="s">
        <v>1466</v>
      </c>
      <c r="G4" s="228" t="s">
        <v>1467</v>
      </c>
      <c r="H4" s="183" t="s">
        <v>15</v>
      </c>
      <c r="I4" s="184"/>
      <c r="J4" s="185"/>
      <c r="K4" s="185"/>
      <c r="L4" s="183"/>
      <c r="M4" s="185"/>
      <c r="N4" s="185"/>
      <c r="O4" s="199"/>
      <c r="P4" s="199"/>
      <c r="Q4" s="199"/>
      <c r="R4" s="216"/>
      <c r="S4" s="216"/>
    </row>
    <row r="5" spans="1:19" ht="409.6" customHeight="1" x14ac:dyDescent="0.3">
      <c r="A5" s="115"/>
      <c r="B5" s="232"/>
      <c r="C5" s="233"/>
      <c r="D5" s="234"/>
      <c r="F5" s="8"/>
      <c r="G5" s="55" t="s">
        <v>1468</v>
      </c>
      <c r="H5" s="186"/>
      <c r="I5" s="187"/>
      <c r="J5" s="188"/>
      <c r="K5" s="189"/>
      <c r="L5" s="218">
        <v>44650</v>
      </c>
      <c r="M5" s="219" t="s">
        <v>1469</v>
      </c>
      <c r="N5" s="200" t="s">
        <v>1470</v>
      </c>
      <c r="O5" s="219" t="s">
        <v>1471</v>
      </c>
      <c r="P5" s="201"/>
      <c r="Q5" s="202"/>
      <c r="R5" s="219" t="s">
        <v>1472</v>
      </c>
      <c r="S5" s="219">
        <v>1</v>
      </c>
    </row>
    <row r="6" spans="1:19" ht="15" thickBot="1" x14ac:dyDescent="0.35">
      <c r="A6" s="148">
        <f>Assessment_DataCollection!A516</f>
        <v>4.2</v>
      </c>
      <c r="B6" s="228" t="str">
        <f>Assessment_DataCollection!B516</f>
        <v>GDL System</v>
      </c>
      <c r="C6" s="3"/>
      <c r="D6" s="3"/>
      <c r="F6" s="8">
        <v>4.2</v>
      </c>
      <c r="G6" s="228" t="s">
        <v>1473</v>
      </c>
      <c r="H6" s="183"/>
      <c r="I6" s="184"/>
      <c r="J6" s="185"/>
      <c r="K6" s="185"/>
      <c r="L6" s="183"/>
      <c r="M6" s="185"/>
      <c r="N6" s="185"/>
      <c r="O6" s="199"/>
      <c r="P6" s="199"/>
      <c r="Q6" s="199"/>
      <c r="R6" s="216"/>
      <c r="S6" s="216"/>
    </row>
    <row r="7" spans="1:19" ht="72.599999999999994" thickBot="1" x14ac:dyDescent="0.35">
      <c r="A7" s="148" t="str">
        <f>Assessment_DataCollection!A517</f>
        <v>4.2.1</v>
      </c>
      <c r="B7" s="228"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C7" s="3" t="str">
        <f>Assessment_DataCollection!C517</f>
        <v>Yes</v>
      </c>
      <c r="D7" s="3" t="str">
        <f>Assessment_DataCollection!D517</f>
        <v>-</v>
      </c>
      <c r="F7" s="8" t="s">
        <v>1474</v>
      </c>
      <c r="G7" s="228" t="s">
        <v>1475</v>
      </c>
      <c r="H7" s="183"/>
      <c r="I7" s="184"/>
      <c r="J7" s="185"/>
      <c r="K7" s="185"/>
      <c r="L7" s="183"/>
      <c r="M7" s="185"/>
      <c r="N7" s="185"/>
      <c r="O7" s="199"/>
      <c r="P7" s="199"/>
      <c r="Q7" s="199"/>
      <c r="R7" s="216"/>
      <c r="S7" s="216"/>
    </row>
    <row r="8" spans="1:19" ht="110.4" x14ac:dyDescent="0.3">
      <c r="A8" s="115"/>
      <c r="B8" s="232"/>
      <c r="C8" s="233"/>
      <c r="D8" s="234"/>
      <c r="F8" s="8"/>
      <c r="G8" s="55" t="s">
        <v>1476</v>
      </c>
      <c r="H8" s="186">
        <v>44637</v>
      </c>
      <c r="I8" s="187" t="s">
        <v>1477</v>
      </c>
      <c r="J8" s="189" t="s">
        <v>1478</v>
      </c>
      <c r="K8" s="189" t="s">
        <v>1479</v>
      </c>
      <c r="L8" s="218">
        <v>44650</v>
      </c>
      <c r="M8" s="219" t="s">
        <v>1480</v>
      </c>
      <c r="N8" s="200" t="s">
        <v>1481</v>
      </c>
      <c r="O8" s="219"/>
      <c r="P8" s="201"/>
      <c r="Q8" s="202"/>
      <c r="R8" s="219" t="s">
        <v>1482</v>
      </c>
      <c r="S8" s="219"/>
    </row>
    <row r="9" spans="1:19" ht="58.2" thickBot="1" x14ac:dyDescent="0.35">
      <c r="A9" s="148" t="str">
        <f>Assessment_DataCollection!A519</f>
        <v>4.2.2</v>
      </c>
      <c r="B9" s="228" t="str">
        <f>Assessment_DataCollection!B519</f>
        <v>4.2.2 States shall have a GDL system that includes, incorporates, or integrates multi-stage driver education that meets these Novice Teen Driver Education and Training Administrative Standards</v>
      </c>
      <c r="C9" s="3" t="str">
        <f>Assessment_DataCollection!C519</f>
        <v>Yes</v>
      </c>
      <c r="D9" s="3" t="str">
        <f>Assessment_DataCollection!D519</f>
        <v>-</v>
      </c>
      <c r="F9" s="8" t="s">
        <v>1483</v>
      </c>
      <c r="G9" s="228" t="s">
        <v>1484</v>
      </c>
      <c r="H9" s="183"/>
      <c r="I9" s="184"/>
      <c r="J9" s="185"/>
      <c r="K9" s="185"/>
      <c r="L9" s="183"/>
      <c r="M9" s="185"/>
      <c r="N9" s="185"/>
      <c r="O9" s="199"/>
      <c r="P9" s="199"/>
      <c r="Q9" s="199"/>
      <c r="R9" s="216"/>
      <c r="S9" s="216"/>
    </row>
    <row r="10" spans="1:19" ht="220.8" x14ac:dyDescent="0.3">
      <c r="A10" s="115"/>
      <c r="B10" s="232"/>
      <c r="C10" s="233"/>
      <c r="D10" s="234"/>
      <c r="F10" s="8"/>
      <c r="G10" s="55" t="s">
        <v>1485</v>
      </c>
      <c r="H10" s="186">
        <v>44637</v>
      </c>
      <c r="I10" s="187" t="s">
        <v>1477</v>
      </c>
      <c r="J10" s="189" t="s">
        <v>1486</v>
      </c>
      <c r="K10" s="189" t="s">
        <v>1487</v>
      </c>
      <c r="L10" s="218">
        <v>44640</v>
      </c>
      <c r="M10" s="219" t="s">
        <v>1488</v>
      </c>
      <c r="N10" s="200" t="s">
        <v>1489</v>
      </c>
      <c r="O10" s="219"/>
      <c r="P10" s="201"/>
      <c r="Q10" s="202"/>
      <c r="R10" s="219" t="s">
        <v>1472</v>
      </c>
      <c r="S10" s="219">
        <v>2</v>
      </c>
    </row>
    <row r="11" spans="1:19" ht="41.4" x14ac:dyDescent="0.3">
      <c r="A11" s="115"/>
      <c r="B11" s="232"/>
      <c r="C11" s="233"/>
      <c r="D11" s="234"/>
      <c r="F11" s="8"/>
      <c r="G11" s="55" t="s">
        <v>1490</v>
      </c>
      <c r="H11" s="186">
        <v>44637</v>
      </c>
      <c r="I11" s="187" t="s">
        <v>1477</v>
      </c>
      <c r="J11" s="189" t="s">
        <v>1491</v>
      </c>
      <c r="K11" s="189"/>
      <c r="L11" s="218">
        <v>44640</v>
      </c>
      <c r="M11" s="219" t="s">
        <v>1492</v>
      </c>
      <c r="N11" s="200"/>
      <c r="O11" s="219"/>
      <c r="P11" s="201"/>
      <c r="Q11" s="202"/>
      <c r="R11" s="219" t="s">
        <v>1482</v>
      </c>
      <c r="S11" s="219"/>
    </row>
    <row r="12" spans="1:19" ht="41.4" x14ac:dyDescent="0.3">
      <c r="A12" s="115"/>
      <c r="B12" s="232"/>
      <c r="C12" s="233"/>
      <c r="D12" s="234"/>
      <c r="F12" s="8"/>
      <c r="G12" s="55" t="s">
        <v>1493</v>
      </c>
      <c r="H12" s="186">
        <v>44637</v>
      </c>
      <c r="I12" s="187" t="s">
        <v>1477</v>
      </c>
      <c r="J12" s="189" t="s">
        <v>1494</v>
      </c>
      <c r="K12" s="189"/>
      <c r="L12" s="218">
        <v>44640</v>
      </c>
      <c r="M12" s="219" t="s">
        <v>1492</v>
      </c>
      <c r="N12" s="200"/>
      <c r="O12" s="219"/>
      <c r="P12" s="201"/>
      <c r="Q12" s="202"/>
      <c r="R12" s="219"/>
      <c r="S12" s="219"/>
    </row>
    <row r="13" spans="1:19" ht="196.95" customHeight="1" x14ac:dyDescent="0.3">
      <c r="A13" s="115"/>
      <c r="B13" s="232"/>
      <c r="C13" s="233"/>
      <c r="D13" s="234"/>
      <c r="F13" s="8"/>
      <c r="G13" s="55" t="s">
        <v>1495</v>
      </c>
      <c r="H13" s="186"/>
      <c r="I13" s="187"/>
      <c r="J13" s="188"/>
      <c r="K13" s="189"/>
      <c r="L13" s="218">
        <v>44640</v>
      </c>
      <c r="M13" s="219" t="s">
        <v>1496</v>
      </c>
      <c r="N13" s="200" t="s">
        <v>1497</v>
      </c>
      <c r="O13" s="219"/>
      <c r="P13" s="201"/>
      <c r="Q13" s="202"/>
      <c r="R13" s="219" t="s">
        <v>1482</v>
      </c>
      <c r="S13" s="219"/>
    </row>
    <row r="14" spans="1:19" ht="96.6" x14ac:dyDescent="0.3">
      <c r="A14" s="115"/>
      <c r="B14" s="232"/>
      <c r="C14" s="233"/>
      <c r="D14" s="234"/>
      <c r="F14" s="8"/>
      <c r="G14" s="55" t="s">
        <v>1498</v>
      </c>
      <c r="H14" s="186">
        <v>44637</v>
      </c>
      <c r="I14" s="187" t="s">
        <v>1477</v>
      </c>
      <c r="J14" s="189" t="s">
        <v>1499</v>
      </c>
      <c r="K14" s="189" t="s">
        <v>1487</v>
      </c>
      <c r="L14" s="218">
        <v>44640</v>
      </c>
      <c r="M14" s="219" t="s">
        <v>1492</v>
      </c>
      <c r="N14" s="200"/>
      <c r="O14" s="219"/>
      <c r="P14" s="201"/>
      <c r="Q14" s="202"/>
      <c r="R14" s="219" t="s">
        <v>1482</v>
      </c>
      <c r="S14" s="219"/>
    </row>
    <row r="15" spans="1:19" ht="271.2" customHeight="1" x14ac:dyDescent="0.3">
      <c r="A15" s="115"/>
      <c r="B15" s="232"/>
      <c r="C15" s="233"/>
      <c r="D15" s="234"/>
      <c r="F15" s="8"/>
      <c r="G15" s="55" t="s">
        <v>1500</v>
      </c>
      <c r="H15" s="186"/>
      <c r="I15" s="187"/>
      <c r="J15" s="188"/>
      <c r="K15" s="189"/>
      <c r="L15" s="218">
        <v>44640</v>
      </c>
      <c r="M15" s="219" t="s">
        <v>1501</v>
      </c>
      <c r="N15" s="200" t="s">
        <v>1502</v>
      </c>
      <c r="O15" s="219"/>
      <c r="P15" s="201"/>
      <c r="Q15" s="202" t="s">
        <v>1503</v>
      </c>
      <c r="R15" s="219" t="s">
        <v>1472</v>
      </c>
      <c r="S15" s="219">
        <v>1</v>
      </c>
    </row>
    <row r="16" spans="1:19" ht="72.599999999999994" thickBot="1" x14ac:dyDescent="0.35">
      <c r="A16" s="148" t="str">
        <f>Assessment_DataCollection!A526</f>
        <v>4.2.3</v>
      </c>
      <c r="B16" s="228" t="str">
        <f>Assessment_DataCollection!B526</f>
        <v>4.2.3 States should not reduce the time requirements in the GDL process for successful completion of driver education. Instead, States should consider extending the GDL process for those who do not take driver education</v>
      </c>
      <c r="C16" s="3" t="str">
        <f>Assessment_DataCollection!C526</f>
        <v>Yes</v>
      </c>
      <c r="D16" s="3" t="str">
        <f>Assessment_DataCollection!D526</f>
        <v>-</v>
      </c>
      <c r="F16" s="8" t="s">
        <v>1504</v>
      </c>
      <c r="G16" s="228" t="s">
        <v>1505</v>
      </c>
      <c r="H16" s="183"/>
      <c r="I16" s="184"/>
      <c r="J16" s="185"/>
      <c r="K16" s="185"/>
      <c r="L16" s="183"/>
      <c r="M16" s="185"/>
      <c r="N16" s="185"/>
      <c r="O16" s="199"/>
      <c r="P16" s="199"/>
      <c r="Q16" s="199"/>
      <c r="R16" s="216"/>
      <c r="S16" s="216"/>
    </row>
    <row r="17" spans="1:19" ht="124.2" x14ac:dyDescent="0.3">
      <c r="A17" s="115"/>
      <c r="B17" s="232"/>
      <c r="C17" s="233"/>
      <c r="D17" s="234"/>
      <c r="F17" s="8"/>
      <c r="G17" s="55" t="s">
        <v>1506</v>
      </c>
      <c r="H17" s="186">
        <v>44637</v>
      </c>
      <c r="I17" s="187" t="s">
        <v>1477</v>
      </c>
      <c r="J17" s="189" t="s">
        <v>1507</v>
      </c>
      <c r="K17" s="189" t="s">
        <v>105</v>
      </c>
      <c r="L17" s="218">
        <v>44640</v>
      </c>
      <c r="M17" s="219" t="s">
        <v>1492</v>
      </c>
      <c r="N17" s="200"/>
      <c r="O17" s="219"/>
      <c r="P17" s="201"/>
      <c r="Q17" s="202"/>
      <c r="R17" s="219" t="s">
        <v>1472</v>
      </c>
      <c r="S17" s="219">
        <v>3</v>
      </c>
    </row>
    <row r="18" spans="1:19" ht="29.4" thickBot="1" x14ac:dyDescent="0.35">
      <c r="A18" s="148">
        <f>Assessment_DataCollection!A528</f>
        <v>4.3</v>
      </c>
      <c r="B18" s="228" t="str">
        <f>Assessment_DataCollection!B528</f>
        <v>Coordination and Education of Courts and Law Enforcement</v>
      </c>
      <c r="C18" s="3"/>
      <c r="D18" s="3"/>
      <c r="F18" s="8">
        <v>4.3</v>
      </c>
      <c r="G18" s="228" t="s">
        <v>1508</v>
      </c>
      <c r="H18" s="183"/>
      <c r="I18" s="184"/>
      <c r="J18" s="185"/>
      <c r="K18" s="185"/>
      <c r="L18" s="183"/>
      <c r="M18" s="185"/>
      <c r="N18" s="185"/>
      <c r="O18" s="199"/>
      <c r="P18" s="199"/>
      <c r="Q18" s="199"/>
      <c r="R18" s="216"/>
      <c r="S18" s="216"/>
    </row>
    <row r="19" spans="1:19" ht="72.599999999999994" thickBot="1" x14ac:dyDescent="0.35">
      <c r="A19" s="148" t="str">
        <f>Assessment_DataCollection!A529</f>
        <v>4.3.1</v>
      </c>
      <c r="B19" s="228" t="str">
        <f>Assessment_DataCollection!B529</f>
        <v>4.3.1 States shall provide information and education on novice driving requirements and restrictions to judges, prosecutors, courts, and law enforcement officials charged with adjudicating or enforcing GDL laws</v>
      </c>
      <c r="C19" s="3" t="str">
        <f>Assessment_DataCollection!C529</f>
        <v>Yes</v>
      </c>
      <c r="D19" s="3" t="str">
        <f>Assessment_DataCollection!D529</f>
        <v>-</v>
      </c>
      <c r="F19" s="8" t="s">
        <v>1509</v>
      </c>
      <c r="G19" s="228" t="s">
        <v>1510</v>
      </c>
      <c r="H19" s="183"/>
      <c r="I19" s="184"/>
      <c r="J19" s="185"/>
      <c r="K19" s="185"/>
      <c r="L19" s="183"/>
      <c r="M19" s="185"/>
      <c r="N19" s="185"/>
      <c r="O19" s="199"/>
      <c r="P19" s="199"/>
      <c r="Q19" s="199"/>
      <c r="R19" s="216"/>
      <c r="S19" s="216"/>
    </row>
    <row r="20" spans="1:19" ht="409.6" x14ac:dyDescent="0.3">
      <c r="A20" s="115"/>
      <c r="B20" s="232"/>
      <c r="C20" s="233"/>
      <c r="D20" s="234"/>
      <c r="F20" s="8"/>
      <c r="G20" s="55" t="s">
        <v>1511</v>
      </c>
      <c r="H20" s="186"/>
      <c r="I20" s="187"/>
      <c r="J20" s="188"/>
      <c r="K20" s="189"/>
      <c r="L20" s="218">
        <v>44650</v>
      </c>
      <c r="M20" s="219" t="s">
        <v>1512</v>
      </c>
      <c r="N20" s="200" t="s">
        <v>1513</v>
      </c>
      <c r="O20" s="219"/>
      <c r="P20" s="201"/>
      <c r="Q20" s="202"/>
      <c r="R20" s="219" t="s">
        <v>1472</v>
      </c>
      <c r="S20" s="219">
        <v>3</v>
      </c>
    </row>
    <row r="21" spans="1:19" ht="43.8" thickBot="1" x14ac:dyDescent="0.35">
      <c r="A21" s="148" t="str">
        <f>Assessment_DataCollection!A531</f>
        <v>4.3.2</v>
      </c>
      <c r="B21" s="228" t="str">
        <f>Assessment_DataCollection!B531</f>
        <v>4.3.2 States shall ensure that sanctions for noncompliance with GDL requirements by novice drivers are developed and enforced uniformly</v>
      </c>
      <c r="C21" s="3" t="str">
        <f>Assessment_DataCollection!C531</f>
        <v>No</v>
      </c>
      <c r="D21" s="3" t="str">
        <f>Assessment_DataCollection!D531</f>
        <v>-</v>
      </c>
      <c r="F21" s="8" t="s">
        <v>1514</v>
      </c>
      <c r="G21" s="228" t="s">
        <v>1515</v>
      </c>
      <c r="H21" s="183"/>
      <c r="I21" s="184"/>
      <c r="J21" s="185"/>
      <c r="K21" s="185"/>
      <c r="L21" s="183"/>
      <c r="M21" s="185"/>
      <c r="N21" s="185"/>
      <c r="O21" s="199"/>
      <c r="P21" s="199"/>
      <c r="Q21" s="199"/>
      <c r="R21" s="216"/>
      <c r="S21" s="216"/>
    </row>
    <row r="22" spans="1:19" ht="409.5" customHeight="1" x14ac:dyDescent="0.3">
      <c r="A22" s="115"/>
      <c r="B22" s="232"/>
      <c r="C22" s="233"/>
      <c r="D22" s="234"/>
      <c r="F22" s="8"/>
      <c r="G22" s="55" t="s">
        <v>1516</v>
      </c>
      <c r="H22" s="186"/>
      <c r="I22" s="187"/>
      <c r="J22" s="188"/>
      <c r="K22" s="189"/>
      <c r="L22" s="218">
        <v>44650</v>
      </c>
      <c r="M22" s="219" t="s">
        <v>1517</v>
      </c>
      <c r="N22" s="200" t="s">
        <v>1518</v>
      </c>
      <c r="O22" s="219"/>
      <c r="P22" s="201"/>
      <c r="Q22" s="202"/>
      <c r="R22" s="219" t="s">
        <v>1472</v>
      </c>
      <c r="S22" s="219">
        <v>1</v>
      </c>
    </row>
    <row r="23" spans="1:19" ht="29.4" thickBot="1" x14ac:dyDescent="0.35">
      <c r="A23" s="148" t="str">
        <f>Assessment_DataCollection!A533</f>
        <v>4.3.3</v>
      </c>
      <c r="B23" s="228" t="str">
        <f>Assessment_DataCollection!B533</f>
        <v>4.3.3 States should evaluate enforcement efforts to determine effectiveness</v>
      </c>
      <c r="C23" s="3" t="str">
        <f>Assessment_DataCollection!C533</f>
        <v>No</v>
      </c>
      <c r="D23" s="3" t="str">
        <f>Assessment_DataCollection!D533</f>
        <v>-</v>
      </c>
      <c r="F23" s="8" t="s">
        <v>1519</v>
      </c>
      <c r="G23" s="228" t="s">
        <v>1520</v>
      </c>
      <c r="H23" s="183"/>
      <c r="I23" s="184"/>
      <c r="J23" s="185"/>
      <c r="K23" s="185"/>
      <c r="L23" s="183"/>
      <c r="M23" s="185"/>
      <c r="N23" s="185"/>
      <c r="O23" s="199"/>
      <c r="P23" s="199"/>
      <c r="Q23" s="199"/>
      <c r="R23" s="216"/>
      <c r="S23" s="216"/>
    </row>
    <row r="24" spans="1:19" ht="138" x14ac:dyDescent="0.3">
      <c r="A24" s="115"/>
      <c r="B24" s="232"/>
      <c r="C24" s="233"/>
      <c r="D24" s="234"/>
      <c r="F24" s="8"/>
      <c r="G24" s="55" t="s">
        <v>1521</v>
      </c>
      <c r="H24" s="186">
        <v>44637</v>
      </c>
      <c r="I24" s="187" t="s">
        <v>1477</v>
      </c>
      <c r="J24" s="189" t="s">
        <v>1522</v>
      </c>
      <c r="K24" s="189"/>
      <c r="L24" s="218">
        <v>44650</v>
      </c>
      <c r="M24" s="219" t="s">
        <v>1523</v>
      </c>
      <c r="N24" s="200" t="s">
        <v>1524</v>
      </c>
      <c r="O24" s="219"/>
      <c r="P24" s="201"/>
      <c r="Q24" s="202"/>
      <c r="R24" s="219" t="s">
        <v>1472</v>
      </c>
      <c r="S24" s="219">
        <v>4</v>
      </c>
    </row>
    <row r="25" spans="1:19" ht="151.80000000000001" x14ac:dyDescent="0.3">
      <c r="A25" s="115"/>
      <c r="B25" s="232"/>
      <c r="C25" s="233"/>
      <c r="D25" s="234"/>
      <c r="F25" s="8"/>
      <c r="G25" s="55" t="s">
        <v>1525</v>
      </c>
      <c r="H25" s="186">
        <v>44637</v>
      </c>
      <c r="I25" s="187" t="s">
        <v>1477</v>
      </c>
      <c r="J25" s="189" t="s">
        <v>1526</v>
      </c>
      <c r="K25" s="189"/>
      <c r="L25" s="218">
        <v>44650</v>
      </c>
      <c r="M25" s="219" t="s">
        <v>1527</v>
      </c>
      <c r="N25" s="200" t="s">
        <v>1528</v>
      </c>
      <c r="O25" s="219"/>
      <c r="P25" s="201"/>
      <c r="Q25" s="202"/>
      <c r="R25" s="219" t="s">
        <v>1472</v>
      </c>
      <c r="S25" s="219">
        <v>2</v>
      </c>
    </row>
    <row r="26" spans="1:19" ht="15" thickBot="1" x14ac:dyDescent="0.35">
      <c r="A26" s="148">
        <f>Assessment_DataCollection!A536</f>
        <v>4.4000000000000004</v>
      </c>
      <c r="B26" s="228" t="str">
        <f>Assessment_DataCollection!B536</f>
        <v>Knowledge and Skills Tests</v>
      </c>
      <c r="C26" s="3"/>
      <c r="D26" s="3"/>
      <c r="F26" s="8">
        <v>4.4000000000000004</v>
      </c>
      <c r="G26" s="228" t="s">
        <v>1529</v>
      </c>
      <c r="H26" s="183"/>
      <c r="I26" s="184"/>
      <c r="J26" s="185"/>
      <c r="K26" s="185"/>
      <c r="L26" s="183"/>
      <c r="M26" s="185"/>
      <c r="N26" s="185"/>
      <c r="O26" s="199"/>
      <c r="P26" s="199"/>
      <c r="Q26" s="199"/>
      <c r="R26" s="216"/>
      <c r="S26" s="216"/>
    </row>
    <row r="27" spans="1:19" ht="43.8" thickBot="1" x14ac:dyDescent="0.35">
      <c r="A27" s="148" t="str">
        <f>Assessment_DataCollection!A537</f>
        <v>4.4.1</v>
      </c>
      <c r="B27" s="228" t="str">
        <f>Assessment_DataCollection!B537</f>
        <v>4.4.1 States shall ensure that State licensing knowledge and skills tests are empirically based and reflect the national standards</v>
      </c>
      <c r="C27" s="3" t="str">
        <f>Assessment_DataCollection!C537</f>
        <v>No</v>
      </c>
      <c r="D27" s="3" t="str">
        <f>Assessment_DataCollection!D537</f>
        <v>-</v>
      </c>
      <c r="F27" s="8" t="s">
        <v>1530</v>
      </c>
      <c r="G27" s="228" t="s">
        <v>1531</v>
      </c>
      <c r="H27" s="183"/>
      <c r="I27" s="184"/>
      <c r="J27" s="185"/>
      <c r="K27" s="185"/>
      <c r="L27" s="183"/>
      <c r="M27" s="185"/>
      <c r="N27" s="185"/>
      <c r="O27" s="199"/>
      <c r="P27" s="199"/>
      <c r="Q27" s="199"/>
      <c r="R27" s="216"/>
      <c r="S27" s="216"/>
    </row>
    <row r="28" spans="1:19" ht="110.4" x14ac:dyDescent="0.3">
      <c r="A28" s="115"/>
      <c r="B28" s="232"/>
      <c r="C28" s="233"/>
      <c r="D28" s="234"/>
      <c r="F28" s="8"/>
      <c r="G28" s="55" t="s">
        <v>1532</v>
      </c>
      <c r="H28" s="186">
        <v>44637</v>
      </c>
      <c r="I28" s="187" t="s">
        <v>1477</v>
      </c>
      <c r="J28" s="189" t="s">
        <v>1533</v>
      </c>
      <c r="K28" s="189" t="s">
        <v>1487</v>
      </c>
      <c r="L28" s="218">
        <v>44650</v>
      </c>
      <c r="M28" s="219" t="s">
        <v>1534</v>
      </c>
      <c r="N28" s="200" t="s">
        <v>1535</v>
      </c>
      <c r="O28" s="219" t="s">
        <v>1536</v>
      </c>
      <c r="P28" s="201"/>
      <c r="Q28" s="202"/>
      <c r="R28" s="219" t="s">
        <v>1472</v>
      </c>
      <c r="S28" s="219">
        <v>1</v>
      </c>
    </row>
    <row r="29" spans="1:19" ht="72.599999999999994" thickBot="1" x14ac:dyDescent="0.35">
      <c r="A29" s="148" t="str">
        <f>Assessment_DataCollection!A539</f>
        <v>4.4.2</v>
      </c>
      <c r="B29" s="228"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C29" s="3" t="str">
        <f>Assessment_DataCollection!C539</f>
        <v>No</v>
      </c>
      <c r="D29" s="3" t="str">
        <f>Assessment_DataCollection!D539</f>
        <v>-</v>
      </c>
      <c r="F29" s="8" t="s">
        <v>1537</v>
      </c>
      <c r="G29" s="242" t="s">
        <v>1538</v>
      </c>
      <c r="H29" s="183"/>
      <c r="I29" s="184"/>
      <c r="J29" s="185"/>
      <c r="K29" s="185"/>
      <c r="L29" s="183"/>
      <c r="M29" s="185"/>
      <c r="N29" s="185"/>
      <c r="O29" s="199"/>
      <c r="P29" s="199"/>
      <c r="Q29" s="199"/>
      <c r="R29" s="216"/>
      <c r="S29" s="216"/>
    </row>
    <row r="30" spans="1:19" ht="55.2" x14ac:dyDescent="0.3">
      <c r="A30" s="115"/>
      <c r="B30" s="232"/>
      <c r="C30" s="233"/>
      <c r="D30" s="234"/>
      <c r="F30" s="130"/>
      <c r="G30" s="243" t="s">
        <v>1539</v>
      </c>
      <c r="H30" s="244"/>
      <c r="I30" s="245"/>
      <c r="J30" s="246"/>
      <c r="K30" s="247"/>
      <c r="L30" s="248">
        <v>44650</v>
      </c>
      <c r="M30" s="249" t="s">
        <v>1540</v>
      </c>
      <c r="N30" s="250" t="s">
        <v>1541</v>
      </c>
      <c r="O30" s="249" t="s">
        <v>1542</v>
      </c>
      <c r="P30" s="251"/>
      <c r="Q30" s="252"/>
      <c r="R30" s="249" t="s">
        <v>1472</v>
      </c>
      <c r="S30" s="253">
        <v>2</v>
      </c>
    </row>
    <row r="31" spans="1:19" x14ac:dyDescent="0.3">
      <c r="K31" s="80"/>
      <c r="L31" s="80"/>
    </row>
  </sheetData>
  <conditionalFormatting sqref="D1">
    <cfRule type="containsText" dxfId="567" priority="294" operator="containsText" text="n/a">
      <formula>NOT(ISERROR(SEARCH("n/a",D1)))</formula>
    </cfRule>
    <cfRule type="containsText" dxfId="566" priority="295" operator="containsText" text="no">
      <formula>NOT(ISERROR(SEARCH("no",D1)))</formula>
    </cfRule>
  </conditionalFormatting>
  <conditionalFormatting sqref="C1">
    <cfRule type="containsText" dxfId="565" priority="288" operator="containsText" text="n/a">
      <formula>NOT(ISERROR(SEARCH("n/a",C1)))</formula>
    </cfRule>
    <cfRule type="containsText" dxfId="564" priority="289" operator="containsText" text="no">
      <formula>NOT(ISERROR(SEARCH("no",C1)))</formula>
    </cfRule>
  </conditionalFormatting>
  <conditionalFormatting sqref="C1:D1 C31:D1048576">
    <cfRule type="containsText" dxfId="563" priority="286" operator="containsText" text="n/a">
      <formula>NOT(ISERROR(SEARCH("n/a",C1)))</formula>
    </cfRule>
    <cfRule type="containsText" dxfId="562" priority="287" operator="containsText" text="no">
      <formula>NOT(ISERROR(SEARCH("no",C1)))</formula>
    </cfRule>
  </conditionalFormatting>
  <conditionalFormatting sqref="C1:D2 C31:D1048576">
    <cfRule type="cellIs" dxfId="561" priority="271" operator="equal">
      <formula>"Planned"</formula>
    </cfRule>
    <cfRule type="containsText" dxfId="560" priority="272" operator="containsText" text="NA">
      <formula>NOT(ISERROR(SEARCH("NA",C1)))</formula>
    </cfRule>
    <cfRule type="containsText" dxfId="559" priority="273" operator="containsText" text="No">
      <formula>NOT(ISERROR(SEARCH("No",C1)))</formula>
    </cfRule>
  </conditionalFormatting>
  <conditionalFormatting sqref="K1">
    <cfRule type="containsText" dxfId="558" priority="124" operator="containsText" text="n/a">
      <formula>NOT(ISERROR(SEARCH("n/a",K1)))</formula>
    </cfRule>
    <cfRule type="containsText" dxfId="557" priority="125" operator="containsText" text="no">
      <formula>NOT(ISERROR(SEARCH("no",K1)))</formula>
    </cfRule>
  </conditionalFormatting>
  <conditionalFormatting sqref="P1">
    <cfRule type="containsText" dxfId="556" priority="122" operator="containsText" text="n/a">
      <formula>NOT(ISERROR(SEARCH("n/a",P1)))</formula>
    </cfRule>
    <cfRule type="containsText" dxfId="555" priority="123" operator="containsText" text="no">
      <formula>NOT(ISERROR(SEARCH("no",P1)))</formula>
    </cfRule>
  </conditionalFormatting>
  <conditionalFormatting sqref="C3:D3">
    <cfRule type="containsText" dxfId="554" priority="120" operator="containsText" text="n/a">
      <formula>NOT(ISERROR(SEARCH("n/a",C3)))</formula>
    </cfRule>
    <cfRule type="containsText" dxfId="553" priority="121" operator="containsText" text="no">
      <formula>NOT(ISERROR(SEARCH("no",C3)))</formula>
    </cfRule>
  </conditionalFormatting>
  <conditionalFormatting sqref="C3:D3">
    <cfRule type="cellIs" dxfId="552" priority="119" operator="equal">
      <formula>"Planned"</formula>
    </cfRule>
  </conditionalFormatting>
  <conditionalFormatting sqref="C3:D3">
    <cfRule type="containsText" dxfId="551" priority="117" operator="containsText" text="n/a">
      <formula>NOT(ISERROR(SEARCH("n/a",C3)))</formula>
    </cfRule>
    <cfRule type="containsText" dxfId="550" priority="118" operator="containsText" text="no">
      <formula>NOT(ISERROR(SEARCH("no",C3)))</formula>
    </cfRule>
  </conditionalFormatting>
  <conditionalFormatting sqref="C3:D3">
    <cfRule type="containsText" dxfId="549" priority="115" operator="containsText" text="n/a">
      <formula>NOT(ISERROR(SEARCH("n/a",C3)))</formula>
    </cfRule>
    <cfRule type="containsText" dxfId="548" priority="116" operator="containsText" text="no">
      <formula>NOT(ISERROR(SEARCH("no",C3)))</formula>
    </cfRule>
  </conditionalFormatting>
  <conditionalFormatting sqref="C4:D4">
    <cfRule type="containsText" dxfId="547" priority="113" operator="containsText" text="n/a">
      <formula>NOT(ISERROR(SEARCH("n/a",C4)))</formula>
    </cfRule>
    <cfRule type="containsText" dxfId="546" priority="114" operator="containsText" text="no">
      <formula>NOT(ISERROR(SEARCH("no",C4)))</formula>
    </cfRule>
  </conditionalFormatting>
  <conditionalFormatting sqref="C4:D4">
    <cfRule type="cellIs" dxfId="545" priority="112" operator="equal">
      <formula>"Planned"</formula>
    </cfRule>
  </conditionalFormatting>
  <conditionalFormatting sqref="C4:D4">
    <cfRule type="containsText" dxfId="544" priority="110" operator="containsText" text="n/a">
      <formula>NOT(ISERROR(SEARCH("n/a",C4)))</formula>
    </cfRule>
    <cfRule type="containsText" dxfId="543" priority="111" operator="containsText" text="no">
      <formula>NOT(ISERROR(SEARCH("no",C4)))</formula>
    </cfRule>
  </conditionalFormatting>
  <conditionalFormatting sqref="C4:D4">
    <cfRule type="containsText" dxfId="542" priority="108" operator="containsText" text="n/a">
      <formula>NOT(ISERROR(SEARCH("n/a",C4)))</formula>
    </cfRule>
    <cfRule type="containsText" dxfId="541" priority="109" operator="containsText" text="no">
      <formula>NOT(ISERROR(SEARCH("no",C4)))</formula>
    </cfRule>
  </conditionalFormatting>
  <conditionalFormatting sqref="C6:D6">
    <cfRule type="containsText" dxfId="540" priority="106" operator="containsText" text="n/a">
      <formula>NOT(ISERROR(SEARCH("n/a",C6)))</formula>
    </cfRule>
    <cfRule type="containsText" dxfId="539" priority="107" operator="containsText" text="no">
      <formula>NOT(ISERROR(SEARCH("no",C6)))</formula>
    </cfRule>
  </conditionalFormatting>
  <conditionalFormatting sqref="C6:D6">
    <cfRule type="cellIs" dxfId="538" priority="105" operator="equal">
      <formula>"Planned"</formula>
    </cfRule>
  </conditionalFormatting>
  <conditionalFormatting sqref="C6:D6">
    <cfRule type="containsText" dxfId="537" priority="103" operator="containsText" text="n/a">
      <formula>NOT(ISERROR(SEARCH("n/a",C6)))</formula>
    </cfRule>
    <cfRule type="containsText" dxfId="536" priority="104" operator="containsText" text="no">
      <formula>NOT(ISERROR(SEARCH("no",C6)))</formula>
    </cfRule>
  </conditionalFormatting>
  <conditionalFormatting sqref="C6:D6">
    <cfRule type="containsText" dxfId="535" priority="101" operator="containsText" text="n/a">
      <formula>NOT(ISERROR(SEARCH("n/a",C6)))</formula>
    </cfRule>
    <cfRule type="containsText" dxfId="534" priority="102" operator="containsText" text="no">
      <formula>NOT(ISERROR(SEARCH("no",C6)))</formula>
    </cfRule>
  </conditionalFormatting>
  <conditionalFormatting sqref="C7:D7">
    <cfRule type="containsText" dxfId="533" priority="99" operator="containsText" text="n/a">
      <formula>NOT(ISERROR(SEARCH("n/a",C7)))</formula>
    </cfRule>
    <cfRule type="containsText" dxfId="532" priority="100" operator="containsText" text="no">
      <formula>NOT(ISERROR(SEARCH("no",C7)))</formula>
    </cfRule>
  </conditionalFormatting>
  <conditionalFormatting sqref="C7:D7">
    <cfRule type="cellIs" dxfId="531" priority="98" operator="equal">
      <formula>"Planned"</formula>
    </cfRule>
  </conditionalFormatting>
  <conditionalFormatting sqref="C7:D7">
    <cfRule type="containsText" dxfId="530" priority="96" operator="containsText" text="n/a">
      <formula>NOT(ISERROR(SEARCH("n/a",C7)))</formula>
    </cfRule>
    <cfRule type="containsText" dxfId="529" priority="97" operator="containsText" text="no">
      <formula>NOT(ISERROR(SEARCH("no",C7)))</formula>
    </cfRule>
  </conditionalFormatting>
  <conditionalFormatting sqref="C7:D7">
    <cfRule type="containsText" dxfId="528" priority="94" operator="containsText" text="n/a">
      <formula>NOT(ISERROR(SEARCH("n/a",C7)))</formula>
    </cfRule>
    <cfRule type="containsText" dxfId="527" priority="95" operator="containsText" text="no">
      <formula>NOT(ISERROR(SEARCH("no",C7)))</formula>
    </cfRule>
  </conditionalFormatting>
  <conditionalFormatting sqref="C9:D9">
    <cfRule type="containsText" dxfId="526" priority="92" operator="containsText" text="n/a">
      <formula>NOT(ISERROR(SEARCH("n/a",C9)))</formula>
    </cfRule>
    <cfRule type="containsText" dxfId="525" priority="93" operator="containsText" text="no">
      <formula>NOT(ISERROR(SEARCH("no",C9)))</formula>
    </cfRule>
  </conditionalFormatting>
  <conditionalFormatting sqref="C9:D9">
    <cfRule type="cellIs" dxfId="524" priority="91" operator="equal">
      <formula>"Planned"</formula>
    </cfRule>
  </conditionalFormatting>
  <conditionalFormatting sqref="C9:D9">
    <cfRule type="containsText" dxfId="523" priority="89" operator="containsText" text="n/a">
      <formula>NOT(ISERROR(SEARCH("n/a",C9)))</formula>
    </cfRule>
    <cfRule type="containsText" dxfId="522" priority="90" operator="containsText" text="no">
      <formula>NOT(ISERROR(SEARCH("no",C9)))</formula>
    </cfRule>
  </conditionalFormatting>
  <conditionalFormatting sqref="C9:D9">
    <cfRule type="containsText" dxfId="521" priority="87" operator="containsText" text="n/a">
      <formula>NOT(ISERROR(SEARCH("n/a",C9)))</formula>
    </cfRule>
    <cfRule type="containsText" dxfId="520" priority="88" operator="containsText" text="no">
      <formula>NOT(ISERROR(SEARCH("no",C9)))</formula>
    </cfRule>
  </conditionalFormatting>
  <conditionalFormatting sqref="C16:D16">
    <cfRule type="containsText" dxfId="519" priority="85" operator="containsText" text="n/a">
      <formula>NOT(ISERROR(SEARCH("n/a",C16)))</formula>
    </cfRule>
    <cfRule type="containsText" dxfId="518" priority="86" operator="containsText" text="no">
      <formula>NOT(ISERROR(SEARCH("no",C16)))</formula>
    </cfRule>
  </conditionalFormatting>
  <conditionalFormatting sqref="C16:D16">
    <cfRule type="cellIs" dxfId="517" priority="84" operator="equal">
      <formula>"Planned"</formula>
    </cfRule>
  </conditionalFormatting>
  <conditionalFormatting sqref="C16:D16">
    <cfRule type="containsText" dxfId="516" priority="82" operator="containsText" text="n/a">
      <formula>NOT(ISERROR(SEARCH("n/a",C16)))</formula>
    </cfRule>
    <cfRule type="containsText" dxfId="515" priority="83" operator="containsText" text="no">
      <formula>NOT(ISERROR(SEARCH("no",C16)))</formula>
    </cfRule>
  </conditionalFormatting>
  <conditionalFormatting sqref="C16:D16">
    <cfRule type="containsText" dxfId="514" priority="80" operator="containsText" text="n/a">
      <formula>NOT(ISERROR(SEARCH("n/a",C16)))</formula>
    </cfRule>
    <cfRule type="containsText" dxfId="513" priority="81" operator="containsText" text="no">
      <formula>NOT(ISERROR(SEARCH("no",C16)))</formula>
    </cfRule>
  </conditionalFormatting>
  <conditionalFormatting sqref="C18:D18">
    <cfRule type="containsText" dxfId="512" priority="78" operator="containsText" text="n/a">
      <formula>NOT(ISERROR(SEARCH("n/a",C18)))</formula>
    </cfRule>
    <cfRule type="containsText" dxfId="511" priority="79" operator="containsText" text="no">
      <formula>NOT(ISERROR(SEARCH("no",C18)))</formula>
    </cfRule>
  </conditionalFormatting>
  <conditionalFormatting sqref="C18:D18">
    <cfRule type="cellIs" dxfId="510" priority="77" operator="equal">
      <formula>"Planned"</formula>
    </cfRule>
  </conditionalFormatting>
  <conditionalFormatting sqref="C18:D18">
    <cfRule type="containsText" dxfId="509" priority="75" operator="containsText" text="n/a">
      <formula>NOT(ISERROR(SEARCH("n/a",C18)))</formula>
    </cfRule>
    <cfRule type="containsText" dxfId="508" priority="76" operator="containsText" text="no">
      <formula>NOT(ISERROR(SEARCH("no",C18)))</formula>
    </cfRule>
  </conditionalFormatting>
  <conditionalFormatting sqref="C18:D18">
    <cfRule type="containsText" dxfId="507" priority="73" operator="containsText" text="n/a">
      <formula>NOT(ISERROR(SEARCH("n/a",C18)))</formula>
    </cfRule>
    <cfRule type="containsText" dxfId="506" priority="74" operator="containsText" text="no">
      <formula>NOT(ISERROR(SEARCH("no",C18)))</formula>
    </cfRule>
  </conditionalFormatting>
  <conditionalFormatting sqref="C19:D19">
    <cfRule type="containsText" dxfId="505" priority="71" operator="containsText" text="n/a">
      <formula>NOT(ISERROR(SEARCH("n/a",C19)))</formula>
    </cfRule>
    <cfRule type="containsText" dxfId="504" priority="72" operator="containsText" text="no">
      <formula>NOT(ISERROR(SEARCH("no",C19)))</formula>
    </cfRule>
  </conditionalFormatting>
  <conditionalFormatting sqref="C19:D19">
    <cfRule type="cellIs" dxfId="503" priority="70" operator="equal">
      <formula>"Planned"</formula>
    </cfRule>
  </conditionalFormatting>
  <conditionalFormatting sqref="C19:D19">
    <cfRule type="containsText" dxfId="502" priority="68" operator="containsText" text="n/a">
      <formula>NOT(ISERROR(SEARCH("n/a",C19)))</formula>
    </cfRule>
    <cfRule type="containsText" dxfId="501" priority="69" operator="containsText" text="no">
      <formula>NOT(ISERROR(SEARCH("no",C19)))</formula>
    </cfRule>
  </conditionalFormatting>
  <conditionalFormatting sqref="C19:D19">
    <cfRule type="containsText" dxfId="500" priority="66" operator="containsText" text="n/a">
      <formula>NOT(ISERROR(SEARCH("n/a",C19)))</formula>
    </cfRule>
    <cfRule type="containsText" dxfId="499" priority="67" operator="containsText" text="no">
      <formula>NOT(ISERROR(SEARCH("no",C19)))</formula>
    </cfRule>
  </conditionalFormatting>
  <conditionalFormatting sqref="C21:D21">
    <cfRule type="containsText" dxfId="498" priority="64" operator="containsText" text="n/a">
      <formula>NOT(ISERROR(SEARCH("n/a",C21)))</formula>
    </cfRule>
    <cfRule type="containsText" dxfId="497" priority="65" operator="containsText" text="no">
      <formula>NOT(ISERROR(SEARCH("no",C21)))</formula>
    </cfRule>
  </conditionalFormatting>
  <conditionalFormatting sqref="C21:D21">
    <cfRule type="cellIs" dxfId="496" priority="63" operator="equal">
      <formula>"Planned"</formula>
    </cfRule>
  </conditionalFormatting>
  <conditionalFormatting sqref="C21:D21">
    <cfRule type="containsText" dxfId="495" priority="61" operator="containsText" text="n/a">
      <formula>NOT(ISERROR(SEARCH("n/a",C21)))</formula>
    </cfRule>
    <cfRule type="containsText" dxfId="494" priority="62" operator="containsText" text="no">
      <formula>NOT(ISERROR(SEARCH("no",C21)))</formula>
    </cfRule>
  </conditionalFormatting>
  <conditionalFormatting sqref="C21:D21">
    <cfRule type="containsText" dxfId="493" priority="59" operator="containsText" text="n/a">
      <formula>NOT(ISERROR(SEARCH("n/a",C21)))</formula>
    </cfRule>
    <cfRule type="containsText" dxfId="492" priority="60" operator="containsText" text="no">
      <formula>NOT(ISERROR(SEARCH("no",C21)))</formula>
    </cfRule>
  </conditionalFormatting>
  <conditionalFormatting sqref="C23:D23">
    <cfRule type="containsText" dxfId="491" priority="57" operator="containsText" text="n/a">
      <formula>NOT(ISERROR(SEARCH("n/a",C23)))</formula>
    </cfRule>
    <cfRule type="containsText" dxfId="490" priority="58" operator="containsText" text="no">
      <formula>NOT(ISERROR(SEARCH("no",C23)))</formula>
    </cfRule>
  </conditionalFormatting>
  <conditionalFormatting sqref="C23:D23">
    <cfRule type="cellIs" dxfId="489" priority="56" operator="equal">
      <formula>"Planned"</formula>
    </cfRule>
  </conditionalFormatting>
  <conditionalFormatting sqref="C23:D23">
    <cfRule type="containsText" dxfId="488" priority="54" operator="containsText" text="n/a">
      <formula>NOT(ISERROR(SEARCH("n/a",C23)))</formula>
    </cfRule>
    <cfRule type="containsText" dxfId="487" priority="55" operator="containsText" text="no">
      <formula>NOT(ISERROR(SEARCH("no",C23)))</formula>
    </cfRule>
  </conditionalFormatting>
  <conditionalFormatting sqref="C23:D23">
    <cfRule type="containsText" dxfId="486" priority="52" operator="containsText" text="n/a">
      <formula>NOT(ISERROR(SEARCH("n/a",C23)))</formula>
    </cfRule>
    <cfRule type="containsText" dxfId="485" priority="53" operator="containsText" text="no">
      <formula>NOT(ISERROR(SEARCH("no",C23)))</formula>
    </cfRule>
  </conditionalFormatting>
  <conditionalFormatting sqref="C26:D26">
    <cfRule type="containsText" dxfId="484" priority="50" operator="containsText" text="n/a">
      <formula>NOT(ISERROR(SEARCH("n/a",C26)))</formula>
    </cfRule>
    <cfRule type="containsText" dxfId="483" priority="51" operator="containsText" text="no">
      <formula>NOT(ISERROR(SEARCH("no",C26)))</formula>
    </cfRule>
  </conditionalFormatting>
  <conditionalFormatting sqref="C26:D26">
    <cfRule type="cellIs" dxfId="482" priority="49" operator="equal">
      <formula>"Planned"</formula>
    </cfRule>
  </conditionalFormatting>
  <conditionalFormatting sqref="C26:D26">
    <cfRule type="containsText" dxfId="481" priority="47" operator="containsText" text="n/a">
      <formula>NOT(ISERROR(SEARCH("n/a",C26)))</formula>
    </cfRule>
    <cfRule type="containsText" dxfId="480" priority="48" operator="containsText" text="no">
      <formula>NOT(ISERROR(SEARCH("no",C26)))</formula>
    </cfRule>
  </conditionalFormatting>
  <conditionalFormatting sqref="C26:D26">
    <cfRule type="containsText" dxfId="479" priority="45" operator="containsText" text="n/a">
      <formula>NOT(ISERROR(SEARCH("n/a",C26)))</formula>
    </cfRule>
    <cfRule type="containsText" dxfId="478" priority="46" operator="containsText" text="no">
      <formula>NOT(ISERROR(SEARCH("no",C26)))</formula>
    </cfRule>
  </conditionalFormatting>
  <conditionalFormatting sqref="C27:D27">
    <cfRule type="containsText" dxfId="477" priority="43" operator="containsText" text="n/a">
      <formula>NOT(ISERROR(SEARCH("n/a",C27)))</formula>
    </cfRule>
    <cfRule type="containsText" dxfId="476" priority="44" operator="containsText" text="no">
      <formula>NOT(ISERROR(SEARCH("no",C27)))</formula>
    </cfRule>
  </conditionalFormatting>
  <conditionalFormatting sqref="C27:D27">
    <cfRule type="cellIs" dxfId="475" priority="42" operator="equal">
      <formula>"Planned"</formula>
    </cfRule>
  </conditionalFormatting>
  <conditionalFormatting sqref="C27:D27">
    <cfRule type="containsText" dxfId="474" priority="40" operator="containsText" text="n/a">
      <formula>NOT(ISERROR(SEARCH("n/a",C27)))</formula>
    </cfRule>
    <cfRule type="containsText" dxfId="473" priority="41" operator="containsText" text="no">
      <formula>NOT(ISERROR(SEARCH("no",C27)))</formula>
    </cfRule>
  </conditionalFormatting>
  <conditionalFormatting sqref="C27:D27">
    <cfRule type="containsText" dxfId="472" priority="38" operator="containsText" text="n/a">
      <formula>NOT(ISERROR(SEARCH("n/a",C27)))</formula>
    </cfRule>
    <cfRule type="containsText" dxfId="471" priority="39" operator="containsText" text="no">
      <formula>NOT(ISERROR(SEARCH("no",C27)))</formula>
    </cfRule>
  </conditionalFormatting>
  <conditionalFormatting sqref="C29:D29">
    <cfRule type="containsText" dxfId="470" priority="36" operator="containsText" text="n/a">
      <formula>NOT(ISERROR(SEARCH("n/a",C29)))</formula>
    </cfRule>
    <cfRule type="containsText" dxfId="469" priority="37" operator="containsText" text="no">
      <formula>NOT(ISERROR(SEARCH("no",C29)))</formula>
    </cfRule>
  </conditionalFormatting>
  <conditionalFormatting sqref="C29:D29">
    <cfRule type="cellIs" dxfId="468" priority="35" operator="equal">
      <formula>"Planned"</formula>
    </cfRule>
  </conditionalFormatting>
  <conditionalFormatting sqref="C29:D29">
    <cfRule type="containsText" dxfId="467" priority="33" operator="containsText" text="n/a">
      <formula>NOT(ISERROR(SEARCH("n/a",C29)))</formula>
    </cfRule>
    <cfRule type="containsText" dxfId="466" priority="34" operator="containsText" text="no">
      <formula>NOT(ISERROR(SEARCH("no",C29)))</formula>
    </cfRule>
  </conditionalFormatting>
  <conditionalFormatting sqref="C29:D29">
    <cfRule type="containsText" dxfId="465" priority="31" operator="containsText" text="n/a">
      <formula>NOT(ISERROR(SEARCH("n/a",C29)))</formula>
    </cfRule>
    <cfRule type="containsText" dxfId="464" priority="32" operator="containsText" text="no">
      <formula>NOT(ISERROR(SEARCH("no",C29)))</formula>
    </cfRule>
  </conditionalFormatting>
  <conditionalFormatting sqref="C5:D5">
    <cfRule type="containsText" dxfId="463" priority="29" operator="containsText" text="n/a">
      <formula>NOT(ISERROR(SEARCH("n/a",C5)))</formula>
    </cfRule>
    <cfRule type="containsText" dxfId="462" priority="30" operator="containsText" text="no">
      <formula>NOT(ISERROR(SEARCH("no",C5)))</formula>
    </cfRule>
  </conditionalFormatting>
  <conditionalFormatting sqref="C5:D5">
    <cfRule type="cellIs" dxfId="461" priority="28" operator="equal">
      <formula>"Planned"</formula>
    </cfRule>
  </conditionalFormatting>
  <conditionalFormatting sqref="C8:D8">
    <cfRule type="containsText" dxfId="460" priority="26" operator="containsText" text="n/a">
      <formula>NOT(ISERROR(SEARCH("n/a",C8)))</formula>
    </cfRule>
    <cfRule type="containsText" dxfId="459" priority="27" operator="containsText" text="no">
      <formula>NOT(ISERROR(SEARCH("no",C8)))</formula>
    </cfRule>
  </conditionalFormatting>
  <conditionalFormatting sqref="C8:D8">
    <cfRule type="cellIs" dxfId="458" priority="25" operator="equal">
      <formula>"Planned"</formula>
    </cfRule>
  </conditionalFormatting>
  <conditionalFormatting sqref="C10:D10">
    <cfRule type="containsText" dxfId="457" priority="23" operator="containsText" text="n/a">
      <formula>NOT(ISERROR(SEARCH("n/a",C10)))</formula>
    </cfRule>
    <cfRule type="containsText" dxfId="456" priority="24" operator="containsText" text="no">
      <formula>NOT(ISERROR(SEARCH("no",C10)))</formula>
    </cfRule>
  </conditionalFormatting>
  <conditionalFormatting sqref="C10:D10">
    <cfRule type="cellIs" dxfId="455" priority="22" operator="equal">
      <formula>"Planned"</formula>
    </cfRule>
  </conditionalFormatting>
  <conditionalFormatting sqref="C11:D15">
    <cfRule type="containsText" dxfId="454" priority="20" operator="containsText" text="n/a">
      <formula>NOT(ISERROR(SEARCH("n/a",C11)))</formula>
    </cfRule>
    <cfRule type="containsText" dxfId="453" priority="21" operator="containsText" text="no">
      <formula>NOT(ISERROR(SEARCH("no",C11)))</formula>
    </cfRule>
  </conditionalFormatting>
  <conditionalFormatting sqref="C11:D15">
    <cfRule type="cellIs" dxfId="452" priority="19" operator="equal">
      <formula>"Planned"</formula>
    </cfRule>
  </conditionalFormatting>
  <conditionalFormatting sqref="C17:D17">
    <cfRule type="containsText" dxfId="451" priority="17" operator="containsText" text="n/a">
      <formula>NOT(ISERROR(SEARCH("n/a",C17)))</formula>
    </cfRule>
    <cfRule type="containsText" dxfId="450" priority="18" operator="containsText" text="no">
      <formula>NOT(ISERROR(SEARCH("no",C17)))</formula>
    </cfRule>
  </conditionalFormatting>
  <conditionalFormatting sqref="C17:D17">
    <cfRule type="cellIs" dxfId="449" priority="16" operator="equal">
      <formula>"Planned"</formula>
    </cfRule>
  </conditionalFormatting>
  <conditionalFormatting sqref="C20:D20">
    <cfRule type="containsText" dxfId="448" priority="14" operator="containsText" text="n/a">
      <formula>NOT(ISERROR(SEARCH("n/a",C20)))</formula>
    </cfRule>
    <cfRule type="containsText" dxfId="447" priority="15" operator="containsText" text="no">
      <formula>NOT(ISERROR(SEARCH("no",C20)))</formula>
    </cfRule>
  </conditionalFormatting>
  <conditionalFormatting sqref="C20:D20">
    <cfRule type="cellIs" dxfId="446" priority="13" operator="equal">
      <formula>"Planned"</formula>
    </cfRule>
  </conditionalFormatting>
  <conditionalFormatting sqref="C22:D22">
    <cfRule type="containsText" dxfId="445" priority="11" operator="containsText" text="n/a">
      <formula>NOT(ISERROR(SEARCH("n/a",C22)))</formula>
    </cfRule>
    <cfRule type="containsText" dxfId="444" priority="12" operator="containsText" text="no">
      <formula>NOT(ISERROR(SEARCH("no",C22)))</formula>
    </cfRule>
  </conditionalFormatting>
  <conditionalFormatting sqref="C22:D22">
    <cfRule type="cellIs" dxfId="443" priority="10" operator="equal">
      <formula>"Planned"</formula>
    </cfRule>
  </conditionalFormatting>
  <conditionalFormatting sqref="C24:D25">
    <cfRule type="containsText" dxfId="442" priority="8" operator="containsText" text="n/a">
      <formula>NOT(ISERROR(SEARCH("n/a",C24)))</formula>
    </cfRule>
    <cfRule type="containsText" dxfId="441" priority="9" operator="containsText" text="no">
      <formula>NOT(ISERROR(SEARCH("no",C24)))</formula>
    </cfRule>
  </conditionalFormatting>
  <conditionalFormatting sqref="C24:D25">
    <cfRule type="cellIs" dxfId="440" priority="7" operator="equal">
      <formula>"Planned"</formula>
    </cfRule>
  </conditionalFormatting>
  <conditionalFormatting sqref="C28:D28">
    <cfRule type="containsText" dxfId="439" priority="5" operator="containsText" text="n/a">
      <formula>NOT(ISERROR(SEARCH("n/a",C28)))</formula>
    </cfRule>
    <cfRule type="containsText" dxfId="438" priority="6" operator="containsText" text="no">
      <formula>NOT(ISERROR(SEARCH("no",C28)))</formula>
    </cfRule>
  </conditionalFormatting>
  <conditionalFormatting sqref="C28:D28">
    <cfRule type="cellIs" dxfId="437" priority="4" operator="equal">
      <formula>"Planned"</formula>
    </cfRule>
  </conditionalFormatting>
  <conditionalFormatting sqref="C30:D30">
    <cfRule type="containsText" dxfId="436" priority="2" operator="containsText" text="n/a">
      <formula>NOT(ISERROR(SEARCH("n/a",C30)))</formula>
    </cfRule>
    <cfRule type="containsText" dxfId="435" priority="3" operator="containsText" text="no">
      <formula>NOT(ISERROR(SEARCH("no",C30)))</formula>
    </cfRule>
  </conditionalFormatting>
  <conditionalFormatting sqref="C30:D30">
    <cfRule type="cellIs" dxfId="434" priority="1" operator="equal">
      <formula>"Planned"</formula>
    </cfRule>
  </conditionalFormatting>
  <hyperlinks>
    <hyperlink ref="C1" location="TOC!A1" display="Return to Table of Contents" xr:uid="{00000000-0004-0000-1800-000000000000}"/>
    <hyperlink ref="G2" location="S4G4.1!C1" display="Coordination with Driver Licensing" xr:uid="{00000000-0004-0000-1800-000001000000}"/>
    <hyperlink ref="G3" location="S4S4.1!D2" display="Communication Between the State Driver Education Agency/Agencies and the Driver Licensing Authority" xr:uid="{00000000-0004-0000-1800-000002000000}"/>
    <hyperlink ref="G4" location="S4S4.1!D7" display="4.1.1 States shall have a formal system for communication and collaboration between the State driver education agency/agencies and the State driver licensing authority. This system must share information between these agencies" xr:uid="{00000000-0004-0000-1800-000003000000}"/>
    <hyperlink ref="B2" location="S4G4.1!C1" display="S4G4.1!C1" xr:uid="{00000000-0004-0000-1800-000004000000}"/>
    <hyperlink ref="B3" location="S4S4.1!D2" display="S4S4.1!D2" xr:uid="{00000000-0004-0000-1800-000005000000}"/>
    <hyperlink ref="B4" location="S4S4.1!D7" display="S4S4.1!D7" xr:uid="{00000000-0004-0000-1800-000006000000}"/>
    <hyperlink ref="G6" location="S4S4.2!D2" display="4.2 GDL System" xr:uid="{00000000-0004-0000-1800-000007000000}"/>
    <hyperlink ref="G7" location="S4S4.2!D7" display="4.2.1 States shall adopt a comprehensive three-stage Graduated Driver Licensing (GDL) system that contains the recommended GDL components and restrictions as featured in the National Highway Traffic Safety Administration (NHTSA) GDL Model. See Attachment " xr:uid="{00000000-0004-0000-1800-000008000000}"/>
    <hyperlink ref="G9" location="S4S4.2!D9" display="4.2.2 States shall have a GDL system that includes, incorporates, or integrates multi-stage driver education that meets these Novice Teen Driver Education and Training Administrative Standards" xr:uid="{00000000-0004-0000-1800-000009000000}"/>
    <hyperlink ref="G16" location="S4S4.2!D11" display="4.2.3 States should not reduce the time requirements in the GDL process for successful completion of driver education. Instead, States should consider extending the GDL process for those who do not take driver education" xr:uid="{00000000-0004-0000-1800-00000A000000}"/>
    <hyperlink ref="B6" location="S4S4.2!D2" display="S4S4.2!D2" xr:uid="{00000000-0004-0000-1800-00000B000000}"/>
    <hyperlink ref="B7" location="S4S4.2!D7" display="S4S4.2!D7" xr:uid="{00000000-0004-0000-1800-00000C000000}"/>
    <hyperlink ref="B9" location="S4S4.2!D9" display="S4S4.2!D9" xr:uid="{00000000-0004-0000-1800-00000D000000}"/>
    <hyperlink ref="B16" location="S4S4.2!D11" display="S4S4.2!D11" xr:uid="{00000000-0004-0000-1800-00000E000000}"/>
    <hyperlink ref="G18" location="S4S4.3!D2" display="Coordination and Education of Courts and Law Enforcement" xr:uid="{00000000-0004-0000-1800-00000F000000}"/>
    <hyperlink ref="B18" location="S4S4.3!D2" display="S4S4.3!D2" xr:uid="{00000000-0004-0000-1800-000010000000}"/>
    <hyperlink ref="B19" location="S4S4.3!D7" display="S4S4.3!D7" xr:uid="{00000000-0004-0000-1800-000011000000}"/>
    <hyperlink ref="G19" location="S4S4.3!D7" display="4.3.1 States shall provide information and education on novice driving requirements and restrictions to judges, prosecutors, courts, and law enforcement officials charged with adjudicating or enforcing GDL laws" xr:uid="{00000000-0004-0000-1800-000012000000}"/>
    <hyperlink ref="G21" location="S4S4.3!D9" display="4.3.2 States shall ensure that sanctions for noncompliance with GDL requirements by novice drivers are developed and enforced uniformly" xr:uid="{00000000-0004-0000-1800-000013000000}"/>
    <hyperlink ref="B21" location="S4S4.3!D9" display="S4S4.3!D9" xr:uid="{00000000-0004-0000-1800-000014000000}"/>
    <hyperlink ref="B23" location="S4S4.3!D11" display="S4S4.3!D11" xr:uid="{00000000-0004-0000-1800-000015000000}"/>
    <hyperlink ref="G23" location="S4S4.3!D11" display="4.3.3 States should evaluate enforcement efforts to determine effectiveness" xr:uid="{00000000-0004-0000-1800-000016000000}"/>
    <hyperlink ref="G26" location="S4S4.4!D2" display="Knowledge and Skills Tests" xr:uid="{00000000-0004-0000-1800-000017000000}"/>
    <hyperlink ref="G27" location="S4S4.4!D7" display="4.4.1 States shall ensure that State licensing knowledge and skills tests are empirically based and reflect the national standards" xr:uid="{00000000-0004-0000-1800-000018000000}"/>
    <hyperlink ref="G29" location="S4S4.4!D9" display="4.4.2 States shall develop and implement a valid and reliable driver’s license knowledge and skills test, such as the AAMVA NMDTS, which assesses the novice driver’s understanding of laws and principles of driving and that assesses their ability to operat" xr:uid="{00000000-0004-0000-1800-000019000000}"/>
    <hyperlink ref="B29" location="S4S4.4!D9" display="S4S4.4!D9" xr:uid="{00000000-0004-0000-1800-00001A000000}"/>
    <hyperlink ref="B27" location="S4S4.4!D7" display="S4S4.4!D7" xr:uid="{00000000-0004-0000-1800-00001B000000}"/>
    <hyperlink ref="B26" location="S4S4.4!D2" display="S4S4.4!D2" xr:uid="{00000000-0004-0000-1800-00001C000000}"/>
    <hyperlink ref="K1" location="TOC!A1" display="Return to Table of Contents" xr:uid="{00000000-0004-0000-1800-00001D000000}"/>
    <hyperlink ref="H3:I3" location="S1G1.1!A1" display="1.1 Management, Leadership, and Administration" xr:uid="{00000000-0004-0000-1800-00001E000000}"/>
    <hyperlink ref="P1" location="TOC!A1" display="Return to Table of Contents" xr:uid="{00000000-0004-0000-1800-00001F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Assessment_DataCollection!$V$2:$V$11</xm:f>
          </x14:formula1>
          <xm:sqref>S3</xm:sqref>
        </x14:dataValidation>
        <x14:dataValidation type="list" allowBlank="1" showInputMessage="1" showErrorMessage="1" xr:uid="{00000000-0002-0000-1800-000001000000}">
          <x14:formula1>
            <xm:f>Assessment_DataCollection!$U$2:$U$5</xm:f>
          </x14:formula1>
          <xm:sqref>R3:R30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M52"/>
  <sheetViews>
    <sheetView topLeftCell="B1" zoomScale="80" zoomScaleNormal="80" workbookViewId="0">
      <selection activeCell="M43" sqref="M43"/>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3" x14ac:dyDescent="0.3">
      <c r="B1" s="24" t="str">
        <f>Assessment_DataCollection!A1</f>
        <v>SECTION</v>
      </c>
      <c r="D1" s="63" t="str">
        <f>Assessment_DataCollection!B512</f>
        <v>Coordination with Driver Licensing</v>
      </c>
      <c r="M1" s="93" t="s">
        <v>81</v>
      </c>
    </row>
    <row r="2" spans="2:13" x14ac:dyDescent="0.3">
      <c r="B2" s="24" t="s">
        <v>642</v>
      </c>
      <c r="C2" s="35">
        <f>Assessment_DataCollection!A513</f>
        <v>4.0999999999999996</v>
      </c>
      <c r="D2" s="63" t="str">
        <f>Assessment_DataCollection!B513</f>
        <v>Communication Between the State Driver Education Agency/Agencies and the Driver Licensing Authority</v>
      </c>
    </row>
    <row r="6" spans="2:13" ht="85.8" thickBot="1" x14ac:dyDescent="0.35">
      <c r="B6" s="25" t="s">
        <v>644</v>
      </c>
      <c r="C6" s="25"/>
      <c r="D6" s="25" t="s">
        <v>645</v>
      </c>
      <c r="E6" s="45" t="s">
        <v>646</v>
      </c>
      <c r="F6" s="45" t="s">
        <v>647</v>
      </c>
      <c r="G6" s="45" t="s">
        <v>648</v>
      </c>
      <c r="H6" s="45" t="s">
        <v>649</v>
      </c>
      <c r="I6" s="46" t="s">
        <v>650</v>
      </c>
    </row>
    <row r="7" spans="2:13" ht="102" thickTop="1" thickBot="1" x14ac:dyDescent="0.35">
      <c r="B7" s="48" t="s">
        <v>646</v>
      </c>
      <c r="C7" s="49" t="s">
        <v>651</v>
      </c>
      <c r="D7" s="72" t="str">
        <f>Assessment_DataCollection!B514</f>
        <v>4.1.1 States shall have a formal system for communication and collaboration between the State driver education agency/agencies and the State driver licensing authority. This system must share information between these agencies</v>
      </c>
      <c r="E7" s="50"/>
      <c r="F7" s="50"/>
      <c r="G7" s="50"/>
      <c r="H7" s="50"/>
      <c r="I7" s="50"/>
    </row>
    <row r="8" spans="2:13" ht="15" hidden="1" thickTop="1" x14ac:dyDescent="0.3">
      <c r="B8" s="9"/>
      <c r="E8">
        <f>IF($B7=E6,1,"")</f>
        <v>1</v>
      </c>
      <c r="F8" t="str">
        <f>IF($B7=F6,1,"")</f>
        <v/>
      </c>
      <c r="G8" t="str">
        <f>IF($B7=G6,1,"")</f>
        <v/>
      </c>
      <c r="H8" t="str">
        <f>IF($B7=H6,1,"")</f>
        <v/>
      </c>
      <c r="I8" t="str">
        <f>IF($B7=I6,1,"")</f>
        <v/>
      </c>
    </row>
    <row r="9" spans="2:13" ht="15" thickTop="1" x14ac:dyDescent="0.3">
      <c r="B9" t="s">
        <v>15</v>
      </c>
      <c r="D9" s="32" t="s">
        <v>654</v>
      </c>
      <c r="E9" s="24">
        <f>SUM(E7:E8)</f>
        <v>1</v>
      </c>
      <c r="F9" s="24">
        <f>SUM(F7:F8)</f>
        <v>0</v>
      </c>
      <c r="G9" s="24">
        <f>SUM(G7:G8)</f>
        <v>0</v>
      </c>
      <c r="H9" s="24">
        <f>SUM(H7:H8)</f>
        <v>0</v>
      </c>
      <c r="I9" s="24">
        <f>SUM(I7:I8)</f>
        <v>0</v>
      </c>
    </row>
    <row r="10" spans="2:13" x14ac:dyDescent="0.3">
      <c r="D10" s="32"/>
      <c r="E10" s="24"/>
      <c r="F10" s="24"/>
      <c r="G10" s="24"/>
      <c r="H10" s="24"/>
      <c r="I10" s="24"/>
    </row>
    <row r="11" spans="2:13" x14ac:dyDescent="0.3">
      <c r="D11" s="32"/>
      <c r="E11" s="24"/>
      <c r="F11" s="24"/>
      <c r="G11" s="24"/>
      <c r="H11" s="24"/>
      <c r="I11" s="24"/>
    </row>
    <row r="12" spans="2:13" ht="14.1" customHeight="1" x14ac:dyDescent="0.3"/>
    <row r="13" spans="2:13" ht="14.1" customHeight="1" x14ac:dyDescent="0.3"/>
    <row r="15" spans="2:13" ht="15" thickBot="1" x14ac:dyDescent="0.35"/>
    <row r="16" spans="2:13"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8" thickBot="1" x14ac:dyDescent="0.35">
      <c r="B29" s="169" t="s">
        <v>659</v>
      </c>
      <c r="C29" s="275"/>
      <c r="D29" s="275"/>
      <c r="E29" s="275"/>
      <c r="F29" s="275"/>
      <c r="G29" s="275"/>
      <c r="H29" s="275"/>
      <c r="I29" s="275"/>
      <c r="J29" s="167" t="s">
        <v>656</v>
      </c>
      <c r="K29" s="168" t="s">
        <v>657</v>
      </c>
    </row>
    <row r="30" spans="1:11" ht="14.4" customHeight="1" x14ac:dyDescent="0.3">
      <c r="A30">
        <f>J30</f>
        <v>0</v>
      </c>
      <c r="B30" s="394"/>
      <c r="C30" s="395"/>
      <c r="D30" s="395"/>
      <c r="E30" s="395"/>
      <c r="F30" s="395"/>
      <c r="G30" s="395"/>
      <c r="H30" s="395"/>
      <c r="I30" s="396"/>
      <c r="J30" s="10"/>
      <c r="K30" s="10"/>
    </row>
    <row r="31" spans="1:11" x14ac:dyDescent="0.3">
      <c r="A31">
        <f t="shared" ref="A31:A39" si="1">J31</f>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51.6" customHeight="1" x14ac:dyDescent="0.3">
      <c r="A43">
        <f>J43</f>
        <v>1</v>
      </c>
      <c r="B43" s="387" t="s">
        <v>1543</v>
      </c>
      <c r="C43" s="387"/>
      <c r="D43" s="387"/>
      <c r="E43" s="387"/>
      <c r="F43" s="387"/>
      <c r="G43" s="387"/>
      <c r="H43" s="387"/>
      <c r="I43" s="387"/>
      <c r="J43" s="10">
        <v>1</v>
      </c>
      <c r="K43" s="10"/>
    </row>
    <row r="44" spans="1:11" ht="34.200000000000003" customHeight="1" x14ac:dyDescent="0.3">
      <c r="A44">
        <f t="shared" ref="A44:A52" si="2">J44</f>
        <v>2</v>
      </c>
      <c r="B44" s="387" t="s">
        <v>1544</v>
      </c>
      <c r="C44" s="387"/>
      <c r="D44" s="387"/>
      <c r="E44" s="387"/>
      <c r="F44" s="387"/>
      <c r="G44" s="387"/>
      <c r="H44" s="387"/>
      <c r="I44" s="387"/>
      <c r="J44" s="10">
        <v>2</v>
      </c>
      <c r="K44" s="10"/>
    </row>
    <row r="45" spans="1:11" ht="37.950000000000003" customHeight="1" x14ac:dyDescent="0.3">
      <c r="A45">
        <f t="shared" si="2"/>
        <v>3</v>
      </c>
      <c r="B45" s="387" t="s">
        <v>1545</v>
      </c>
      <c r="C45" s="387"/>
      <c r="D45" s="387"/>
      <c r="E45" s="387"/>
      <c r="F45" s="387"/>
      <c r="G45" s="387"/>
      <c r="H45" s="387"/>
      <c r="I45" s="387"/>
      <c r="J45" s="10">
        <v>3</v>
      </c>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cfRule type="expression" dxfId="433" priority="3" stopIfTrue="1">
      <formula>IF(SUM(E8:I8)=1,1,0)</formula>
    </cfRule>
  </conditionalFormatting>
  <conditionalFormatting sqref="M1">
    <cfRule type="containsText" dxfId="432" priority="1" operator="containsText" text="n/a">
      <formula>NOT(ISERROR(SEARCH("n/a",M1)))</formula>
    </cfRule>
    <cfRule type="containsText" dxfId="431" priority="2" operator="containsText" text="no">
      <formula>NOT(ISERROR(SEARCH("no",M1)))</formula>
    </cfRule>
  </conditionalFormatting>
  <conditionalFormatting sqref="E9:I9">
    <cfRule type="expression" dxfId="430" priority="130" stopIfTrue="1">
      <formula>IF(SUM(E12:I12)=1,1,0)</formula>
    </cfRule>
  </conditionalFormatting>
  <conditionalFormatting sqref="E10:I11">
    <cfRule type="expression" dxfId="429" priority="132" stopIfTrue="1">
      <formula>IF(SUM(E14:I14)=1,1,0)</formula>
    </cfRule>
  </conditionalFormatting>
  <dataValidations count="2">
    <dataValidation type="list" allowBlank="1" showInputMessage="1" showErrorMessage="1" sqref="B7" xr:uid="{00000000-0002-0000-1900-000000000000}">
      <formula1>$E$6:$J$6</formula1>
    </dataValidation>
    <dataValidation allowBlank="1" showInputMessage="1" showErrorMessage="1" prompt="Select the cell to the left to access full dropdown list" sqref="C7" xr:uid="{00000000-0002-0000-1900-000001000000}"/>
  </dataValidations>
  <hyperlinks>
    <hyperlink ref="M1" location="TOC!A1" display="Return to Table of Contents" xr:uid="{00000000-0004-0000-1900-000000000000}"/>
    <hyperlink ref="D7" location="'S4'!G4" display="'S4'!G4" xr:uid="{00000000-0004-0000-1900-000001000000}"/>
    <hyperlink ref="D2" location="'S4'!G3" display="'S4'!G3" xr:uid="{00000000-0004-0000-1900-000002000000}"/>
    <hyperlink ref="D1" location="'S4'!G2" display="'S4'!G2" xr:uid="{00000000-0004-0000-19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2000000}">
          <x14:formula1>
            <xm:f>Assessment_DataCollection!$V$1:$V$13</xm:f>
          </x14:formula1>
          <xm:sqref>J30:K39 J43:K52 J17:K26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O52"/>
  <sheetViews>
    <sheetView topLeftCell="B1" zoomScaleNormal="100" workbookViewId="0">
      <selection activeCell="M46" sqref="M46"/>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5" x14ac:dyDescent="0.3">
      <c r="B1" s="24" t="str">
        <f>Assessment_DataCollection!A1</f>
        <v>SECTION</v>
      </c>
      <c r="D1" s="63" t="str">
        <f>Assessment_DataCollection!B512</f>
        <v>Coordination with Driver Licensing</v>
      </c>
      <c r="M1" s="93" t="s">
        <v>81</v>
      </c>
    </row>
    <row r="2" spans="2:15" x14ac:dyDescent="0.3">
      <c r="B2" s="24" t="s">
        <v>642</v>
      </c>
      <c r="C2" s="35">
        <f>Assessment_DataCollection!A516</f>
        <v>4.2</v>
      </c>
      <c r="D2" s="63" t="str">
        <f>Assessment_DataCollection!B516</f>
        <v>GDL System</v>
      </c>
    </row>
    <row r="6" spans="2:15" ht="85.8" thickBot="1" x14ac:dyDescent="0.35">
      <c r="B6" s="25" t="s">
        <v>644</v>
      </c>
      <c r="C6" s="25"/>
      <c r="D6" s="25" t="s">
        <v>645</v>
      </c>
      <c r="E6" s="45" t="s">
        <v>646</v>
      </c>
      <c r="F6" s="45" t="s">
        <v>647</v>
      </c>
      <c r="G6" s="45" t="s">
        <v>648</v>
      </c>
      <c r="H6" s="45" t="s">
        <v>649</v>
      </c>
      <c r="I6" s="46" t="s">
        <v>650</v>
      </c>
    </row>
    <row r="7" spans="2:15" ht="130.19999999999999" thickTop="1" x14ac:dyDescent="0.3">
      <c r="B7" s="23" t="s">
        <v>648</v>
      </c>
      <c r="C7" s="26" t="s">
        <v>651</v>
      </c>
      <c r="D7" s="70" t="str">
        <f>Assessment_DataCollection!B517</f>
        <v>4.2.1 States shall adopt a comprehensive three-stage Graduated Driver Licensing (GDL) system that contains the recommended GDL components and restrictions as featured in the National Highway Traffic Safety Administration (NHTSA) GDL Model. See Attachment F.</v>
      </c>
      <c r="E7" s="12"/>
      <c r="F7" s="12"/>
      <c r="G7" s="12"/>
      <c r="H7" s="12"/>
      <c r="I7" s="12"/>
      <c r="L7" s="330" t="s">
        <v>674</v>
      </c>
      <c r="M7" s="330" t="s">
        <v>675</v>
      </c>
      <c r="N7" s="330" t="s">
        <v>15</v>
      </c>
      <c r="O7" s="330" t="s">
        <v>676</v>
      </c>
    </row>
    <row r="8" spans="2:15" hidden="1" x14ac:dyDescent="0.3">
      <c r="B8" s="22"/>
      <c r="C8" s="21" t="s">
        <v>15</v>
      </c>
      <c r="D8" s="30"/>
      <c r="E8" s="10" t="str">
        <f>IF($B7=E6,1,"")</f>
        <v/>
      </c>
      <c r="F8" s="10" t="str">
        <f>IF($B7=F6,1,"")</f>
        <v/>
      </c>
      <c r="G8" s="10">
        <f>IF($B7=G6,1,"")</f>
        <v>1</v>
      </c>
      <c r="H8" s="10" t="str">
        <f>IF($B7=H6,1,"")</f>
        <v/>
      </c>
      <c r="I8" s="10" t="str">
        <f>IF($B7=I6,1,"")</f>
        <v/>
      </c>
      <c r="L8" t="s">
        <v>652</v>
      </c>
      <c r="M8" t="s">
        <v>653</v>
      </c>
      <c r="N8" t="s">
        <v>15</v>
      </c>
    </row>
    <row r="9" spans="2:15" ht="86.4" x14ac:dyDescent="0.3">
      <c r="B9" s="22" t="s">
        <v>648</v>
      </c>
      <c r="C9" s="26" t="s">
        <v>651</v>
      </c>
      <c r="D9" s="71" t="str">
        <f>Assessment_DataCollection!B519</f>
        <v>4.2.2 States shall have a GDL system that includes, incorporates, or integrates multi-stage driver education that meets these Novice Teen Driver Education and Training Administrative Standards</v>
      </c>
      <c r="E9" s="10"/>
      <c r="F9" s="10"/>
      <c r="G9" s="10"/>
      <c r="H9" s="10"/>
      <c r="I9" s="10"/>
      <c r="N9" t="s">
        <v>15</v>
      </c>
    </row>
    <row r="10" spans="2:15" hidden="1" x14ac:dyDescent="0.3">
      <c r="B10" s="22"/>
      <c r="C10" s="21" t="s">
        <v>15</v>
      </c>
      <c r="D10" s="30"/>
      <c r="E10" s="10" t="str">
        <f>IF($B9=E6,1,"")</f>
        <v/>
      </c>
      <c r="F10" s="10" t="str">
        <f>IF($B9=F6,1,"")</f>
        <v/>
      </c>
      <c r="G10" s="10">
        <f>IF($B9=G6,1,"")</f>
        <v>1</v>
      </c>
      <c r="H10" s="10" t="str">
        <f>IF($B9=H6,1,"")</f>
        <v/>
      </c>
      <c r="I10" s="10" t="str">
        <f>IF($B9=I6,1,"")</f>
        <v/>
      </c>
    </row>
    <row r="11" spans="2:15" ht="101.4" thickBot="1" x14ac:dyDescent="0.35">
      <c r="B11" s="34" t="s">
        <v>646</v>
      </c>
      <c r="C11" s="27" t="s">
        <v>651</v>
      </c>
      <c r="D11" s="69" t="str">
        <f>Assessment_DataCollection!B526</f>
        <v>4.2.3 States should not reduce the time requirements in the GDL process for successful completion of driver education. Instead, States should consider extending the GDL process for those who do not take driver education</v>
      </c>
      <c r="E11" s="11"/>
      <c r="F11" s="11"/>
      <c r="G11" s="11"/>
      <c r="H11" s="11"/>
      <c r="I11" s="11"/>
    </row>
    <row r="12" spans="2:15" ht="15" hidden="1" thickTop="1" x14ac:dyDescent="0.3">
      <c r="B12" s="23"/>
      <c r="C12" s="33" t="s">
        <v>15</v>
      </c>
      <c r="D12" s="31"/>
      <c r="E12" s="12">
        <f>IF($B11=E6,1,"")</f>
        <v>1</v>
      </c>
      <c r="F12" s="12" t="str">
        <f>IF($B11=F6,1,"")</f>
        <v/>
      </c>
      <c r="G12" s="12" t="str">
        <f>IF($B11=G6,1,"")</f>
        <v/>
      </c>
      <c r="H12" s="12" t="str">
        <f>IF($B11=H6,1,"")</f>
        <v/>
      </c>
      <c r="I12" s="12" t="str">
        <f>IF($B11=I6,1,"")</f>
        <v/>
      </c>
    </row>
    <row r="13" spans="2:15" ht="15" thickTop="1" x14ac:dyDescent="0.3">
      <c r="B13" t="s">
        <v>15</v>
      </c>
      <c r="D13" s="32" t="s">
        <v>654</v>
      </c>
      <c r="E13" s="24">
        <f>SUM(E7:E12)</f>
        <v>1</v>
      </c>
      <c r="F13" s="24">
        <f>SUM(F7:F12)</f>
        <v>0</v>
      </c>
      <c r="G13" s="24">
        <f>SUM(G7:G12)</f>
        <v>2</v>
      </c>
      <c r="H13" s="24">
        <f>SUM(H7:H12)</f>
        <v>0</v>
      </c>
      <c r="I13" s="24">
        <f>SUM(I7:I12)</f>
        <v>0</v>
      </c>
    </row>
    <row r="15" spans="2:15" ht="15" thickBot="1" x14ac:dyDescent="0.35"/>
    <row r="16" spans="2:15"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7" spans="1:11" x14ac:dyDescent="0.3">
      <c r="D27"/>
    </row>
    <row r="28" spans="1:11" ht="15" thickBot="1" x14ac:dyDescent="0.35">
      <c r="D28"/>
    </row>
    <row r="29" spans="1:11" ht="43.2" x14ac:dyDescent="0.3">
      <c r="B29" s="169" t="s">
        <v>659</v>
      </c>
      <c r="C29" s="76"/>
      <c r="D29" s="76"/>
      <c r="E29" s="76"/>
      <c r="F29" s="76"/>
      <c r="G29" s="76"/>
      <c r="H29" s="76"/>
      <c r="I29" s="76"/>
      <c r="J29" s="167" t="s">
        <v>656</v>
      </c>
      <c r="K29" s="168" t="s">
        <v>657</v>
      </c>
    </row>
    <row r="30" spans="1:11" ht="18.600000000000001" customHeight="1" x14ac:dyDescent="0.3">
      <c r="A30">
        <f>J30</f>
        <v>1</v>
      </c>
      <c r="B30" s="387" t="s">
        <v>1546</v>
      </c>
      <c r="C30" s="387"/>
      <c r="D30" s="387"/>
      <c r="E30" s="387"/>
      <c r="F30" s="387"/>
      <c r="G30" s="387"/>
      <c r="H30" s="387"/>
      <c r="I30" s="387"/>
      <c r="J30" s="10">
        <v>1</v>
      </c>
      <c r="K30" s="10"/>
    </row>
    <row r="31" spans="1:11" ht="33" customHeight="1" x14ac:dyDescent="0.3">
      <c r="A31">
        <f t="shared" ref="A31:A39" si="1">J31</f>
        <v>3</v>
      </c>
      <c r="B31" s="387" t="s">
        <v>1547</v>
      </c>
      <c r="C31" s="387"/>
      <c r="D31" s="387"/>
      <c r="E31" s="387"/>
      <c r="F31" s="387"/>
      <c r="G31" s="387"/>
      <c r="H31" s="387"/>
      <c r="I31" s="387"/>
      <c r="J31" s="10">
        <v>3</v>
      </c>
      <c r="K31" s="10"/>
    </row>
    <row r="32" spans="1:11" ht="20.399999999999999" customHeight="1" x14ac:dyDescent="0.3">
      <c r="A32">
        <f t="shared" si="1"/>
        <v>2</v>
      </c>
      <c r="B32" s="387" t="s">
        <v>1548</v>
      </c>
      <c r="C32" s="387"/>
      <c r="D32" s="387"/>
      <c r="E32" s="387"/>
      <c r="F32" s="387"/>
      <c r="G32" s="387"/>
      <c r="H32" s="387"/>
      <c r="I32" s="387"/>
      <c r="J32" s="10">
        <v>2</v>
      </c>
      <c r="K32" s="10"/>
    </row>
    <row r="33" spans="1:11" ht="29.4" customHeight="1" x14ac:dyDescent="0.3">
      <c r="A33">
        <f t="shared" si="1"/>
        <v>4</v>
      </c>
      <c r="B33" s="387" t="s">
        <v>1549</v>
      </c>
      <c r="C33" s="387"/>
      <c r="D33" s="387"/>
      <c r="E33" s="387"/>
      <c r="F33" s="387"/>
      <c r="G33" s="387"/>
      <c r="H33" s="387"/>
      <c r="I33" s="387"/>
      <c r="J33" s="10">
        <v>4</v>
      </c>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0" spans="1:11" x14ac:dyDescent="0.3">
      <c r="D40"/>
    </row>
    <row r="41" spans="1:11" ht="15" thickBot="1" x14ac:dyDescent="0.35">
      <c r="D41"/>
    </row>
    <row r="42" spans="1:11" ht="43.8" thickBot="1" x14ac:dyDescent="0.35">
      <c r="B42" s="169" t="s">
        <v>662</v>
      </c>
      <c r="C42" s="76"/>
      <c r="D42" s="76"/>
      <c r="E42" s="76"/>
      <c r="F42" s="76"/>
      <c r="G42" s="76"/>
      <c r="H42" s="76"/>
      <c r="I42" s="76"/>
      <c r="J42" s="74" t="s">
        <v>656</v>
      </c>
      <c r="K42" s="75" t="s">
        <v>657</v>
      </c>
    </row>
    <row r="43" spans="1:11" ht="34.200000000000003" customHeight="1" x14ac:dyDescent="0.3">
      <c r="A43">
        <f>J43</f>
        <v>1</v>
      </c>
      <c r="B43" s="387" t="s">
        <v>1550</v>
      </c>
      <c r="C43" s="387"/>
      <c r="D43" s="387"/>
      <c r="E43" s="387"/>
      <c r="F43" s="387"/>
      <c r="G43" s="387"/>
      <c r="H43" s="387"/>
      <c r="I43" s="387"/>
      <c r="J43" s="10">
        <v>1</v>
      </c>
      <c r="K43" s="10"/>
    </row>
    <row r="44" spans="1:11" ht="22.2" customHeight="1" x14ac:dyDescent="0.3">
      <c r="A44">
        <f t="shared" ref="A44:A52" si="2">J44</f>
        <v>3</v>
      </c>
      <c r="B44" s="387" t="s">
        <v>1551</v>
      </c>
      <c r="C44" s="387"/>
      <c r="D44" s="387"/>
      <c r="E44" s="387"/>
      <c r="F44" s="387"/>
      <c r="G44" s="387"/>
      <c r="H44" s="387"/>
      <c r="I44" s="387"/>
      <c r="J44" s="10">
        <v>3</v>
      </c>
      <c r="K44" s="10"/>
    </row>
    <row r="45" spans="1:11" ht="36" customHeight="1" x14ac:dyDescent="0.3">
      <c r="A45">
        <f t="shared" si="2"/>
        <v>2</v>
      </c>
      <c r="B45" s="387" t="s">
        <v>1552</v>
      </c>
      <c r="C45" s="387"/>
      <c r="D45" s="387"/>
      <c r="E45" s="387"/>
      <c r="F45" s="387"/>
      <c r="G45" s="387"/>
      <c r="H45" s="387"/>
      <c r="I45" s="387"/>
      <c r="J45" s="10">
        <v>2</v>
      </c>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I7 E9:I9 E11:I11 E13:I13">
    <cfRule type="expression" dxfId="428" priority="3" stopIfTrue="1">
      <formula>IF(SUM(E8:I8)=1,1,0)</formula>
    </cfRule>
  </conditionalFormatting>
  <conditionalFormatting sqref="M1">
    <cfRule type="containsText" dxfId="427" priority="1" operator="containsText" text="n/a">
      <formula>NOT(ISERROR(SEARCH("n/a",M1)))</formula>
    </cfRule>
    <cfRule type="containsText" dxfId="426" priority="2" operator="containsText" text="no">
      <formula>NOT(ISERROR(SEARCH("no",M1)))</formula>
    </cfRule>
  </conditionalFormatting>
  <dataValidations count="3">
    <dataValidation type="list" allowBlank="1" showInputMessage="1" showErrorMessage="1" sqref="B10 B12" xr:uid="{00000000-0002-0000-1A00-000000000000}">
      <formula1>$D$6:$J$6</formula1>
    </dataValidation>
    <dataValidation allowBlank="1" showInputMessage="1" showErrorMessage="1" prompt="Select the cell to the left to access full dropdown list" sqref="C7 C11 C9" xr:uid="{00000000-0002-0000-1A00-000001000000}"/>
    <dataValidation type="list" allowBlank="1" showInputMessage="1" showErrorMessage="1" sqref="B7 B11 B9" xr:uid="{00000000-0002-0000-1A00-000002000000}">
      <formula1>$E$6:$J$6</formula1>
    </dataValidation>
  </dataValidations>
  <hyperlinks>
    <hyperlink ref="M1" location="TOC!A1" display="Return to Table of Contents" xr:uid="{00000000-0004-0000-1A00-000000000000}"/>
    <hyperlink ref="D1" location="'S4'!G2" display="'S4'!G2" xr:uid="{00000000-0004-0000-1A00-000001000000}"/>
    <hyperlink ref="D2" location="'S4'!G6" display="'S4'!G6" xr:uid="{00000000-0004-0000-1A00-000002000000}"/>
    <hyperlink ref="D7" location="'S4'!G7" display="'S4'!G7" xr:uid="{00000000-0004-0000-1A00-000003000000}"/>
    <hyperlink ref="D9" location="'S4'!G9" display="'S4'!G9" xr:uid="{00000000-0004-0000-1A00-000004000000}"/>
    <hyperlink ref="D11" location="'S4'!G16" display="'S4'!G16" xr:uid="{00000000-0004-0000-1A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3000000}">
          <x14:formula1>
            <xm:f>Assessment_DataCollection!$V$1:$V$13</xm:f>
          </x14:formula1>
          <xm:sqref>J30:K39 J43:K52 J17:K26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O52"/>
  <sheetViews>
    <sheetView topLeftCell="B1" zoomScaleNormal="100" workbookViewId="0">
      <selection activeCell="M47" sqref="M47"/>
    </sheetView>
  </sheetViews>
  <sheetFormatPr defaultRowHeight="14.4" x14ac:dyDescent="0.3"/>
  <cols>
    <col min="1" max="1" width="0" hidden="1" customWidth="1"/>
    <col min="2" max="2" width="14.5546875" customWidth="1"/>
    <col min="3" max="3" width="4" customWidth="1"/>
    <col min="4" max="4" width="32.5546875" customWidth="1"/>
    <col min="5" max="11" width="9.5546875" customWidth="1"/>
    <col min="13" max="13" width="23.33203125" customWidth="1"/>
  </cols>
  <sheetData>
    <row r="1" spans="2:15" x14ac:dyDescent="0.3">
      <c r="B1" s="24" t="str">
        <f>Assessment_DataCollection!A1</f>
        <v>SECTION</v>
      </c>
      <c r="D1" t="str">
        <f>Assessment_DataCollection!B512</f>
        <v>Coordination with Driver Licensing</v>
      </c>
      <c r="M1" s="93" t="s">
        <v>81</v>
      </c>
    </row>
    <row r="2" spans="2:15" x14ac:dyDescent="0.3">
      <c r="B2" s="24" t="s">
        <v>642</v>
      </c>
      <c r="C2" s="35">
        <f>Assessment_DataCollection!A528</f>
        <v>4.3</v>
      </c>
      <c r="D2" t="str">
        <f>Assessment_DataCollection!B528</f>
        <v>Coordination and Education of Courts and Law Enforcement</v>
      </c>
    </row>
    <row r="5" spans="2:15" x14ac:dyDescent="0.3">
      <c r="B5" t="s">
        <v>15</v>
      </c>
    </row>
    <row r="6" spans="2:15" ht="85.8" thickBot="1" x14ac:dyDescent="0.35">
      <c r="B6" s="25" t="s">
        <v>644</v>
      </c>
      <c r="C6" s="25"/>
      <c r="D6" s="25" t="s">
        <v>645</v>
      </c>
      <c r="E6" s="45" t="s">
        <v>646</v>
      </c>
      <c r="F6" s="45" t="s">
        <v>647</v>
      </c>
      <c r="G6" s="46" t="s">
        <v>648</v>
      </c>
      <c r="H6" s="45" t="s">
        <v>649</v>
      </c>
      <c r="I6" s="46" t="s">
        <v>650</v>
      </c>
      <c r="J6" s="24"/>
    </row>
    <row r="7" spans="2:15" ht="87" thickTop="1" x14ac:dyDescent="0.3">
      <c r="B7" s="14" t="s">
        <v>648</v>
      </c>
      <c r="C7" s="26" t="s">
        <v>651</v>
      </c>
      <c r="D7" s="31" t="str">
        <f>Assessment_DataCollection!B529</f>
        <v>4.3.1 States shall provide information and education on novice driving requirements and restrictions to judges, prosecutors, courts, and law enforcement officials charged with adjudicating or enforcing GDL laws</v>
      </c>
      <c r="E7" s="12"/>
      <c r="F7" s="12"/>
      <c r="G7" s="12"/>
      <c r="H7" s="12"/>
      <c r="I7" s="12"/>
      <c r="L7" t="s">
        <v>15</v>
      </c>
      <c r="M7" t="s">
        <v>15</v>
      </c>
      <c r="N7" t="s">
        <v>15</v>
      </c>
      <c r="O7" t="s">
        <v>15</v>
      </c>
    </row>
    <row r="8" spans="2:15" ht="9" hidden="1" customHeight="1" x14ac:dyDescent="0.3">
      <c r="B8" s="15"/>
      <c r="C8" s="21" t="s">
        <v>15</v>
      </c>
      <c r="D8" s="18"/>
      <c r="E8" s="10" t="str">
        <f>IF($B7=E6,1,"")</f>
        <v/>
      </c>
      <c r="F8" s="10" t="str">
        <f>IF($B7=F6,1,"")</f>
        <v/>
      </c>
      <c r="G8" s="10">
        <f>IF($B7=G6,1,"")</f>
        <v>1</v>
      </c>
      <c r="H8" s="10" t="str">
        <f>IF($B7=H6,1,"")</f>
        <v/>
      </c>
      <c r="I8" s="10" t="str">
        <f>IF($B7=I6,1,"")</f>
        <v/>
      </c>
      <c r="L8" t="s">
        <v>652</v>
      </c>
      <c r="M8" t="s">
        <v>653</v>
      </c>
      <c r="N8" t="s">
        <v>15</v>
      </c>
    </row>
    <row r="9" spans="2:15" ht="60" customHeight="1" x14ac:dyDescent="0.3">
      <c r="B9" s="15" t="s">
        <v>648</v>
      </c>
      <c r="C9" s="26" t="s">
        <v>651</v>
      </c>
      <c r="D9" s="30" t="str">
        <f>Assessment_DataCollection!B531</f>
        <v>4.3.2 States shall ensure that sanctions for noncompliance with GDL requirements by novice drivers are developed and enforced uniformly</v>
      </c>
      <c r="E9" s="10"/>
      <c r="F9" s="10"/>
      <c r="G9" s="10"/>
      <c r="H9" s="10" t="str">
        <f>IF($B9=H6,1,"")</f>
        <v/>
      </c>
      <c r="I9" s="10"/>
      <c r="N9" t="s">
        <v>15</v>
      </c>
    </row>
    <row r="10" spans="2:15" hidden="1" x14ac:dyDescent="0.3">
      <c r="B10" s="15"/>
      <c r="C10" s="21" t="s">
        <v>15</v>
      </c>
      <c r="D10" s="18"/>
      <c r="E10" s="10" t="str">
        <f>IF($B9=E6,1,"")</f>
        <v/>
      </c>
      <c r="F10" s="10" t="str">
        <f>IF($B9=F6,1,"")</f>
        <v/>
      </c>
      <c r="G10" s="10">
        <f>IF($B9=G6,1,"")</f>
        <v>1</v>
      </c>
      <c r="H10" s="10" t="str">
        <f>IF($B9=H6,1,"")</f>
        <v/>
      </c>
      <c r="I10" s="10" t="str">
        <f>IF($B9=I6,1,"")</f>
        <v/>
      </c>
    </row>
    <row r="11" spans="2:15" ht="43.8" thickBot="1" x14ac:dyDescent="0.35">
      <c r="B11" s="16" t="s">
        <v>647</v>
      </c>
      <c r="C11" s="27" t="s">
        <v>651</v>
      </c>
      <c r="D11" s="19" t="str">
        <f>Assessment_DataCollection!B533</f>
        <v>4.3.3 States should evaluate enforcement efforts to determine effectiveness</v>
      </c>
      <c r="E11" s="11"/>
      <c r="F11" s="11"/>
      <c r="G11" s="11"/>
      <c r="H11" s="11"/>
      <c r="I11" s="11"/>
    </row>
    <row r="12" spans="2:15" ht="15" hidden="1" thickTop="1" x14ac:dyDescent="0.3">
      <c r="B12" s="14"/>
      <c r="C12" s="14"/>
      <c r="D12" s="12"/>
      <c r="E12" s="12" t="str">
        <f>IF($B11=E6,1,"")</f>
        <v/>
      </c>
      <c r="F12" s="12">
        <f>IF($B11=F6,1,"")</f>
        <v>1</v>
      </c>
      <c r="G12" s="12" t="str">
        <f>IF($B11=G6,1,"")</f>
        <v/>
      </c>
      <c r="H12" s="12" t="str">
        <f>IF($B11=H6,1,"")</f>
        <v/>
      </c>
      <c r="I12" s="12" t="str">
        <f>IF($B11=I6,1,"")</f>
        <v/>
      </c>
    </row>
    <row r="13" spans="2:15" ht="15" thickTop="1" x14ac:dyDescent="0.3">
      <c r="D13" s="17" t="s">
        <v>654</v>
      </c>
      <c r="E13" s="24">
        <f>SUM(E7:E12)</f>
        <v>0</v>
      </c>
      <c r="F13" s="24">
        <f>SUM(F7:F12)</f>
        <v>1</v>
      </c>
      <c r="G13" s="24">
        <f>SUM(G7:G12)</f>
        <v>2</v>
      </c>
      <c r="H13" s="24">
        <f>SUM(H7:H12)</f>
        <v>0</v>
      </c>
      <c r="I13" s="24">
        <f>SUM(I7:I12)</f>
        <v>0</v>
      </c>
    </row>
    <row r="15" spans="2:15" ht="15" thickBot="1" x14ac:dyDescent="0.35"/>
    <row r="16" spans="2:15" ht="43.2" x14ac:dyDescent="0.3">
      <c r="B16" s="169" t="s">
        <v>655</v>
      </c>
      <c r="C16" s="76"/>
      <c r="D16" s="76"/>
      <c r="E16" s="76"/>
      <c r="F16" s="76"/>
      <c r="G16" s="76"/>
      <c r="H16" s="76"/>
      <c r="I16" s="76"/>
      <c r="J16" s="167" t="s">
        <v>656</v>
      </c>
      <c r="K16" s="168" t="s">
        <v>657</v>
      </c>
    </row>
    <row r="17" spans="1:11" ht="65.400000000000006" customHeight="1" x14ac:dyDescent="0.3">
      <c r="A17">
        <f>J17</f>
        <v>1</v>
      </c>
      <c r="B17" s="387" t="s">
        <v>1553</v>
      </c>
      <c r="C17" s="387"/>
      <c r="D17" s="387"/>
      <c r="E17" s="387"/>
      <c r="F17" s="387"/>
      <c r="G17" s="387"/>
      <c r="H17" s="387"/>
      <c r="I17" s="387"/>
      <c r="J17" s="10">
        <v>1</v>
      </c>
      <c r="K17" s="10"/>
    </row>
    <row r="18" spans="1:11" ht="42" customHeight="1" x14ac:dyDescent="0.3">
      <c r="A18">
        <f t="shared" ref="A18:A26" si="0">J18</f>
        <v>3</v>
      </c>
      <c r="B18" s="387" t="s">
        <v>1554</v>
      </c>
      <c r="C18" s="387"/>
      <c r="D18" s="387"/>
      <c r="E18" s="387"/>
      <c r="F18" s="387"/>
      <c r="G18" s="387"/>
      <c r="H18" s="387"/>
      <c r="I18" s="387"/>
      <c r="J18" s="10">
        <v>3</v>
      </c>
      <c r="K18" s="10"/>
    </row>
    <row r="19" spans="1:11" ht="43.95" customHeight="1" x14ac:dyDescent="0.3">
      <c r="A19">
        <f t="shared" si="0"/>
        <v>2</v>
      </c>
      <c r="B19" s="387" t="s">
        <v>1555</v>
      </c>
      <c r="C19" s="387"/>
      <c r="D19" s="387"/>
      <c r="E19" s="387"/>
      <c r="F19" s="387"/>
      <c r="G19" s="387"/>
      <c r="H19" s="387"/>
      <c r="I19" s="387"/>
      <c r="J19" s="10">
        <v>2</v>
      </c>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8" spans="1:11" ht="15" thickBot="1" x14ac:dyDescent="0.35"/>
    <row r="29" spans="1:11" ht="43.2" x14ac:dyDescent="0.3">
      <c r="B29" s="169" t="s">
        <v>659</v>
      </c>
      <c r="C29" s="76"/>
      <c r="D29" s="76"/>
      <c r="E29" s="76"/>
      <c r="F29" s="76"/>
      <c r="G29" s="76"/>
      <c r="H29" s="76"/>
      <c r="I29" s="76"/>
      <c r="J29" s="167" t="s">
        <v>656</v>
      </c>
      <c r="K29" s="168" t="s">
        <v>657</v>
      </c>
    </row>
    <row r="30" spans="1:11" ht="30" customHeight="1" x14ac:dyDescent="0.3">
      <c r="A30">
        <f>J30</f>
        <v>2</v>
      </c>
      <c r="B30" s="387" t="s">
        <v>1556</v>
      </c>
      <c r="C30" s="387"/>
      <c r="D30" s="387"/>
      <c r="E30" s="387"/>
      <c r="F30" s="387"/>
      <c r="G30" s="387"/>
      <c r="H30" s="387"/>
      <c r="I30" s="387"/>
      <c r="J30" s="10">
        <v>2</v>
      </c>
      <c r="K30" s="10"/>
    </row>
    <row r="31" spans="1:11" ht="63.6" customHeight="1" x14ac:dyDescent="0.3">
      <c r="A31">
        <f t="shared" ref="A31:A39" si="1">J31</f>
        <v>1</v>
      </c>
      <c r="B31" s="387" t="s">
        <v>1557</v>
      </c>
      <c r="C31" s="387"/>
      <c r="D31" s="387"/>
      <c r="E31" s="387"/>
      <c r="F31" s="387"/>
      <c r="G31" s="387"/>
      <c r="H31" s="387"/>
      <c r="I31" s="387"/>
      <c r="J31" s="10">
        <v>1</v>
      </c>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1" spans="1:11" ht="15" thickBot="1" x14ac:dyDescent="0.35"/>
    <row r="42" spans="1:11" ht="43.8" thickBot="1" x14ac:dyDescent="0.35">
      <c r="B42" s="169" t="s">
        <v>662</v>
      </c>
      <c r="C42" s="76"/>
      <c r="D42" s="76"/>
      <c r="E42" s="76"/>
      <c r="F42" s="76"/>
      <c r="G42" s="76"/>
      <c r="H42" s="76"/>
      <c r="I42" s="76"/>
      <c r="J42" s="74" t="s">
        <v>656</v>
      </c>
      <c r="K42" s="75" t="s">
        <v>657</v>
      </c>
    </row>
    <row r="43" spans="1:11" ht="46.95" customHeight="1" x14ac:dyDescent="0.3">
      <c r="A43">
        <f>J43</f>
        <v>1</v>
      </c>
      <c r="B43" s="387" t="s">
        <v>1558</v>
      </c>
      <c r="C43" s="387"/>
      <c r="D43" s="387"/>
      <c r="E43" s="387"/>
      <c r="F43" s="387"/>
      <c r="G43" s="387"/>
      <c r="H43" s="387"/>
      <c r="I43" s="387"/>
      <c r="J43" s="10">
        <v>1</v>
      </c>
      <c r="K43" s="10"/>
    </row>
    <row r="44" spans="1:11" ht="22.2" customHeight="1" x14ac:dyDescent="0.3">
      <c r="A44">
        <f t="shared" ref="A44:A52" si="2">J44</f>
        <v>3</v>
      </c>
      <c r="B44" s="387" t="s">
        <v>1559</v>
      </c>
      <c r="C44" s="387"/>
      <c r="D44" s="387"/>
      <c r="E44" s="387"/>
      <c r="F44" s="387"/>
      <c r="G44" s="387"/>
      <c r="H44" s="387"/>
      <c r="I44" s="387"/>
      <c r="J44" s="10">
        <v>3</v>
      </c>
      <c r="K44" s="10"/>
    </row>
    <row r="45" spans="1:11" ht="23.4" customHeight="1" x14ac:dyDescent="0.3">
      <c r="A45">
        <f t="shared" si="2"/>
        <v>2</v>
      </c>
      <c r="B45" s="387" t="s">
        <v>1560</v>
      </c>
      <c r="C45" s="387"/>
      <c r="D45" s="387"/>
      <c r="E45" s="387"/>
      <c r="F45" s="387"/>
      <c r="G45" s="387"/>
      <c r="H45" s="387"/>
      <c r="I45" s="387"/>
      <c r="J45" s="10">
        <v>2</v>
      </c>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 E9 E11:I11">
    <cfRule type="expression" dxfId="425" priority="7" stopIfTrue="1">
      <formula>IF(SUM(E8:I8)=1,1,0)</formula>
    </cfRule>
  </conditionalFormatting>
  <conditionalFormatting sqref="F7 F9">
    <cfRule type="expression" dxfId="424" priority="6" stopIfTrue="1">
      <formula>IF(SUM(F8:I8)=1,1,0)</formula>
    </cfRule>
  </conditionalFormatting>
  <conditionalFormatting sqref="G7 G9">
    <cfRule type="expression" dxfId="423" priority="5" stopIfTrue="1">
      <formula>IF(SUM(G8:I8)=1,1,0)</formula>
    </cfRule>
  </conditionalFormatting>
  <conditionalFormatting sqref="H7 H9">
    <cfRule type="expression" dxfId="422" priority="4" stopIfTrue="1">
      <formula>IF(SUM(H8:I8)=1,1,0)</formula>
    </cfRule>
  </conditionalFormatting>
  <conditionalFormatting sqref="I7 I9">
    <cfRule type="expression" dxfId="421" priority="3" stopIfTrue="1">
      <formula>IF(I8=1,1,0)</formula>
    </cfRule>
  </conditionalFormatting>
  <conditionalFormatting sqref="M1">
    <cfRule type="containsText" dxfId="420" priority="1" operator="containsText" text="n/a">
      <formula>NOT(ISERROR(SEARCH("n/a",M1)))</formula>
    </cfRule>
    <cfRule type="containsText" dxfId="419" priority="2" operator="containsText" text="no">
      <formula>NOT(ISERROR(SEARCH("no",M1)))</formula>
    </cfRule>
  </conditionalFormatting>
  <dataValidations count="2">
    <dataValidation allowBlank="1" showInputMessage="1" showErrorMessage="1" prompt="Select the cell to the left to access full dropdown list" sqref="C7 C9 C11" xr:uid="{00000000-0002-0000-1B00-000000000000}"/>
    <dataValidation type="list" allowBlank="1" showInputMessage="1" showErrorMessage="1" sqref="C12 B9:B12 B7" xr:uid="{00000000-0002-0000-1B00-000001000000}">
      <formula1>$E$6:$J$6</formula1>
    </dataValidation>
  </dataValidations>
  <hyperlinks>
    <hyperlink ref="M1" location="TOC!A1" display="Return to Table of Contents" xr:uid="{00000000-0004-0000-1B00-000000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2000000}">
          <x14:formula1>
            <xm:f>Assessment_DataCollection!$V$1:$V$13</xm:f>
          </x14:formula1>
          <xm:sqref>J30:K39 J43:K52 J17:K26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O52"/>
  <sheetViews>
    <sheetView topLeftCell="B1" zoomScaleNormal="100" workbookViewId="0">
      <selection activeCell="N42" sqref="N42"/>
    </sheetView>
  </sheetViews>
  <sheetFormatPr defaultRowHeight="14.4" x14ac:dyDescent="0.3"/>
  <cols>
    <col min="1" max="1" width="8.6640625" hidden="1" customWidth="1"/>
    <col min="2" max="2" width="14.5546875" customWidth="1"/>
    <col min="3" max="3" width="4" customWidth="1"/>
    <col min="4" max="4" width="32.5546875" customWidth="1"/>
    <col min="5" max="11" width="9.5546875" customWidth="1"/>
    <col min="13" max="13" width="23.33203125" customWidth="1"/>
  </cols>
  <sheetData>
    <row r="1" spans="2:15" x14ac:dyDescent="0.3">
      <c r="B1" s="24" t="str">
        <f>Assessment_DataCollection!A1</f>
        <v>SECTION</v>
      </c>
      <c r="D1" s="52" t="str">
        <f>Assessment_DataCollection!B512</f>
        <v>Coordination with Driver Licensing</v>
      </c>
      <c r="M1" s="93" t="s">
        <v>81</v>
      </c>
    </row>
    <row r="2" spans="2:15" x14ac:dyDescent="0.3">
      <c r="B2" s="24" t="s">
        <v>642</v>
      </c>
      <c r="C2" s="35">
        <f>Assessment_DataCollection!A536</f>
        <v>4.4000000000000004</v>
      </c>
      <c r="D2" s="52" t="str">
        <f>Assessment_DataCollection!B536</f>
        <v>Knowledge and Skills Tests</v>
      </c>
    </row>
    <row r="5" spans="2:15" x14ac:dyDescent="0.3">
      <c r="B5" t="s">
        <v>15</v>
      </c>
    </row>
    <row r="6" spans="2:15" ht="85.8" thickBot="1" x14ac:dyDescent="0.35">
      <c r="B6" s="25" t="s">
        <v>644</v>
      </c>
      <c r="C6" s="25"/>
      <c r="D6" s="25" t="s">
        <v>645</v>
      </c>
      <c r="E6" s="45" t="s">
        <v>646</v>
      </c>
      <c r="F6" s="45" t="s">
        <v>647</v>
      </c>
      <c r="G6" s="46" t="s">
        <v>648</v>
      </c>
      <c r="H6" s="45" t="s">
        <v>649</v>
      </c>
      <c r="I6" s="46" t="s">
        <v>650</v>
      </c>
      <c r="J6" s="24"/>
    </row>
    <row r="7" spans="2:15" ht="58.2" thickTop="1" x14ac:dyDescent="0.3">
      <c r="B7" s="14" t="s">
        <v>648</v>
      </c>
      <c r="C7" s="26" t="s">
        <v>651</v>
      </c>
      <c r="D7" s="70" t="str">
        <f>Assessment_DataCollection!B537</f>
        <v>4.4.1 States shall ensure that State licensing knowledge and skills tests are empirically based and reflect the national standards</v>
      </c>
      <c r="E7" s="12"/>
      <c r="F7" s="12"/>
      <c r="G7" s="12"/>
      <c r="H7" s="12"/>
      <c r="I7" s="12"/>
      <c r="L7" t="s">
        <v>15</v>
      </c>
      <c r="M7" t="s">
        <v>15</v>
      </c>
      <c r="N7" t="s">
        <v>15</v>
      </c>
      <c r="O7" t="s">
        <v>15</v>
      </c>
    </row>
    <row r="8" spans="2:15" ht="9" hidden="1" customHeight="1" x14ac:dyDescent="0.3">
      <c r="B8" s="15"/>
      <c r="C8" s="21" t="s">
        <v>15</v>
      </c>
      <c r="D8" s="18"/>
      <c r="E8" s="10" t="str">
        <f>IF($B7=E6,1,"")</f>
        <v/>
      </c>
      <c r="F8" s="10" t="str">
        <f>IF($B7=F6,1,"")</f>
        <v/>
      </c>
      <c r="G8" s="10">
        <f>IF($B7=G6,1,"")</f>
        <v>1</v>
      </c>
      <c r="H8" s="10" t="str">
        <f>IF($B7=H6,1,"")</f>
        <v/>
      </c>
      <c r="I8" s="10" t="str">
        <f>IF($B7=I6,1,"")</f>
        <v/>
      </c>
      <c r="L8" t="s">
        <v>652</v>
      </c>
      <c r="M8" t="s">
        <v>653</v>
      </c>
      <c r="N8" t="s">
        <v>15</v>
      </c>
    </row>
    <row r="9" spans="2:15" ht="115.8" thickBot="1" x14ac:dyDescent="0.35">
      <c r="B9" s="16" t="s">
        <v>649</v>
      </c>
      <c r="C9" s="27" t="s">
        <v>651</v>
      </c>
      <c r="D9" s="69" t="str">
        <f>Assessment_DataCollection!B539</f>
        <v>4.4.2 States shall develop and implement a valid and reliable driver’s license knowledge and skills test, such as the AAMVA NMDTS, which assesses the novice driver’s understanding of laws and principles of driving and that assesses their ability to operate a motor vehicle</v>
      </c>
      <c r="E9" s="11"/>
      <c r="F9" s="11"/>
      <c r="G9" s="11"/>
      <c r="H9" s="11"/>
      <c r="I9" s="11"/>
    </row>
    <row r="10" spans="2:15" ht="15" hidden="1" thickTop="1" x14ac:dyDescent="0.3">
      <c r="B10" s="14"/>
      <c r="C10" s="14"/>
      <c r="D10" s="12"/>
      <c r="E10" s="12" t="str">
        <f>IF($B9=E6,1,"")</f>
        <v/>
      </c>
      <c r="F10" s="12" t="str">
        <f>IF($B9=F6,1,"")</f>
        <v/>
      </c>
      <c r="G10" s="12" t="str">
        <f>IF($B9=G6,1,"")</f>
        <v/>
      </c>
      <c r="H10" s="12">
        <f>IF($B9=H6,1,"")</f>
        <v>1</v>
      </c>
      <c r="I10" s="12" t="str">
        <f>IF($B9=I6,1,"")</f>
        <v/>
      </c>
    </row>
    <row r="11" spans="2:15" ht="15" thickTop="1" x14ac:dyDescent="0.3">
      <c r="D11" s="17" t="s">
        <v>654</v>
      </c>
      <c r="E11" s="24">
        <f>SUM(E7:E10)</f>
        <v>0</v>
      </c>
      <c r="F11" s="24">
        <f>SUM(F7:F10)</f>
        <v>0</v>
      </c>
      <c r="G11" s="24">
        <f>SUM(G7:G10)</f>
        <v>1</v>
      </c>
      <c r="H11" s="24">
        <f>SUM(H7:H10)</f>
        <v>1</v>
      </c>
      <c r="I11" s="24">
        <f>SUM(I7:I10)</f>
        <v>0</v>
      </c>
    </row>
    <row r="12" spans="2:15" x14ac:dyDescent="0.3">
      <c r="D12" s="17"/>
      <c r="E12" s="24"/>
      <c r="F12" s="24"/>
      <c r="G12" s="24"/>
      <c r="H12" s="24"/>
      <c r="I12" s="24"/>
    </row>
    <row r="13" spans="2:15" x14ac:dyDescent="0.3">
      <c r="D13" s="17"/>
      <c r="E13" s="24"/>
      <c r="F13" s="24"/>
      <c r="G13" s="24"/>
      <c r="H13" s="24"/>
      <c r="I13" s="24"/>
    </row>
    <row r="15" spans="2:15" ht="15" thickBot="1" x14ac:dyDescent="0.35"/>
    <row r="16" spans="2:15" ht="43.8" thickBot="1" x14ac:dyDescent="0.35">
      <c r="B16" s="274" t="s">
        <v>655</v>
      </c>
      <c r="C16" s="275"/>
      <c r="D16" s="275"/>
      <c r="E16" s="275"/>
      <c r="F16" s="275"/>
      <c r="G16" s="275"/>
      <c r="H16" s="275"/>
      <c r="I16" s="275"/>
      <c r="J16" s="167" t="s">
        <v>656</v>
      </c>
      <c r="K16" s="168" t="s">
        <v>657</v>
      </c>
    </row>
    <row r="17" spans="1:11" ht="14.4" customHeight="1" x14ac:dyDescent="0.3">
      <c r="A17">
        <f>J17</f>
        <v>0</v>
      </c>
      <c r="B17" s="394"/>
      <c r="C17" s="395"/>
      <c r="D17" s="395"/>
      <c r="E17" s="395"/>
      <c r="F17" s="395"/>
      <c r="G17" s="395"/>
      <c r="H17" s="395"/>
      <c r="I17" s="396"/>
      <c r="J17" s="10"/>
      <c r="K17" s="10"/>
    </row>
    <row r="18" spans="1:11" x14ac:dyDescent="0.3">
      <c r="A18">
        <f t="shared" ref="A18:A26" si="0">J18</f>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8" spans="1:11" ht="15" thickBot="1" x14ac:dyDescent="0.35"/>
    <row r="29" spans="1:11" ht="43.2" x14ac:dyDescent="0.3">
      <c r="B29" s="169" t="s">
        <v>659</v>
      </c>
      <c r="C29" s="76"/>
      <c r="D29" s="76"/>
      <c r="E29" s="76"/>
      <c r="F29" s="76"/>
      <c r="G29" s="76"/>
      <c r="H29" s="76"/>
      <c r="I29" s="76"/>
      <c r="J29" s="167" t="s">
        <v>656</v>
      </c>
      <c r="K29" s="168" t="s">
        <v>657</v>
      </c>
    </row>
    <row r="30" spans="1:11" ht="34.950000000000003" customHeight="1" x14ac:dyDescent="0.3">
      <c r="A30">
        <f>J30</f>
        <v>1</v>
      </c>
      <c r="B30" s="387" t="s">
        <v>1561</v>
      </c>
      <c r="C30" s="387"/>
      <c r="D30" s="387"/>
      <c r="E30" s="387"/>
      <c r="F30" s="387"/>
      <c r="G30" s="387"/>
      <c r="H30" s="387"/>
      <c r="I30" s="387"/>
      <c r="J30" s="10">
        <v>1</v>
      </c>
      <c r="K30" s="10"/>
    </row>
    <row r="31" spans="1:11" ht="28.95" customHeight="1" x14ac:dyDescent="0.3">
      <c r="A31">
        <f t="shared" ref="A31:A39" si="1">J31</f>
        <v>2</v>
      </c>
      <c r="B31" s="387" t="s">
        <v>1562</v>
      </c>
      <c r="C31" s="387"/>
      <c r="D31" s="387"/>
      <c r="E31" s="387"/>
      <c r="F31" s="387"/>
      <c r="G31" s="387"/>
      <c r="H31" s="387"/>
      <c r="I31" s="387"/>
      <c r="J31" s="10">
        <v>2</v>
      </c>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1" spans="1:11" ht="15" thickBot="1" x14ac:dyDescent="0.35"/>
    <row r="42" spans="1:11" ht="43.8" thickBot="1" x14ac:dyDescent="0.35">
      <c r="B42" s="169" t="s">
        <v>662</v>
      </c>
      <c r="C42" s="76"/>
      <c r="D42" s="76"/>
      <c r="E42" s="76"/>
      <c r="F42" s="76"/>
      <c r="G42" s="76"/>
      <c r="H42" s="76"/>
      <c r="I42" s="76"/>
      <c r="J42" s="74" t="s">
        <v>656</v>
      </c>
      <c r="K42" s="75" t="s">
        <v>657</v>
      </c>
    </row>
    <row r="43" spans="1:11" ht="30.6" customHeight="1" x14ac:dyDescent="0.3">
      <c r="A43">
        <f>J43</f>
        <v>2</v>
      </c>
      <c r="B43" s="387" t="s">
        <v>1563</v>
      </c>
      <c r="C43" s="387"/>
      <c r="D43" s="387"/>
      <c r="E43" s="387"/>
      <c r="F43" s="387"/>
      <c r="G43" s="387"/>
      <c r="H43" s="387"/>
      <c r="I43" s="387"/>
      <c r="J43" s="10">
        <v>2</v>
      </c>
      <c r="K43" s="10"/>
    </row>
    <row r="44" spans="1:11" ht="21" customHeight="1" x14ac:dyDescent="0.3">
      <c r="A44">
        <f t="shared" ref="A44:A52" si="2">J44</f>
        <v>3</v>
      </c>
      <c r="B44" s="387" t="s">
        <v>1564</v>
      </c>
      <c r="C44" s="387"/>
      <c r="D44" s="387"/>
      <c r="E44" s="387"/>
      <c r="F44" s="387"/>
      <c r="G44" s="387"/>
      <c r="H44" s="387"/>
      <c r="I44" s="387"/>
      <c r="J44" s="10">
        <v>3</v>
      </c>
      <c r="K44" s="10"/>
    </row>
    <row r="45" spans="1:11" ht="28.95" customHeight="1" x14ac:dyDescent="0.3">
      <c r="A45">
        <f t="shared" si="2"/>
        <v>1</v>
      </c>
      <c r="B45" s="387" t="s">
        <v>1565</v>
      </c>
      <c r="C45" s="387"/>
      <c r="D45" s="387"/>
      <c r="E45" s="387"/>
      <c r="F45" s="387"/>
      <c r="G45" s="387"/>
      <c r="H45" s="387"/>
      <c r="I45" s="387"/>
      <c r="J45" s="10">
        <v>1</v>
      </c>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x14ac:dyDescent="0.3">
      <c r="A50">
        <f t="shared" si="2"/>
        <v>0</v>
      </c>
      <c r="B50" s="383"/>
      <c r="C50" s="384"/>
      <c r="D50" s="384"/>
      <c r="E50" s="384"/>
      <c r="F50" s="384"/>
      <c r="G50" s="384"/>
      <c r="H50" s="384"/>
      <c r="I50" s="384"/>
      <c r="J50" s="10"/>
      <c r="K50" s="10"/>
    </row>
    <row r="51" spans="1:11" x14ac:dyDescent="0.3">
      <c r="A51">
        <f t="shared" si="2"/>
        <v>0</v>
      </c>
      <c r="B51" s="383"/>
      <c r="C51" s="384"/>
      <c r="D51" s="384"/>
      <c r="E51" s="384"/>
      <c r="F51" s="384"/>
      <c r="G51" s="384"/>
      <c r="H51" s="384"/>
      <c r="I51" s="384"/>
      <c r="J51" s="10"/>
      <c r="K51" s="10"/>
    </row>
    <row r="52" spans="1:11" ht="15" thickBot="1" x14ac:dyDescent="0.35">
      <c r="A52">
        <f t="shared" si="2"/>
        <v>0</v>
      </c>
      <c r="B52" s="385"/>
      <c r="C52" s="386"/>
      <c r="D52" s="386"/>
      <c r="E52" s="386"/>
      <c r="F52" s="386"/>
      <c r="G52" s="386"/>
      <c r="H52" s="386"/>
      <c r="I52" s="386"/>
      <c r="J52" s="10"/>
      <c r="K52" s="10"/>
    </row>
  </sheetData>
  <mergeCells count="30">
    <mergeCell ref="B48:I48"/>
    <mergeCell ref="B49:I49"/>
    <mergeCell ref="B50:I50"/>
    <mergeCell ref="B51:I51"/>
    <mergeCell ref="B52:I52"/>
    <mergeCell ref="B43:I43"/>
    <mergeCell ref="B44:I44"/>
    <mergeCell ref="B45:I45"/>
    <mergeCell ref="B46:I46"/>
    <mergeCell ref="B47:I47"/>
    <mergeCell ref="B35:I35"/>
    <mergeCell ref="B36:I36"/>
    <mergeCell ref="B37:I37"/>
    <mergeCell ref="B38:I38"/>
    <mergeCell ref="B39:I39"/>
    <mergeCell ref="B30:I30"/>
    <mergeCell ref="B31:I31"/>
    <mergeCell ref="B32:I32"/>
    <mergeCell ref="B33:I33"/>
    <mergeCell ref="B34:I34"/>
    <mergeCell ref="B23:I23"/>
    <mergeCell ref="B24:I24"/>
    <mergeCell ref="B25:I25"/>
    <mergeCell ref="B26:I26"/>
    <mergeCell ref="B22:I22"/>
    <mergeCell ref="B17:I17"/>
    <mergeCell ref="B18:I18"/>
    <mergeCell ref="B19:I19"/>
    <mergeCell ref="B20:I20"/>
    <mergeCell ref="B21:I21"/>
  </mergeCells>
  <conditionalFormatting sqref="E7 E9:I9">
    <cfRule type="expression" dxfId="418" priority="7" stopIfTrue="1">
      <formula>IF(SUM(E8:I8)=1,1,0)</formula>
    </cfRule>
  </conditionalFormatting>
  <conditionalFormatting sqref="F7">
    <cfRule type="expression" dxfId="417" priority="6" stopIfTrue="1">
      <formula>IF(SUM(F8:I8)=1,1,0)</formula>
    </cfRule>
  </conditionalFormatting>
  <conditionalFormatting sqref="G7">
    <cfRule type="expression" dxfId="416" priority="5" stopIfTrue="1">
      <formula>IF(SUM(G8:I8)=1,1,0)</formula>
    </cfRule>
  </conditionalFormatting>
  <conditionalFormatting sqref="H7">
    <cfRule type="expression" dxfId="415" priority="4" stopIfTrue="1">
      <formula>IF(SUM(H8:I8)=1,1,0)</formula>
    </cfRule>
  </conditionalFormatting>
  <conditionalFormatting sqref="I7">
    <cfRule type="expression" dxfId="414" priority="3" stopIfTrue="1">
      <formula>IF(I8=1,1,0)</formula>
    </cfRule>
  </conditionalFormatting>
  <conditionalFormatting sqref="M1">
    <cfRule type="containsText" dxfId="413" priority="1" operator="containsText" text="n/a">
      <formula>NOT(ISERROR(SEARCH("n/a",M1)))</formula>
    </cfRule>
    <cfRule type="containsText" dxfId="412" priority="2" operator="containsText" text="no">
      <formula>NOT(ISERROR(SEARCH("no",M1)))</formula>
    </cfRule>
  </conditionalFormatting>
  <dataValidations count="2">
    <dataValidation type="list" allowBlank="1" showInputMessage="1" showErrorMessage="1" sqref="C10 B9:B10 B7" xr:uid="{00000000-0002-0000-1C00-000000000000}">
      <formula1>$E$6:$J$6</formula1>
    </dataValidation>
    <dataValidation allowBlank="1" showInputMessage="1" showErrorMessage="1" prompt="Select the cell to the left to access full dropdown list" sqref="C7 C9" xr:uid="{00000000-0002-0000-1C00-000001000000}"/>
  </dataValidations>
  <hyperlinks>
    <hyperlink ref="M1" location="TOC!A1" display="Return to Table of Contents" xr:uid="{00000000-0004-0000-1C00-000000000000}"/>
    <hyperlink ref="D1" location="'S4'!G2" display="'S4'!G2" xr:uid="{00000000-0004-0000-1C00-000001000000}"/>
    <hyperlink ref="D2" location="'S4'!G26" display="'S4'!G26" xr:uid="{00000000-0004-0000-1C00-000002000000}"/>
    <hyperlink ref="D7" location="'S4'!G27" display="'S4'!G27" xr:uid="{00000000-0004-0000-1C00-000003000000}"/>
    <hyperlink ref="D9" location="'S4'!G29" display="'S4'!G29" xr:uid="{00000000-0004-0000-1C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2000000}">
          <x14:formula1>
            <xm:f>Assessment_DataCollection!$V$1:$V$13</xm:f>
          </x14:formula1>
          <xm:sqref>J30:K39 J43:K52 J17:K26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workbookViewId="0">
      <selection activeCell="H12" sqref="H12"/>
    </sheetView>
  </sheetViews>
  <sheetFormatPr defaultRowHeight="14.4" x14ac:dyDescent="0.3"/>
  <cols>
    <col min="1" max="1" width="9.6640625" customWidth="1"/>
    <col min="2" max="2" width="14.5546875" customWidth="1"/>
    <col min="3" max="3" width="65.44140625" bestFit="1" customWidth="1"/>
    <col min="4" max="4" width="66" bestFit="1" customWidth="1"/>
    <col min="5" max="5" width="22.6640625" style="124" customWidth="1"/>
    <col min="6" max="6" width="38.5546875" customWidth="1"/>
    <col min="7" max="7" width="25.5546875" customWidth="1"/>
    <col min="8" max="8" width="101.5546875" bestFit="1" customWidth="1"/>
  </cols>
  <sheetData>
    <row r="1" spans="1:8" x14ac:dyDescent="0.3">
      <c r="A1" s="24" t="s">
        <v>89</v>
      </c>
      <c r="D1" s="24"/>
      <c r="E1" s="315"/>
      <c r="H1" s="166" t="s">
        <v>81</v>
      </c>
    </row>
    <row r="2" spans="1:8" x14ac:dyDescent="0.3">
      <c r="A2" t="s">
        <v>90</v>
      </c>
    </row>
    <row r="3" spans="1:8" x14ac:dyDescent="0.3">
      <c r="A3" t="s">
        <v>91</v>
      </c>
    </row>
    <row r="4" spans="1:8" x14ac:dyDescent="0.3">
      <c r="A4" s="170" t="s">
        <v>92</v>
      </c>
      <c r="D4" s="170"/>
      <c r="E4" s="316"/>
    </row>
    <row r="5" spans="1:8" x14ac:dyDescent="0.3">
      <c r="A5" s="170" t="s">
        <v>93</v>
      </c>
      <c r="D5" s="170"/>
      <c r="E5" s="316"/>
    </row>
    <row r="6" spans="1:8" x14ac:dyDescent="0.3">
      <c r="A6" s="180" t="s">
        <v>94</v>
      </c>
      <c r="B6" s="180" t="s">
        <v>95</v>
      </c>
      <c r="C6" s="180" t="s">
        <v>96</v>
      </c>
      <c r="D6" s="180" t="s">
        <v>97</v>
      </c>
      <c r="E6" s="317" t="s">
        <v>98</v>
      </c>
      <c r="F6" s="180" t="s">
        <v>99</v>
      </c>
      <c r="G6" s="180" t="s">
        <v>100</v>
      </c>
      <c r="H6" s="180" t="s">
        <v>101</v>
      </c>
    </row>
    <row r="7" spans="1:8" x14ac:dyDescent="0.3">
      <c r="A7" s="314" t="s">
        <v>102</v>
      </c>
      <c r="B7" s="314" t="s">
        <v>103</v>
      </c>
      <c r="C7" t="s">
        <v>104</v>
      </c>
      <c r="D7" t="s">
        <v>105</v>
      </c>
      <c r="E7" s="124">
        <v>44637</v>
      </c>
      <c r="F7" t="s">
        <v>106</v>
      </c>
      <c r="G7" t="s">
        <v>107</v>
      </c>
      <c r="H7" s="52" t="s">
        <v>108</v>
      </c>
    </row>
    <row r="8" spans="1:8" x14ac:dyDescent="0.3">
      <c r="A8" s="314" t="s">
        <v>109</v>
      </c>
      <c r="B8" s="314" t="s">
        <v>103</v>
      </c>
      <c r="C8" t="s">
        <v>110</v>
      </c>
      <c r="D8" t="s">
        <v>111</v>
      </c>
      <c r="E8" s="124">
        <v>44637</v>
      </c>
      <c r="F8" t="s">
        <v>112</v>
      </c>
      <c r="G8" t="s">
        <v>107</v>
      </c>
      <c r="H8" s="52" t="s">
        <v>113</v>
      </c>
    </row>
    <row r="9" spans="1:8" x14ac:dyDescent="0.3">
      <c r="A9" s="314" t="s">
        <v>114</v>
      </c>
      <c r="B9" s="318">
        <v>5</v>
      </c>
      <c r="C9" t="s">
        <v>115</v>
      </c>
      <c r="D9" t="s">
        <v>116</v>
      </c>
      <c r="E9" s="319">
        <v>2020</v>
      </c>
      <c r="F9" t="s">
        <v>106</v>
      </c>
      <c r="G9" t="s">
        <v>117</v>
      </c>
      <c r="H9" s="320" t="s">
        <v>118</v>
      </c>
    </row>
    <row r="10" spans="1:8" x14ac:dyDescent="0.3">
      <c r="A10" s="314" t="s">
        <v>119</v>
      </c>
      <c r="B10" s="318">
        <v>5</v>
      </c>
      <c r="C10" t="s">
        <v>120</v>
      </c>
      <c r="D10" t="s">
        <v>121</v>
      </c>
      <c r="E10" s="124">
        <v>44641</v>
      </c>
      <c r="F10" t="s">
        <v>106</v>
      </c>
      <c r="G10" t="s">
        <v>107</v>
      </c>
      <c r="H10" s="320" t="s">
        <v>122</v>
      </c>
    </row>
    <row r="11" spans="1:8" x14ac:dyDescent="0.3">
      <c r="A11" s="314" t="s">
        <v>123</v>
      </c>
      <c r="B11" s="318">
        <v>5</v>
      </c>
      <c r="C11" t="s">
        <v>124</v>
      </c>
      <c r="D11" t="s">
        <v>125</v>
      </c>
      <c r="E11" s="124">
        <v>44641</v>
      </c>
      <c r="F11" t="s">
        <v>126</v>
      </c>
      <c r="G11" t="s">
        <v>107</v>
      </c>
      <c r="H11" s="320" t="s">
        <v>127</v>
      </c>
    </row>
    <row r="12" spans="1:8" x14ac:dyDescent="0.3">
      <c r="A12" s="314" t="s">
        <v>128</v>
      </c>
      <c r="B12" s="318">
        <v>1</v>
      </c>
      <c r="C12" t="s">
        <v>129</v>
      </c>
      <c r="D12" t="s">
        <v>130</v>
      </c>
      <c r="E12" s="124">
        <v>44642</v>
      </c>
      <c r="F12" t="s">
        <v>112</v>
      </c>
      <c r="G12" t="s">
        <v>107</v>
      </c>
      <c r="H12" s="320" t="s">
        <v>131</v>
      </c>
    </row>
    <row r="13" spans="1:8" x14ac:dyDescent="0.3">
      <c r="A13" s="314" t="s">
        <v>132</v>
      </c>
      <c r="B13" s="318">
        <v>1</v>
      </c>
      <c r="C13" t="s">
        <v>133</v>
      </c>
      <c r="D13" t="s">
        <v>134</v>
      </c>
      <c r="E13" s="124">
        <v>44642</v>
      </c>
      <c r="F13" t="s">
        <v>112</v>
      </c>
      <c r="G13" t="s">
        <v>107</v>
      </c>
      <c r="H13" s="320" t="s">
        <v>135</v>
      </c>
    </row>
    <row r="14" spans="1:8" x14ac:dyDescent="0.3">
      <c r="A14" s="314" t="s">
        <v>136</v>
      </c>
      <c r="B14" s="314" t="s">
        <v>137</v>
      </c>
      <c r="C14" t="s">
        <v>138</v>
      </c>
      <c r="D14" t="s">
        <v>139</v>
      </c>
      <c r="E14" s="124">
        <v>44642</v>
      </c>
      <c r="F14" t="s">
        <v>126</v>
      </c>
      <c r="G14" t="s">
        <v>107</v>
      </c>
      <c r="H14" s="320" t="s">
        <v>140</v>
      </c>
    </row>
    <row r="15" spans="1:8" x14ac:dyDescent="0.3">
      <c r="A15" s="314" t="s">
        <v>141</v>
      </c>
      <c r="B15" s="314" t="s">
        <v>137</v>
      </c>
      <c r="C15" t="s">
        <v>142</v>
      </c>
      <c r="D15" t="s">
        <v>143</v>
      </c>
      <c r="E15" s="124">
        <v>44378</v>
      </c>
      <c r="F15" t="s">
        <v>144</v>
      </c>
      <c r="G15" t="s">
        <v>145</v>
      </c>
      <c r="H15" s="320" t="s">
        <v>146</v>
      </c>
    </row>
    <row r="16" spans="1:8" x14ac:dyDescent="0.3">
      <c r="A16" s="314" t="s">
        <v>147</v>
      </c>
      <c r="B16" s="314" t="s">
        <v>137</v>
      </c>
      <c r="C16" t="s">
        <v>148</v>
      </c>
      <c r="D16" t="s">
        <v>149</v>
      </c>
      <c r="E16" s="319">
        <v>2016</v>
      </c>
      <c r="F16" t="s">
        <v>144</v>
      </c>
      <c r="G16" t="s">
        <v>150</v>
      </c>
      <c r="H16" s="320" t="s">
        <v>151</v>
      </c>
    </row>
    <row r="17" spans="1:8" x14ac:dyDescent="0.3">
      <c r="A17" s="314" t="s">
        <v>152</v>
      </c>
      <c r="B17" s="314" t="s">
        <v>153</v>
      </c>
      <c r="C17" t="s">
        <v>154</v>
      </c>
      <c r="D17" t="s">
        <v>155</v>
      </c>
      <c r="E17">
        <v>2015</v>
      </c>
      <c r="F17" t="s">
        <v>106</v>
      </c>
      <c r="G17" t="s">
        <v>156</v>
      </c>
      <c r="H17" s="52" t="s">
        <v>157</v>
      </c>
    </row>
    <row r="18" spans="1:8" x14ac:dyDescent="0.3">
      <c r="A18" s="314" t="s">
        <v>158</v>
      </c>
      <c r="B18" s="314" t="s">
        <v>153</v>
      </c>
      <c r="C18" t="s">
        <v>159</v>
      </c>
      <c r="D18" t="s">
        <v>160</v>
      </c>
      <c r="E18" s="124">
        <v>44657</v>
      </c>
      <c r="F18" t="s">
        <v>106</v>
      </c>
      <c r="G18" t="s">
        <v>161</v>
      </c>
      <c r="H18" s="52" t="s">
        <v>162</v>
      </c>
    </row>
    <row r="19" spans="1:8" x14ac:dyDescent="0.3">
      <c r="A19" s="314" t="s">
        <v>163</v>
      </c>
      <c r="B19" s="314" t="s">
        <v>153</v>
      </c>
      <c r="C19" t="s">
        <v>164</v>
      </c>
      <c r="D19" t="s">
        <v>165</v>
      </c>
      <c r="E19" s="124">
        <v>2015</v>
      </c>
      <c r="F19" t="s">
        <v>106</v>
      </c>
      <c r="G19" t="s">
        <v>156</v>
      </c>
      <c r="H19" s="52" t="s">
        <v>166</v>
      </c>
    </row>
    <row r="20" spans="1:8" x14ac:dyDescent="0.3">
      <c r="A20" s="314" t="s">
        <v>167</v>
      </c>
      <c r="B20" s="314" t="s">
        <v>168</v>
      </c>
      <c r="C20" t="s">
        <v>169</v>
      </c>
      <c r="D20" t="s">
        <v>170</v>
      </c>
      <c r="E20" s="124">
        <v>44663</v>
      </c>
      <c r="F20" t="s">
        <v>171</v>
      </c>
      <c r="G20" t="s">
        <v>172</v>
      </c>
      <c r="H20" s="52" t="s">
        <v>173</v>
      </c>
    </row>
    <row r="21" spans="1:8" x14ac:dyDescent="0.3">
      <c r="A21" s="314" t="s">
        <v>174</v>
      </c>
      <c r="B21" s="314" t="s">
        <v>168</v>
      </c>
      <c r="C21" t="s">
        <v>175</v>
      </c>
      <c r="D21" t="s">
        <v>176</v>
      </c>
      <c r="E21" s="124">
        <v>44669</v>
      </c>
      <c r="F21" t="s">
        <v>177</v>
      </c>
      <c r="G21" t="s">
        <v>178</v>
      </c>
    </row>
    <row r="22" spans="1:8" x14ac:dyDescent="0.3">
      <c r="A22" s="314" t="s">
        <v>179</v>
      </c>
      <c r="B22" s="314" t="s">
        <v>168</v>
      </c>
      <c r="C22" t="s">
        <v>180</v>
      </c>
      <c r="D22" t="s">
        <v>181</v>
      </c>
      <c r="E22" s="124">
        <v>44669</v>
      </c>
      <c r="F22" t="s">
        <v>177</v>
      </c>
      <c r="G22" t="s">
        <v>178</v>
      </c>
    </row>
    <row r="23" spans="1:8" x14ac:dyDescent="0.3">
      <c r="A23" s="314" t="s">
        <v>182</v>
      </c>
      <c r="B23" s="314" t="s">
        <v>168</v>
      </c>
      <c r="C23" t="s">
        <v>183</v>
      </c>
      <c r="D23" t="s">
        <v>184</v>
      </c>
      <c r="E23" s="124">
        <v>44669</v>
      </c>
      <c r="F23" t="s">
        <v>177</v>
      </c>
      <c r="G23" t="s">
        <v>178</v>
      </c>
    </row>
    <row r="24" spans="1:8" x14ac:dyDescent="0.3">
      <c r="A24" s="314" t="s">
        <v>185</v>
      </c>
      <c r="B24" s="314"/>
    </row>
    <row r="25" spans="1:8" x14ac:dyDescent="0.3">
      <c r="A25" s="314" t="s">
        <v>186</v>
      </c>
      <c r="B25" s="314"/>
    </row>
    <row r="26" spans="1:8" x14ac:dyDescent="0.3">
      <c r="A26" s="314" t="s">
        <v>187</v>
      </c>
      <c r="B26" s="314"/>
    </row>
    <row r="27" spans="1:8" x14ac:dyDescent="0.3">
      <c r="A27" s="314" t="s">
        <v>188</v>
      </c>
      <c r="B27" s="314"/>
    </row>
    <row r="28" spans="1:8" x14ac:dyDescent="0.3">
      <c r="A28" s="314" t="s">
        <v>189</v>
      </c>
      <c r="B28" s="314"/>
    </row>
    <row r="29" spans="1:8" x14ac:dyDescent="0.3">
      <c r="A29" s="314" t="s">
        <v>190</v>
      </c>
      <c r="B29" s="314"/>
    </row>
    <row r="30" spans="1:8" x14ac:dyDescent="0.3">
      <c r="A30" s="314" t="s">
        <v>191</v>
      </c>
      <c r="B30" s="314"/>
    </row>
    <row r="31" spans="1:8" x14ac:dyDescent="0.3">
      <c r="A31" s="314" t="s">
        <v>192</v>
      </c>
      <c r="B31" s="314"/>
    </row>
    <row r="32" spans="1:8" x14ac:dyDescent="0.3">
      <c r="A32" s="314" t="s">
        <v>193</v>
      </c>
      <c r="B32" s="314"/>
    </row>
    <row r="33" spans="1:2" x14ac:dyDescent="0.3">
      <c r="A33" s="314" t="s">
        <v>194</v>
      </c>
      <c r="B33" s="314"/>
    </row>
    <row r="34" spans="1:2" x14ac:dyDescent="0.3">
      <c r="A34" s="314" t="s">
        <v>195</v>
      </c>
      <c r="B34" s="314"/>
    </row>
    <row r="35" spans="1:2" x14ac:dyDescent="0.3">
      <c r="A35" s="314" t="s">
        <v>196</v>
      </c>
      <c r="B35" s="314"/>
    </row>
    <row r="36" spans="1:2" x14ac:dyDescent="0.3">
      <c r="A36" s="314" t="s">
        <v>197</v>
      </c>
      <c r="B36" s="314"/>
    </row>
  </sheetData>
  <phoneticPr fontId="42" type="noConversion"/>
  <hyperlinks>
    <hyperlink ref="H1" location="TOC!A1" display="Return to Table of Contents" xr:uid="{00000000-0004-0000-0300-000000000000}"/>
    <hyperlink ref="H7" r:id="rId1" xr:uid="{3044B8B8-C252-425B-8E0C-6314BAF9E01D}"/>
    <hyperlink ref="H8" r:id="rId2" xr:uid="{EE87BAC0-D857-46DF-80DF-6FE03E47823C}"/>
    <hyperlink ref="H11" r:id="rId3" xr:uid="{E86883BF-1E9C-44A5-8F74-9E5EA377A875}"/>
    <hyperlink ref="H10" r:id="rId4" xr:uid="{13003BEA-0475-40D8-AFD1-75CED1D919DA}"/>
    <hyperlink ref="H9" r:id="rId5" xr:uid="{CDBFE60D-0FD0-4460-86EC-0E6AD565ED27}"/>
    <hyperlink ref="H12" r:id="rId6" xr:uid="{F0301D5A-7668-499E-9D9F-246FAC3477CC}"/>
    <hyperlink ref="H13" r:id="rId7" xr:uid="{AF50BD19-ADC2-4795-BB79-51000FB01F6C}"/>
    <hyperlink ref="H14" r:id="rId8" xr:uid="{AB036CEC-F57F-4484-847C-6B51BB770200}"/>
    <hyperlink ref="H16" r:id="rId9" xr:uid="{EEAD3156-120E-4E69-A8CE-71664AE08662}"/>
    <hyperlink ref="H15" r:id="rId10" xr:uid="{AD2E9CF7-5581-49C7-9439-271BC5979D32}"/>
    <hyperlink ref="H18" r:id="rId11" xr:uid="{EC63C4B4-D4DC-43C4-BEE3-650C9681657D}"/>
    <hyperlink ref="H19" r:id="rId12" xr:uid="{378ADFB3-27C4-439E-B0F3-4649ED36E939}"/>
    <hyperlink ref="H20" r:id="rId13" xr:uid="{39D3ABBC-49CB-413A-B4DB-5C8B7EBC1A89}"/>
  </hyperlinks>
  <pageMargins left="0.7" right="0.7" top="0.75" bottom="0.75" header="0.3" footer="0.3"/>
  <ignoredErrors>
    <ignoredError sqref="A7:B7 A8:A36 B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K89"/>
  <sheetViews>
    <sheetView showGridLines="0" workbookViewId="0">
      <selection activeCell="K88" sqref="K88"/>
    </sheetView>
  </sheetViews>
  <sheetFormatPr defaultRowHeight="14.4" x14ac:dyDescent="0.3"/>
  <cols>
    <col min="3" max="8" width="14.109375" customWidth="1"/>
    <col min="9" max="10" width="9.5546875" customWidth="1"/>
  </cols>
  <sheetData>
    <row r="1" spans="1:11" x14ac:dyDescent="0.3">
      <c r="A1" s="24" t="str">
        <f>Assessment_DataCollection!A1</f>
        <v>SECTION</v>
      </c>
      <c r="C1" s="166" t="str">
        <f>Assessment_DataCollection!B512</f>
        <v>Coordination with Driver Licensing</v>
      </c>
      <c r="H1" s="93" t="s">
        <v>81</v>
      </c>
    </row>
    <row r="2" spans="1:11" x14ac:dyDescent="0.3">
      <c r="A2" s="28" t="s">
        <v>705</v>
      </c>
    </row>
    <row r="3" spans="1:11" ht="15" thickBot="1" x14ac:dyDescent="0.35"/>
    <row r="4" spans="1:11" x14ac:dyDescent="0.3">
      <c r="C4" s="37" t="s">
        <v>15</v>
      </c>
      <c r="D4" s="36">
        <f>'S4S4.1'!C2</f>
        <v>4.0999999999999996</v>
      </c>
      <c r="E4" s="36">
        <f>'S4S4.2'!C2</f>
        <v>4.2</v>
      </c>
      <c r="F4" s="36">
        <f>'S4S4.3'!C2</f>
        <v>4.3</v>
      </c>
      <c r="G4" s="36">
        <f>'S4S4.4'!C2</f>
        <v>4.4000000000000004</v>
      </c>
      <c r="H4" s="266"/>
      <c r="I4" s="266"/>
      <c r="J4" s="266"/>
      <c r="K4" s="266"/>
    </row>
    <row r="5" spans="1:11" ht="115.8" thickBot="1" x14ac:dyDescent="0.35">
      <c r="A5" s="24" t="s">
        <v>642</v>
      </c>
      <c r="B5" s="13"/>
      <c r="C5" s="38" t="s">
        <v>706</v>
      </c>
      <c r="D5" s="73" t="str">
        <f>'S4S4.1'!D2</f>
        <v>Communication Between the State Driver Education Agency/Agencies and the Driver Licensing Authority</v>
      </c>
      <c r="E5" s="73" t="str">
        <f>'S4S4.2'!D2</f>
        <v>GDL System</v>
      </c>
      <c r="F5" s="73" t="str">
        <f>'S4S4.3'!D2</f>
        <v>Coordination and Education of Courts and Law Enforcement</v>
      </c>
      <c r="G5" s="73" t="str">
        <f>'S4S4.4'!D2</f>
        <v>Knowledge and Skills Tests</v>
      </c>
      <c r="H5" s="266"/>
      <c r="I5" s="267" t="s">
        <v>1194</v>
      </c>
      <c r="J5" s="266"/>
      <c r="K5" s="266"/>
    </row>
    <row r="6" spans="1:11" ht="15" thickTop="1" x14ac:dyDescent="0.3">
      <c r="A6" s="400" t="s">
        <v>708</v>
      </c>
      <c r="B6" s="400"/>
      <c r="C6" s="43">
        <f>SUM(D6:G6)</f>
        <v>2</v>
      </c>
      <c r="D6">
        <f>'S4S4.1'!E9</f>
        <v>1</v>
      </c>
      <c r="E6">
        <f>'S4S4.2'!E13</f>
        <v>1</v>
      </c>
      <c r="F6">
        <f>'S4S4.3'!E13</f>
        <v>0</v>
      </c>
      <c r="G6">
        <f>'S4S4.4'!E11</f>
        <v>0</v>
      </c>
      <c r="H6" s="266"/>
      <c r="I6" s="266">
        <f>C6*0</f>
        <v>0</v>
      </c>
      <c r="J6" s="266"/>
      <c r="K6" s="266"/>
    </row>
    <row r="7" spans="1:11" x14ac:dyDescent="0.3">
      <c r="A7" s="401" t="s">
        <v>709</v>
      </c>
      <c r="B7" s="401"/>
      <c r="C7" s="39">
        <f>SUM(D7:G7)</f>
        <v>1</v>
      </c>
      <c r="D7">
        <f>'S4S4.1'!F9</f>
        <v>0</v>
      </c>
      <c r="E7">
        <f>'S4S4.2'!F13</f>
        <v>0</v>
      </c>
      <c r="F7">
        <f>'S4S4.3'!F13</f>
        <v>1</v>
      </c>
      <c r="G7">
        <f>'S4S4.4'!F11</f>
        <v>0</v>
      </c>
      <c r="H7" s="266"/>
      <c r="I7" s="266">
        <f>C7*45</f>
        <v>45</v>
      </c>
      <c r="J7" s="266"/>
      <c r="K7" s="266"/>
    </row>
    <row r="8" spans="1:11" x14ac:dyDescent="0.3">
      <c r="A8" s="401" t="s">
        <v>710</v>
      </c>
      <c r="B8" s="401"/>
      <c r="C8" s="39">
        <f>SUM(D8:G8)</f>
        <v>5</v>
      </c>
      <c r="D8">
        <f>'S4S4.1'!G9</f>
        <v>0</v>
      </c>
      <c r="E8">
        <f>'S4S4.2'!G13</f>
        <v>2</v>
      </c>
      <c r="F8">
        <f>'S4S4.3'!G13</f>
        <v>2</v>
      </c>
      <c r="G8">
        <f>'S4S4.4'!G11</f>
        <v>1</v>
      </c>
      <c r="H8" s="266"/>
      <c r="I8" s="266">
        <f>C8*90</f>
        <v>450</v>
      </c>
      <c r="J8" s="266"/>
      <c r="K8" s="266"/>
    </row>
    <row r="9" spans="1:11" x14ac:dyDescent="0.3">
      <c r="A9" s="401" t="s">
        <v>711</v>
      </c>
      <c r="B9" s="401"/>
      <c r="C9" s="39">
        <f>SUM(D9:G9)</f>
        <v>1</v>
      </c>
      <c r="D9">
        <f>'S4S4.1'!H9</f>
        <v>0</v>
      </c>
      <c r="E9">
        <f>'S4S4.2'!H13</f>
        <v>0</v>
      </c>
      <c r="F9">
        <f>'S4S4.3'!H13</f>
        <v>0</v>
      </c>
      <c r="G9">
        <f>'S4S4.4'!H11</f>
        <v>1</v>
      </c>
      <c r="H9" s="266"/>
      <c r="I9" s="266">
        <f>C9*135</f>
        <v>135</v>
      </c>
      <c r="J9" s="266"/>
      <c r="K9" s="266"/>
    </row>
    <row r="10" spans="1:11" ht="15" thickBot="1" x14ac:dyDescent="0.35">
      <c r="A10" s="402" t="s">
        <v>712</v>
      </c>
      <c r="B10" s="402"/>
      <c r="C10" s="40">
        <f>SUM(D10:G10)</f>
        <v>0</v>
      </c>
      <c r="D10" s="13">
        <f>'S4S4.1'!I9</f>
        <v>0</v>
      </c>
      <c r="E10" s="13">
        <f>'S4S4.2'!I13</f>
        <v>0</v>
      </c>
      <c r="F10" s="13">
        <f>'S4S4.3'!I13</f>
        <v>0</v>
      </c>
      <c r="G10" s="13">
        <f>'S4S4.4'!I11</f>
        <v>0</v>
      </c>
      <c r="H10" s="266"/>
      <c r="I10" s="266">
        <f>C10*180</f>
        <v>0</v>
      </c>
      <c r="J10" s="266"/>
      <c r="K10" s="266"/>
    </row>
    <row r="11" spans="1:11" ht="15.6" thickTop="1" thickBot="1" x14ac:dyDescent="0.35">
      <c r="C11" s="41">
        <f>SUM(C6:C10)</f>
        <v>9</v>
      </c>
      <c r="H11" s="266"/>
      <c r="I11" s="266">
        <f>ROUND((SUM(I6:I10)/C11),0)</f>
        <v>70</v>
      </c>
      <c r="J11" s="266">
        <f>360-I11</f>
        <v>290</v>
      </c>
      <c r="K11" s="266"/>
    </row>
    <row r="12" spans="1:11" x14ac:dyDescent="0.3">
      <c r="I12" t="s">
        <v>15</v>
      </c>
    </row>
    <row r="35" spans="1:7" ht="15" thickBot="1" x14ac:dyDescent="0.35"/>
    <row r="36" spans="1:7" ht="43.8" thickBot="1" x14ac:dyDescent="0.35">
      <c r="A36" s="274" t="s">
        <v>655</v>
      </c>
      <c r="B36" s="275"/>
      <c r="C36" s="275"/>
      <c r="D36" s="275"/>
      <c r="E36" s="275"/>
      <c r="F36" s="275"/>
      <c r="G36" s="276" t="s">
        <v>656</v>
      </c>
    </row>
    <row r="37" spans="1:7" ht="16.2" thickBot="1" x14ac:dyDescent="0.35">
      <c r="A37" s="274" t="s">
        <v>54</v>
      </c>
      <c r="B37" s="275"/>
      <c r="C37" s="275"/>
      <c r="D37" s="275"/>
      <c r="E37" s="275"/>
      <c r="F37" s="275"/>
      <c r="G37" s="270"/>
    </row>
    <row r="38" spans="1:7" ht="15" thickBot="1" x14ac:dyDescent="0.35">
      <c r="A38" s="397" t="e">
        <f>VLOOKUP(G38,'S4S4.1'!$A$17:$I$26,2,FALSE)</f>
        <v>#N/A</v>
      </c>
      <c r="B38" s="398"/>
      <c r="C38" s="398"/>
      <c r="D38" s="398"/>
      <c r="E38" s="398"/>
      <c r="F38" s="399"/>
      <c r="G38" s="277">
        <v>1</v>
      </c>
    </row>
    <row r="39" spans="1:7" ht="15" thickBot="1" x14ac:dyDescent="0.35">
      <c r="A39" s="397" t="e">
        <f>VLOOKUP(G39,'S4S4.1'!$A$17:$I$26,2,FALSE)</f>
        <v>#N/A</v>
      </c>
      <c r="B39" s="398"/>
      <c r="C39" s="398"/>
      <c r="D39" s="398"/>
      <c r="E39" s="398"/>
      <c r="F39" s="399"/>
      <c r="G39" s="277">
        <v>2</v>
      </c>
    </row>
    <row r="40" spans="1:7" ht="15" thickBot="1" x14ac:dyDescent="0.35">
      <c r="A40" s="397" t="e">
        <f>VLOOKUP(G40,'S4S4.1'!$A$17:$I$26,2,FALSE)</f>
        <v>#N/A</v>
      </c>
      <c r="B40" s="398"/>
      <c r="C40" s="398"/>
      <c r="D40" s="398"/>
      <c r="E40" s="398"/>
      <c r="F40" s="399"/>
      <c r="G40" s="277">
        <v>3</v>
      </c>
    </row>
    <row r="41" spans="1:7" ht="16.2" thickBot="1" x14ac:dyDescent="0.35">
      <c r="A41" s="274" t="s">
        <v>56</v>
      </c>
      <c r="B41" s="278"/>
      <c r="C41" s="278"/>
      <c r="D41" s="278"/>
      <c r="E41" s="278"/>
      <c r="F41" s="278"/>
      <c r="G41" s="271"/>
    </row>
    <row r="42" spans="1:7" ht="15" thickBot="1" x14ac:dyDescent="0.35">
      <c r="A42" s="397" t="e">
        <f>VLOOKUP(G42,'S4S4.2'!$A$17:$I$26,2,FALSE)</f>
        <v>#N/A</v>
      </c>
      <c r="B42" s="398"/>
      <c r="C42" s="398"/>
      <c r="D42" s="398"/>
      <c r="E42" s="398"/>
      <c r="F42" s="399"/>
      <c r="G42" s="277">
        <v>1</v>
      </c>
    </row>
    <row r="43" spans="1:7" ht="15" thickBot="1" x14ac:dyDescent="0.35">
      <c r="A43" s="397" t="e">
        <f>VLOOKUP(G43,'S4S4.2'!$A$17:$I$26,2,FALSE)</f>
        <v>#N/A</v>
      </c>
      <c r="B43" s="398"/>
      <c r="C43" s="398"/>
      <c r="D43" s="398"/>
      <c r="E43" s="398"/>
      <c r="F43" s="399"/>
      <c r="G43" s="277">
        <v>2</v>
      </c>
    </row>
    <row r="44" spans="1:7" ht="15" thickBot="1" x14ac:dyDescent="0.35">
      <c r="A44" s="397" t="e">
        <f>VLOOKUP(G44,'S4S4.2'!$A$17:$I$26,2,FALSE)</f>
        <v>#N/A</v>
      </c>
      <c r="B44" s="398"/>
      <c r="C44" s="398"/>
      <c r="D44" s="398"/>
      <c r="E44" s="398"/>
      <c r="F44" s="399"/>
      <c r="G44" s="277">
        <v>3</v>
      </c>
    </row>
    <row r="45" spans="1:7" ht="16.2" thickBot="1" x14ac:dyDescent="0.35">
      <c r="A45" s="274" t="s">
        <v>58</v>
      </c>
      <c r="B45" s="278"/>
      <c r="C45" s="278"/>
      <c r="D45" s="278"/>
      <c r="E45" s="278"/>
      <c r="F45" s="278"/>
      <c r="G45" s="271"/>
    </row>
    <row r="46" spans="1:7" ht="92.25" customHeight="1" thickBot="1" x14ac:dyDescent="0.35">
      <c r="A46" s="397" t="str">
        <f>VLOOKUP(G46,'S4S4.3'!$A$17:$I$26,2,FALSE)</f>
        <v xml:space="preserve">4.3.1  The Rhode Island Highway Safety Plan has identified a goal to target education and enforcement efforts for young drivers.  There planned activities are to deploy communication efforts in the school environments to address seat belt use and risky driving behaviors.  An additional planned outreach program is intended to reach low income students and students of color by increasing roadway knowledge and traffic awareness.  </v>
      </c>
      <c r="B46" s="398"/>
      <c r="C46" s="398"/>
      <c r="D46" s="398"/>
      <c r="E46" s="398"/>
      <c r="F46" s="399"/>
      <c r="G46" s="277">
        <v>1</v>
      </c>
    </row>
    <row r="47" spans="1:7" ht="61.5" customHeight="1" thickBot="1" x14ac:dyDescent="0.35">
      <c r="A47" s="397" t="str">
        <f>VLOOKUP(G47,'S4S4.3'!$A$17:$I$26,2,FALSE)</f>
        <v xml:space="preserve">4.3.1.  The Rhode Island Highway Safety Plan has developed a plan to design, deliver, and analyze student attitudes and experiences with driver education and they intend to measure how youth feel about traffic safety so they can innovate new approaches that will successfully impact teen driving behavior. </v>
      </c>
      <c r="B47" s="398"/>
      <c r="C47" s="398"/>
      <c r="D47" s="398"/>
      <c r="E47" s="398"/>
      <c r="F47" s="399"/>
      <c r="G47" s="277">
        <v>2</v>
      </c>
    </row>
    <row r="48" spans="1:7" ht="34.200000000000003" customHeight="1" thickBot="1" x14ac:dyDescent="0.35">
      <c r="A48" s="397" t="str">
        <f>VLOOKUP(G48,'S4S4.3'!$A$17:$I$26,2,FALSE)</f>
        <v xml:space="preserve">4.3.1  The  Rhode Island Highway Safety Plan has planned to design a storybook for elementary aged children regarding traffic safety education. </v>
      </c>
      <c r="B48" s="398"/>
      <c r="C48" s="398"/>
      <c r="D48" s="398"/>
      <c r="E48" s="398"/>
      <c r="F48" s="399"/>
      <c r="G48" s="277">
        <v>3</v>
      </c>
    </row>
    <row r="49" spans="1:7" ht="16.2" thickBot="1" x14ac:dyDescent="0.35">
      <c r="A49" s="274" t="s">
        <v>60</v>
      </c>
      <c r="B49" s="278"/>
      <c r="C49" s="278"/>
      <c r="D49" s="278"/>
      <c r="E49" s="278"/>
      <c r="F49" s="278"/>
      <c r="G49" s="271"/>
    </row>
    <row r="50" spans="1:7" ht="15" thickBot="1" x14ac:dyDescent="0.35">
      <c r="A50" s="397" t="e">
        <f>VLOOKUP(G50,'S4S4.4'!$A$13:$I$22,2,FALSE)</f>
        <v>#N/A</v>
      </c>
      <c r="B50" s="398"/>
      <c r="C50" s="398"/>
      <c r="D50" s="398"/>
      <c r="E50" s="398"/>
      <c r="F50" s="399"/>
      <c r="G50" s="277">
        <v>1</v>
      </c>
    </row>
    <row r="51" spans="1:7" ht="15" thickBot="1" x14ac:dyDescent="0.35">
      <c r="A51" s="397" t="e">
        <f>VLOOKUP(G51,'S4S4.4'!$A$17:$I$26,2,FALSE)</f>
        <v>#N/A</v>
      </c>
      <c r="B51" s="398"/>
      <c r="C51" s="398"/>
      <c r="D51" s="398"/>
      <c r="E51" s="398"/>
      <c r="F51" s="399"/>
      <c r="G51" s="277">
        <v>2</v>
      </c>
    </row>
    <row r="52" spans="1:7" ht="15" thickBot="1" x14ac:dyDescent="0.35">
      <c r="A52" s="397" t="e">
        <f>VLOOKUP(G52,'S4S4.4'!$A$17:$I$26,2,FALSE)</f>
        <v>#N/A</v>
      </c>
      <c r="B52" s="398"/>
      <c r="C52" s="398"/>
      <c r="D52" s="398"/>
      <c r="E52" s="398"/>
      <c r="F52" s="399"/>
      <c r="G52" s="277">
        <v>3</v>
      </c>
    </row>
    <row r="53" spans="1:7" ht="15" thickBot="1" x14ac:dyDescent="0.35"/>
    <row r="54" spans="1:7" ht="43.8" thickBot="1" x14ac:dyDescent="0.35">
      <c r="A54" s="274" t="s">
        <v>659</v>
      </c>
      <c r="B54" s="275"/>
      <c r="C54" s="275"/>
      <c r="D54" s="275"/>
      <c r="E54" s="275"/>
      <c r="F54" s="275"/>
      <c r="G54" s="276" t="s">
        <v>656</v>
      </c>
    </row>
    <row r="55" spans="1:7" ht="16.2" thickBot="1" x14ac:dyDescent="0.35">
      <c r="A55" s="274" t="s">
        <v>54</v>
      </c>
      <c r="B55" s="275"/>
      <c r="C55" s="275"/>
      <c r="D55" s="275"/>
      <c r="E55" s="275"/>
      <c r="F55" s="275"/>
      <c r="G55" s="270"/>
    </row>
    <row r="56" spans="1:7" ht="15" thickBot="1" x14ac:dyDescent="0.35">
      <c r="A56" s="397" t="e">
        <f>VLOOKUP(G56,'S4S4.1'!$A$30:$I$39,2,FALSE)</f>
        <v>#N/A</v>
      </c>
      <c r="B56" s="398"/>
      <c r="C56" s="398"/>
      <c r="D56" s="398"/>
      <c r="E56" s="398"/>
      <c r="F56" s="399"/>
      <c r="G56" s="277">
        <v>1</v>
      </c>
    </row>
    <row r="57" spans="1:7" ht="15" thickBot="1" x14ac:dyDescent="0.35">
      <c r="A57" s="397" t="e">
        <f>VLOOKUP(G57,'S4S4.1'!$A$30:$I$39,2,FALSE)</f>
        <v>#N/A</v>
      </c>
      <c r="B57" s="398"/>
      <c r="C57" s="398"/>
      <c r="D57" s="398"/>
      <c r="E57" s="398"/>
      <c r="F57" s="399"/>
      <c r="G57" s="277">
        <v>2</v>
      </c>
    </row>
    <row r="58" spans="1:7" ht="15" thickBot="1" x14ac:dyDescent="0.35">
      <c r="A58" s="397" t="e">
        <f>VLOOKUP(G58,'S4S4.1'!$A$30:$I$39,2,FALSE)</f>
        <v>#N/A</v>
      </c>
      <c r="B58" s="398"/>
      <c r="C58" s="398"/>
      <c r="D58" s="398"/>
      <c r="E58" s="398"/>
      <c r="F58" s="399"/>
      <c r="G58" s="277">
        <v>3</v>
      </c>
    </row>
    <row r="59" spans="1:7" ht="16.2" thickBot="1" x14ac:dyDescent="0.35">
      <c r="A59" s="274" t="s">
        <v>56</v>
      </c>
      <c r="B59" s="278"/>
      <c r="C59" s="278"/>
      <c r="D59" s="278"/>
      <c r="E59" s="278"/>
      <c r="F59" s="278"/>
      <c r="G59" s="271"/>
    </row>
    <row r="60" spans="1:7" ht="15" thickBot="1" x14ac:dyDescent="0.35">
      <c r="A60" s="397" t="str">
        <f>VLOOKUP(G60,'S4S4.2'!$A$30:$I$39,2,FALSE)</f>
        <v xml:space="preserve">4.2.1  Has a multi-stage licensing system for applicants between ages 16 and 18. </v>
      </c>
      <c r="B60" s="398"/>
      <c r="C60" s="398"/>
      <c r="D60" s="398"/>
      <c r="E60" s="398"/>
      <c r="F60" s="399"/>
      <c r="G60" s="277">
        <v>1</v>
      </c>
    </row>
    <row r="61" spans="1:7" ht="32.4" customHeight="1" thickBot="1" x14ac:dyDescent="0.35">
      <c r="A61" s="397" t="str">
        <f>VLOOKUP(G61,'S4S4.2'!$A$30:$I$39,2,FALSE)</f>
        <v xml:space="preserve">4.2.2 Requires completion of driver education for anyone under the age of 18 to apply for a learner’s permit. </v>
      </c>
      <c r="B61" s="398"/>
      <c r="C61" s="398"/>
      <c r="D61" s="398"/>
      <c r="E61" s="398"/>
      <c r="F61" s="399"/>
      <c r="G61" s="277">
        <v>2</v>
      </c>
    </row>
    <row r="62" spans="1:7" ht="30" customHeight="1" thickBot="1" x14ac:dyDescent="0.35">
      <c r="A62" s="397" t="str">
        <f>VLOOKUP(G62,'S4S4.2'!$A$30:$I$39,2,FALSE)</f>
        <v xml:space="preserve">4.2.1   Places restrictions for handheld electronic devices, passengers, and nighttime driving, and requires seat belt use during the multi-stage licensing phase. </v>
      </c>
      <c r="B62" s="398"/>
      <c r="C62" s="398"/>
      <c r="D62" s="398"/>
      <c r="E62" s="398"/>
      <c r="F62" s="399"/>
      <c r="G62" s="277">
        <v>3</v>
      </c>
    </row>
    <row r="63" spans="1:7" ht="16.2" thickBot="1" x14ac:dyDescent="0.35">
      <c r="A63" s="274" t="s">
        <v>58</v>
      </c>
      <c r="B63" s="278"/>
      <c r="C63" s="278"/>
      <c r="D63" s="278"/>
      <c r="E63" s="278"/>
      <c r="F63" s="278"/>
      <c r="G63" s="271"/>
    </row>
    <row r="64" spans="1:7" ht="77.400000000000006" customHeight="1" thickBot="1" x14ac:dyDescent="0.35">
      <c r="A64" s="397" t="str">
        <f>VLOOKUP(G64,'S4S4.3'!$A$30:$I$39,2,FALSE)</f>
        <v>4.3.2  Issues citations to novice drivers who do not follow the multi-stage licensing laws and a notice is sent to the court. The court in turn either sustains the violation, fines the motorist, dismisses the violation, suspends the violation, or files it with alternative sanctions. Once this is done the RIDMV is notified to make changes to the status of the driver’s license.</v>
      </c>
      <c r="B64" s="398"/>
      <c r="C64" s="398"/>
      <c r="D64" s="398"/>
      <c r="E64" s="398"/>
      <c r="F64" s="399"/>
      <c r="G64" s="277">
        <v>1</v>
      </c>
    </row>
    <row r="65" spans="1:7" ht="30.6" customHeight="1" thickBot="1" x14ac:dyDescent="0.35">
      <c r="A65" s="397" t="str">
        <f>VLOOKUP(G65,'S4S4.3'!$A$30:$I$39,2,FALSE)</f>
        <v xml:space="preserve">4.3.2  Suspends, revokes or cancels a novice driver's license to apply sanctions for noncompliance of multi-stage licensing requirements.  </v>
      </c>
      <c r="B65" s="398"/>
      <c r="C65" s="398"/>
      <c r="D65" s="398"/>
      <c r="E65" s="398"/>
      <c r="F65" s="399"/>
      <c r="G65" s="277">
        <v>2</v>
      </c>
    </row>
    <row r="66" spans="1:7" ht="15" thickBot="1" x14ac:dyDescent="0.35">
      <c r="A66" s="397" t="e">
        <f>VLOOKUP(G66,'S4S4.3'!$A$30:$I$39,2,FALSE)</f>
        <v>#N/A</v>
      </c>
      <c r="B66" s="398"/>
      <c r="C66" s="398"/>
      <c r="D66" s="398"/>
      <c r="E66" s="398"/>
      <c r="F66" s="399"/>
      <c r="G66" s="277">
        <v>3</v>
      </c>
    </row>
    <row r="67" spans="1:7" ht="16.2" thickBot="1" x14ac:dyDescent="0.35">
      <c r="A67" s="274" t="s">
        <v>60</v>
      </c>
      <c r="B67" s="278"/>
      <c r="C67" s="278"/>
      <c r="D67" s="278"/>
      <c r="E67" s="278"/>
      <c r="F67" s="278"/>
      <c r="G67" s="271"/>
    </row>
    <row r="68" spans="1:7" ht="45.6" customHeight="1" thickBot="1" x14ac:dyDescent="0.35">
      <c r="A68" s="397" t="str">
        <f>VLOOKUP(G68,'S4S4.4'!$A$30:$I$39,2,FALSE)</f>
        <v xml:space="preserve">4.4.1 &amp; 4.4.2  Bases the driver manual and learner's permit test on the American Association of Motor Vehicle Administrators (AAMVA) Noncommercial Model Driver Testing System (NMDTS).  </v>
      </c>
      <c r="B68" s="398"/>
      <c r="C68" s="398"/>
      <c r="D68" s="398"/>
      <c r="E68" s="398"/>
      <c r="F68" s="399"/>
      <c r="G68" s="277">
        <v>1</v>
      </c>
    </row>
    <row r="69" spans="1:7" ht="34.950000000000003" customHeight="1" thickBot="1" x14ac:dyDescent="0.35">
      <c r="A69" s="397" t="str">
        <f>VLOOKUP(G69,'S4S4.4'!$A$30:$I$39,2,FALSE)</f>
        <v>4.4.1 &amp; 4.4.2 Utilizes an automated knowledge testing system which randomly draws questions from a large pool of possible questions.</v>
      </c>
      <c r="B69" s="398"/>
      <c r="C69" s="398"/>
      <c r="D69" s="398"/>
      <c r="E69" s="398"/>
      <c r="F69" s="399"/>
      <c r="G69" s="277">
        <v>2</v>
      </c>
    </row>
    <row r="70" spans="1:7" ht="15" thickBot="1" x14ac:dyDescent="0.35">
      <c r="A70" s="397" t="e">
        <f>VLOOKUP(G70,'S4S4.4'!$A$30:$I$39,2,FALSE)</f>
        <v>#N/A</v>
      </c>
      <c r="B70" s="398"/>
      <c r="C70" s="398"/>
      <c r="D70" s="398"/>
      <c r="E70" s="398"/>
      <c r="F70" s="399"/>
      <c r="G70" s="277">
        <v>3</v>
      </c>
    </row>
    <row r="72" spans="1:7" ht="15" thickBot="1" x14ac:dyDescent="0.35"/>
    <row r="73" spans="1:7" ht="43.8" thickBot="1" x14ac:dyDescent="0.35">
      <c r="A73" s="274" t="s">
        <v>662</v>
      </c>
      <c r="B73" s="275"/>
      <c r="C73" s="275"/>
      <c r="D73" s="275"/>
      <c r="E73" s="275"/>
      <c r="F73" s="275"/>
      <c r="G73" s="276" t="s">
        <v>656</v>
      </c>
    </row>
    <row r="74" spans="1:7" ht="16.2" thickBot="1" x14ac:dyDescent="0.35">
      <c r="A74" s="274" t="s">
        <v>54</v>
      </c>
      <c r="B74" s="275"/>
      <c r="C74" s="275"/>
      <c r="D74" s="275"/>
      <c r="E74" s="275"/>
      <c r="F74" s="275"/>
      <c r="G74" s="270"/>
    </row>
    <row r="75" spans="1:7" ht="60" customHeight="1" thickBot="1" x14ac:dyDescent="0.35">
      <c r="A75" s="397" t="str">
        <f>VLOOKUP(G75,'S4S4.1'!$A$43:$I$52,2,FALSE)</f>
        <v xml:space="preserve">4.1.1  Establish formal communication and collaboration between the State driver education agencies and the State driver licensing authority These agencies need to coordinate the regulation, administration, and oversight of all novice driver education programs.  </v>
      </c>
      <c r="B75" s="398"/>
      <c r="C75" s="398"/>
      <c r="D75" s="398"/>
      <c r="E75" s="398"/>
      <c r="F75" s="399"/>
      <c r="G75" s="277">
        <v>1</v>
      </c>
    </row>
    <row r="76" spans="1:7" ht="33.6" customHeight="1" thickBot="1" x14ac:dyDescent="0.35">
      <c r="A76" s="397" t="str">
        <f>VLOOKUP(G76,'S4S4.1'!$A$43:$I$52,2,FALSE)</f>
        <v>4.1.1 Establish a system to monitor, report, and analyze crash and citation data to determine opportunities for improvements to the State’s driver education program.</v>
      </c>
      <c r="B76" s="398"/>
      <c r="C76" s="398"/>
      <c r="D76" s="398"/>
      <c r="E76" s="398"/>
      <c r="F76" s="399"/>
      <c r="G76" s="277">
        <v>2</v>
      </c>
    </row>
    <row r="77" spans="1:7" ht="30.6" customHeight="1" thickBot="1" x14ac:dyDescent="0.35">
      <c r="A77" s="397" t="str">
        <f>VLOOKUP(G77,'S4S4.1'!$A$43:$I$52,2,FALSE)</f>
        <v xml:space="preserve">4.1.1 Share crash and citation data trends with driver education schools to allow them to better focus training efforts on high-risk concerns, as needed. </v>
      </c>
      <c r="B77" s="398"/>
      <c r="C77" s="398"/>
      <c r="D77" s="398"/>
      <c r="E77" s="398"/>
      <c r="F77" s="399"/>
      <c r="G77" s="277">
        <v>3</v>
      </c>
    </row>
    <row r="78" spans="1:7" ht="16.2" thickBot="1" x14ac:dyDescent="0.35">
      <c r="A78" s="274" t="s">
        <v>56</v>
      </c>
      <c r="B78" s="278"/>
      <c r="C78" s="278"/>
      <c r="D78" s="278"/>
      <c r="E78" s="278"/>
      <c r="F78" s="278"/>
      <c r="G78" s="271"/>
    </row>
    <row r="79" spans="1:7" ht="29.4" customHeight="1" thickBot="1" x14ac:dyDescent="0.35">
      <c r="A79" s="397" t="str">
        <f>VLOOKUP(G79,'S4S4.2'!$A$43:$I$52,2,FALSE)</f>
        <v>4.2.1 Increase limited nighttime driving restrictions, implement a parent/guardian education requirement, and amend to a true zero-tolerance (0.0%) alcohol restriction.</v>
      </c>
      <c r="B79" s="398"/>
      <c r="C79" s="398"/>
      <c r="D79" s="398"/>
      <c r="E79" s="398"/>
      <c r="F79" s="399"/>
      <c r="G79" s="277">
        <v>1</v>
      </c>
    </row>
    <row r="80" spans="1:7" ht="47.4" customHeight="1" thickBot="1" x14ac:dyDescent="0.35">
      <c r="A80" s="397" t="str">
        <f>VLOOKUP(G80,'S4S4.2'!$A$43:$I$52,2,FALSE)</f>
        <v xml:space="preserve">4.2.1  Develop and implement communication strategies directed  at informing parents/guardians and young drivers about their role of supervised driving and the State's GDL laws. </v>
      </c>
      <c r="B80" s="398"/>
      <c r="C80" s="398"/>
      <c r="D80" s="398"/>
      <c r="E80" s="398"/>
      <c r="F80" s="399"/>
      <c r="G80" s="277">
        <v>2</v>
      </c>
    </row>
    <row r="81" spans="1:7" ht="13.2" customHeight="1" thickBot="1" x14ac:dyDescent="0.35">
      <c r="A81" s="397" t="str">
        <f>VLOOKUP(G81,'S4S4.2'!$A$43:$I$52,2,FALSE)</f>
        <v xml:space="preserve">4.2.3 Extend the GDL process for those who do not take driver education. </v>
      </c>
      <c r="B81" s="398"/>
      <c r="C81" s="398"/>
      <c r="D81" s="398"/>
      <c r="E81" s="398"/>
      <c r="F81" s="399"/>
      <c r="G81" s="277">
        <v>3</v>
      </c>
    </row>
    <row r="82" spans="1:7" ht="16.2" thickBot="1" x14ac:dyDescent="0.35">
      <c r="A82" s="274" t="s">
        <v>58</v>
      </c>
      <c r="B82" s="278"/>
      <c r="C82" s="278"/>
      <c r="D82" s="278"/>
      <c r="E82" s="278"/>
      <c r="F82" s="278"/>
      <c r="G82" s="271"/>
    </row>
    <row r="83" spans="1:7" ht="46.95" customHeight="1" thickBot="1" x14ac:dyDescent="0.35">
      <c r="A83" s="397" t="str">
        <f>VLOOKUP(G83,'S4S4.3'!$A$43:$I$52,2,FALSE)</f>
        <v xml:space="preserve">4.3.1  Develop and implement an outreach program for court personnel, prosecutorial, and law enforcement representatives to inform and educate them regarding the learner’s permit and intermediate license requirements. </v>
      </c>
      <c r="B83" s="398"/>
      <c r="C83" s="398"/>
      <c r="D83" s="398"/>
      <c r="E83" s="398"/>
      <c r="F83" s="399"/>
      <c r="G83" s="277">
        <v>1</v>
      </c>
    </row>
    <row r="84" spans="1:7" ht="32.4" customHeight="1" thickBot="1" x14ac:dyDescent="0.35">
      <c r="A84" s="397" t="str">
        <f>VLOOKUP(G84,'S4S4.3'!$A$43:$I$52,2,FALSE)</f>
        <v>4.3.3: Evaluate the effectiveness of learner’s permit, intermediate license enforcement, and sanctions efforts.</v>
      </c>
      <c r="B84" s="398"/>
      <c r="C84" s="398"/>
      <c r="D84" s="398"/>
      <c r="E84" s="398"/>
      <c r="F84" s="399"/>
      <c r="G84" s="277">
        <v>2</v>
      </c>
    </row>
    <row r="85" spans="1:7" ht="35.4" customHeight="1" thickBot="1" x14ac:dyDescent="0.35">
      <c r="A85" s="397" t="str">
        <f>VLOOKUP(G85,'S4S4.3'!$A$43:$I$52,2,FALSE)</f>
        <v xml:space="preserve">4.3.2: Ensure sanctions for noncompliance with licensing requirements are enforced fully and uniformly. </v>
      </c>
      <c r="B85" s="398"/>
      <c r="C85" s="398"/>
      <c r="D85" s="398"/>
      <c r="E85" s="398"/>
      <c r="F85" s="399"/>
      <c r="G85" s="277">
        <v>3</v>
      </c>
    </row>
    <row r="86" spans="1:7" ht="16.2" thickBot="1" x14ac:dyDescent="0.35">
      <c r="A86" s="274" t="s">
        <v>60</v>
      </c>
      <c r="B86" s="278"/>
      <c r="C86" s="278"/>
      <c r="D86" s="278"/>
      <c r="E86" s="278"/>
      <c r="F86" s="278"/>
      <c r="G86" s="271"/>
    </row>
    <row r="87" spans="1:7" ht="44.4" customHeight="1" thickBot="1" x14ac:dyDescent="0.35">
      <c r="A87" s="397" t="str">
        <f>VLOOKUP(G87,'S4S4.4'!$A$43:$I$52,2,FALSE)</f>
        <v xml:space="preserve">4.4.1 Implement a training program to ensure all road examiners have the knowledge and skills necessary to provide a standardized exam to each student on specific skills in a controlled roadway environment.  </v>
      </c>
      <c r="B87" s="398"/>
      <c r="C87" s="398"/>
      <c r="D87" s="398"/>
      <c r="E87" s="398"/>
      <c r="F87" s="399"/>
      <c r="G87" s="277">
        <v>1</v>
      </c>
    </row>
    <row r="88" spans="1:7" ht="31.2" customHeight="1" thickBot="1" x14ac:dyDescent="0.35">
      <c r="A88" s="397" t="str">
        <f>VLOOKUP(G88,'S4S4.4'!$A$43:$I$52,2,FALSE)</f>
        <v xml:space="preserve">4.4.1  Ensure that State licensing knowledge and skills tests, wherever administered, are empirically based and reflect the NTDETAS. </v>
      </c>
      <c r="B88" s="398"/>
      <c r="C88" s="398"/>
      <c r="D88" s="398"/>
      <c r="E88" s="398"/>
      <c r="F88" s="399"/>
      <c r="G88" s="277">
        <v>2</v>
      </c>
    </row>
    <row r="89" spans="1:7" ht="33" customHeight="1" thickBot="1" x14ac:dyDescent="0.35">
      <c r="A89" s="397" t="str">
        <f>VLOOKUP(G89,'S4S4.4'!$A$43:$I$52,2,FALSE)</f>
        <v xml:space="preserve">4.4.1  Ensure that all programs providing the knowledge and skills tests do so in a uniform manner. </v>
      </c>
      <c r="B89" s="398"/>
      <c r="C89" s="398"/>
      <c r="D89" s="398"/>
      <c r="E89" s="398"/>
      <c r="F89" s="399"/>
      <c r="G89" s="277">
        <v>3</v>
      </c>
    </row>
  </sheetData>
  <mergeCells count="41">
    <mergeCell ref="A57:F57"/>
    <mergeCell ref="A58:F58"/>
    <mergeCell ref="A66:F66"/>
    <mergeCell ref="A6:B6"/>
    <mergeCell ref="A7:B7"/>
    <mergeCell ref="A8:B8"/>
    <mergeCell ref="A9:B9"/>
    <mergeCell ref="A10:B10"/>
    <mergeCell ref="A56:F56"/>
    <mergeCell ref="A87:F87"/>
    <mergeCell ref="A88:F88"/>
    <mergeCell ref="A89:F89"/>
    <mergeCell ref="A38:F38"/>
    <mergeCell ref="A39:F39"/>
    <mergeCell ref="A40:F40"/>
    <mergeCell ref="A42:F42"/>
    <mergeCell ref="A43:F43"/>
    <mergeCell ref="A44:F44"/>
    <mergeCell ref="A46:F46"/>
    <mergeCell ref="A47:F47"/>
    <mergeCell ref="A48:F48"/>
    <mergeCell ref="A50:F50"/>
    <mergeCell ref="A51:F51"/>
    <mergeCell ref="A52:F52"/>
    <mergeCell ref="A69:F69"/>
    <mergeCell ref="A83:F83"/>
    <mergeCell ref="A84:F84"/>
    <mergeCell ref="A85:F85"/>
    <mergeCell ref="A76:F76"/>
    <mergeCell ref="A77:F77"/>
    <mergeCell ref="A79:F79"/>
    <mergeCell ref="A80:F80"/>
    <mergeCell ref="A81:F81"/>
    <mergeCell ref="A68:F68"/>
    <mergeCell ref="A70:F70"/>
    <mergeCell ref="A75:F75"/>
    <mergeCell ref="A60:F60"/>
    <mergeCell ref="A61:F61"/>
    <mergeCell ref="A62:F62"/>
    <mergeCell ref="A64:F64"/>
    <mergeCell ref="A65:F65"/>
  </mergeCells>
  <conditionalFormatting sqref="H1">
    <cfRule type="containsText" dxfId="411" priority="1" operator="containsText" text="n/a">
      <formula>NOT(ISERROR(SEARCH("n/a",H1)))</formula>
    </cfRule>
    <cfRule type="containsText" dxfId="410" priority="2" operator="containsText" text="no">
      <formula>NOT(ISERROR(SEARCH("no",H1)))</formula>
    </cfRule>
  </conditionalFormatting>
  <hyperlinks>
    <hyperlink ref="H1" location="TOC!A1" display="Return to Table of Contents" xr:uid="{00000000-0004-0000-1D00-000000000000}"/>
    <hyperlink ref="C1" location="'S4'!G3" display="'S4'!G3" xr:uid="{00000000-0004-0000-1D00-000001000000}"/>
    <hyperlink ref="D5" location="'S4'!G3" display="'S4'!G3" xr:uid="{00000000-0004-0000-1D00-000002000000}"/>
    <hyperlink ref="E5" location="'S4'!G6" display="'S4'!G6" xr:uid="{00000000-0004-0000-1D00-000003000000}"/>
    <hyperlink ref="F5" location="'S4'!G18" display="'S4'!G18" xr:uid="{00000000-0004-0000-1D00-000004000000}"/>
    <hyperlink ref="G5" location="'S4'!G26" display="'S4'!G26" xr:uid="{00000000-0004-0000-1D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Assessment_DataCollection!$V$2:$V$4</xm:f>
          </x14:formula1>
          <xm:sqref>G43:G45 G80:G82 G88:G89 G57:G59 G76:G78 G51:G52 G47:G49 G39:G41 G61:G63 G69:G70 G65:G67 G84:G86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S40"/>
  <sheetViews>
    <sheetView zoomScale="70" zoomScaleNormal="70" workbookViewId="0">
      <pane ySplit="2" topLeftCell="A3" activePane="bottomLeft" state="frozen"/>
      <selection activeCell="H5" sqref="H5"/>
      <selection pane="bottomLeft" activeCell="A3" sqref="A3:XFD3"/>
    </sheetView>
  </sheetViews>
  <sheetFormatPr defaultRowHeight="14.4" x14ac:dyDescent="0.3"/>
  <cols>
    <col min="1" max="1" width="0" style="29" hidden="1" customWidth="1"/>
    <col min="2" max="2" width="63.109375" style="126" hidden="1" customWidth="1"/>
    <col min="3" max="3" width="0" hidden="1" customWidth="1"/>
    <col min="4" max="4" width="12.5546875" hidden="1" customWidth="1"/>
    <col min="5" max="5" width="0" hidden="1" customWidth="1"/>
    <col min="7" max="7" width="43.44140625" style="113" customWidth="1"/>
    <col min="8" max="8" width="13.5546875" style="125" customWidth="1"/>
    <col min="9" max="9" width="21.5546875" customWidth="1"/>
    <col min="10" max="11" width="41.5546875" customWidth="1"/>
    <col min="12" max="12" width="13.5546875" customWidth="1"/>
    <col min="13" max="13" width="31.44140625" customWidth="1"/>
    <col min="14" max="15" width="41.5546875" customWidth="1"/>
    <col min="16" max="16" width="41.5546875" hidden="1" customWidth="1"/>
    <col min="17" max="17" width="41.5546875" customWidth="1"/>
    <col min="18" max="18" width="9.109375" customWidth="1"/>
    <col min="19" max="19" width="12.5546875" customWidth="1"/>
  </cols>
  <sheetData>
    <row r="1" spans="1:19" s="86" customFormat="1" ht="15" thickBot="1" x14ac:dyDescent="0.3">
      <c r="A1" s="103" t="s">
        <v>262</v>
      </c>
      <c r="B1" s="144" t="s">
        <v>714</v>
      </c>
      <c r="C1" s="104" t="s">
        <v>81</v>
      </c>
      <c r="D1" s="105"/>
      <c r="F1" s="53" t="s">
        <v>262</v>
      </c>
      <c r="G1" s="54" t="s">
        <v>263</v>
      </c>
      <c r="H1" s="220"/>
      <c r="I1" s="154"/>
      <c r="J1" s="154"/>
      <c r="K1" s="163" t="s">
        <v>81</v>
      </c>
      <c r="L1" s="158"/>
      <c r="M1" s="165" t="s">
        <v>264</v>
      </c>
      <c r="N1" s="158"/>
      <c r="O1" s="158"/>
      <c r="P1" s="163" t="s">
        <v>81</v>
      </c>
      <c r="Q1" s="158"/>
      <c r="R1" s="231" t="s">
        <v>264</v>
      </c>
      <c r="S1" s="199"/>
    </row>
    <row r="2" spans="1:19" s="80" customFormat="1" ht="83.4" thickBot="1" x14ac:dyDescent="0.3">
      <c r="A2" s="102">
        <f>Assessment_DataCollection!A541</f>
        <v>5</v>
      </c>
      <c r="B2" s="145" t="str">
        <f>Assessment_DataCollection!B541</f>
        <v xml:space="preserve"> Parent / Guardian Involvement</v>
      </c>
      <c r="C2" s="102" t="str">
        <f>Assessment_DataCollection!C541</f>
        <v>Public</v>
      </c>
      <c r="D2" s="106" t="str">
        <f>Assessment_DataCollection!D541</f>
        <v>Private/ Commercial</v>
      </c>
      <c r="F2" s="8">
        <v>5</v>
      </c>
      <c r="G2" s="149" t="s">
        <v>1566</v>
      </c>
      <c r="H2" s="230" t="s">
        <v>266</v>
      </c>
      <c r="I2" s="117" t="s">
        <v>267</v>
      </c>
      <c r="J2" s="118" t="s">
        <v>268</v>
      </c>
      <c r="K2" s="118" t="s">
        <v>269</v>
      </c>
      <c r="L2" s="225" t="s">
        <v>270</v>
      </c>
      <c r="M2" s="119" t="s">
        <v>271</v>
      </c>
      <c r="N2" s="157" t="s">
        <v>272</v>
      </c>
      <c r="O2" s="119" t="s">
        <v>273</v>
      </c>
      <c r="P2" s="118" t="s">
        <v>274</v>
      </c>
      <c r="Q2" s="118" t="s">
        <v>269</v>
      </c>
      <c r="R2" s="226" t="s">
        <v>275</v>
      </c>
      <c r="S2" s="226" t="s">
        <v>276</v>
      </c>
    </row>
    <row r="3" spans="1:19" ht="15" thickBot="1" x14ac:dyDescent="0.35">
      <c r="A3" s="102">
        <f>Assessment_DataCollection!A542</f>
        <v>5.0999999999999996</v>
      </c>
      <c r="B3" s="228" t="str">
        <f>Assessment_DataCollection!B542</f>
        <v>Supervised Driving Practice</v>
      </c>
      <c r="C3" s="3"/>
      <c r="D3" s="3"/>
      <c r="F3" s="8">
        <v>5.0999999999999996</v>
      </c>
      <c r="G3" s="228" t="s">
        <v>1567</v>
      </c>
      <c r="H3" s="223"/>
      <c r="I3" s="181"/>
      <c r="J3" s="181"/>
      <c r="K3" s="217"/>
      <c r="L3" s="224"/>
      <c r="M3" s="181"/>
      <c r="N3" s="181"/>
      <c r="O3" s="181"/>
      <c r="P3" s="182"/>
      <c r="Q3" s="182"/>
      <c r="R3" s="227"/>
      <c r="S3" s="227"/>
    </row>
    <row r="4" spans="1:19" ht="43.8" thickBot="1" x14ac:dyDescent="0.35">
      <c r="A4" s="102" t="str">
        <f>Assessment_DataCollection!A543</f>
        <v>5.1.1</v>
      </c>
      <c r="B4" s="228" t="str">
        <f>Assessment_DataCollection!B543</f>
        <v>5.1.1 States shall require the parent/ guardian of a novice driver to follow the requirements of the GDL program, including:</v>
      </c>
      <c r="C4" s="3"/>
      <c r="D4" s="3"/>
      <c r="F4" s="8" t="s">
        <v>1568</v>
      </c>
      <c r="G4" s="228" t="s">
        <v>1569</v>
      </c>
      <c r="H4" s="183" t="s">
        <v>15</v>
      </c>
      <c r="I4" s="184"/>
      <c r="J4" s="185"/>
      <c r="K4" s="185"/>
      <c r="L4" s="183"/>
      <c r="M4" s="185"/>
      <c r="N4" s="185"/>
      <c r="O4" s="199"/>
      <c r="P4" s="199"/>
      <c r="Q4" s="199"/>
      <c r="R4" s="216"/>
      <c r="S4" s="216"/>
    </row>
    <row r="5" spans="1:19" ht="262.2" x14ac:dyDescent="0.3">
      <c r="A5" s="102"/>
      <c r="B5" s="232"/>
      <c r="C5" s="233"/>
      <c r="D5" s="234"/>
      <c r="F5" s="8"/>
      <c r="G5" s="55" t="s">
        <v>1570</v>
      </c>
      <c r="H5" s="186">
        <v>44641</v>
      </c>
      <c r="I5" s="187" t="s">
        <v>1477</v>
      </c>
      <c r="J5" s="189" t="s">
        <v>1571</v>
      </c>
      <c r="K5" s="189" t="s">
        <v>1572</v>
      </c>
      <c r="L5" s="218">
        <v>44650</v>
      </c>
      <c r="M5" s="219" t="s">
        <v>1573</v>
      </c>
      <c r="N5" s="200" t="s">
        <v>1574</v>
      </c>
      <c r="O5" s="219"/>
      <c r="P5" s="201"/>
      <c r="Q5" s="202"/>
      <c r="R5" s="219"/>
      <c r="S5" s="219"/>
    </row>
    <row r="6" spans="1:19" ht="203.4" customHeight="1" x14ac:dyDescent="0.3">
      <c r="A6" s="102"/>
      <c r="B6" s="232" t="str">
        <f>Assessment_DataCollection!B545</f>
        <v>• supervising an extended learner permit period of at least six (6) months;</v>
      </c>
      <c r="C6" s="233" t="str">
        <f>Assessment_DataCollection!C545</f>
        <v>Yes</v>
      </c>
      <c r="D6" s="234" t="str">
        <f>Assessment_DataCollection!D545</f>
        <v>-</v>
      </c>
      <c r="F6" s="8"/>
      <c r="G6" s="55" t="s">
        <v>1575</v>
      </c>
      <c r="H6" s="186">
        <v>44641</v>
      </c>
      <c r="I6" s="187" t="s">
        <v>1477</v>
      </c>
      <c r="J6" s="189" t="s">
        <v>1576</v>
      </c>
      <c r="K6" s="189" t="s">
        <v>111</v>
      </c>
      <c r="L6" s="218"/>
      <c r="M6" s="219" t="s">
        <v>1577</v>
      </c>
      <c r="N6" s="200" t="s">
        <v>1578</v>
      </c>
      <c r="O6" s="219"/>
      <c r="P6" s="201"/>
      <c r="Q6" s="202"/>
      <c r="R6" s="219"/>
      <c r="S6" s="219"/>
    </row>
    <row r="7" spans="1:19" ht="124.2" x14ac:dyDescent="0.3">
      <c r="A7" s="102"/>
      <c r="B7" s="232" t="str">
        <f>Assessment_DataCollection!B546</f>
        <v>• providing weekly supervised practice driving in a wide variety of increasingly</v>
      </c>
      <c r="C7" s="233" t="str">
        <f>Assessment_DataCollection!C546</f>
        <v>No</v>
      </c>
      <c r="D7" s="234" t="str">
        <f>Assessment_DataCollection!D546</f>
        <v>-</v>
      </c>
      <c r="F7" s="8"/>
      <c r="G7" s="55" t="s">
        <v>1579</v>
      </c>
      <c r="H7" s="186">
        <v>44641</v>
      </c>
      <c r="I7" s="187" t="s">
        <v>1477</v>
      </c>
      <c r="J7" s="189" t="s">
        <v>1580</v>
      </c>
      <c r="K7" s="189"/>
      <c r="L7" s="218">
        <v>44650</v>
      </c>
      <c r="M7" s="219" t="s">
        <v>1581</v>
      </c>
      <c r="N7" s="200"/>
      <c r="O7" s="219"/>
      <c r="P7" s="201"/>
      <c r="Q7" s="202"/>
      <c r="R7" s="219"/>
      <c r="S7" s="219"/>
    </row>
    <row r="8" spans="1:19" ht="110.4" x14ac:dyDescent="0.3">
      <c r="A8" s="102"/>
      <c r="B8" s="232" t="str">
        <f>Assessment_DataCollection!B547</f>
        <v>• challenging driving situations;</v>
      </c>
      <c r="C8" s="233" t="str">
        <f>Assessment_DataCollection!C547</f>
        <v>Yes</v>
      </c>
      <c r="D8" s="234" t="str">
        <f>Assessment_DataCollection!D547</f>
        <v>-</v>
      </c>
      <c r="F8" s="8"/>
      <c r="G8" s="55" t="s">
        <v>1582</v>
      </c>
      <c r="H8" s="186">
        <v>44641</v>
      </c>
      <c r="I8" s="187" t="s">
        <v>1477</v>
      </c>
      <c r="J8" s="189" t="s">
        <v>1583</v>
      </c>
      <c r="K8" s="189" t="s">
        <v>1584</v>
      </c>
      <c r="L8" s="218">
        <v>44650</v>
      </c>
      <c r="M8" s="219" t="s">
        <v>1585</v>
      </c>
      <c r="N8" s="200" t="s">
        <v>1586</v>
      </c>
      <c r="O8" s="219"/>
      <c r="P8" s="201"/>
      <c r="Q8" s="202"/>
      <c r="R8" s="219"/>
      <c r="S8" s="219"/>
    </row>
    <row r="9" spans="1:19" ht="138" x14ac:dyDescent="0.3">
      <c r="A9" s="102"/>
      <c r="B9" s="232" t="str">
        <f>Assessment_DataCollection!B548</f>
        <v>• conducting a minimum of fifty (50) hours of supervised practice driving.</v>
      </c>
      <c r="C9" s="233" t="str">
        <f>Assessment_DataCollection!C548</f>
        <v>Yes</v>
      </c>
      <c r="D9" s="234" t="str">
        <f>Assessment_DataCollection!D548</f>
        <v>-</v>
      </c>
      <c r="F9" s="8"/>
      <c r="G9" s="55" t="s">
        <v>1587</v>
      </c>
      <c r="H9" s="186">
        <v>44641</v>
      </c>
      <c r="I9" s="187" t="s">
        <v>1477</v>
      </c>
      <c r="J9" s="189" t="s">
        <v>1588</v>
      </c>
      <c r="K9" s="189"/>
      <c r="L9" s="218">
        <v>44650</v>
      </c>
      <c r="M9" s="219" t="s">
        <v>1589</v>
      </c>
      <c r="N9" s="200" t="s">
        <v>1590</v>
      </c>
      <c r="O9" s="219"/>
      <c r="P9" s="201"/>
      <c r="Q9" s="202"/>
      <c r="R9" s="219"/>
      <c r="S9" s="219"/>
    </row>
    <row r="10" spans="1:19" ht="55.2" x14ac:dyDescent="0.3">
      <c r="A10" s="102"/>
      <c r="B10" s="232"/>
      <c r="C10" s="233"/>
      <c r="D10" s="234"/>
      <c r="F10" s="8"/>
      <c r="G10" s="55" t="s">
        <v>1591</v>
      </c>
      <c r="H10" s="186">
        <v>44641</v>
      </c>
      <c r="I10" s="187" t="s">
        <v>1477</v>
      </c>
      <c r="J10" s="189" t="s">
        <v>1592</v>
      </c>
      <c r="K10" s="189"/>
      <c r="L10" s="218">
        <v>44650</v>
      </c>
      <c r="M10" s="219" t="s">
        <v>1581</v>
      </c>
      <c r="N10" s="200"/>
      <c r="O10" s="219"/>
      <c r="P10" s="201"/>
      <c r="Q10" s="202"/>
      <c r="R10" s="219"/>
      <c r="S10" s="219"/>
    </row>
    <row r="11" spans="1:19" ht="69" x14ac:dyDescent="0.3">
      <c r="A11" s="102"/>
      <c r="B11" s="232"/>
      <c r="C11" s="233"/>
      <c r="D11" s="234"/>
      <c r="F11" s="8"/>
      <c r="G11" s="55" t="s">
        <v>1593</v>
      </c>
      <c r="H11" s="186"/>
      <c r="I11" s="187"/>
      <c r="J11" s="188"/>
      <c r="K11" s="189"/>
      <c r="L11" s="218"/>
      <c r="M11" s="219"/>
      <c r="N11" s="200"/>
      <c r="O11" s="219"/>
      <c r="P11" s="201"/>
      <c r="Q11" s="202"/>
      <c r="R11" s="219"/>
      <c r="S11" s="219"/>
    </row>
    <row r="12" spans="1:19" ht="55.2" x14ac:dyDescent="0.3">
      <c r="A12" s="102"/>
      <c r="B12" s="232"/>
      <c r="C12" s="233"/>
      <c r="D12" s="234"/>
      <c r="F12" s="8"/>
      <c r="G12" s="55" t="s">
        <v>1594</v>
      </c>
      <c r="H12" s="186">
        <v>44641</v>
      </c>
      <c r="I12" s="187" t="s">
        <v>1477</v>
      </c>
      <c r="J12" s="189" t="s">
        <v>1595</v>
      </c>
      <c r="K12" s="189"/>
      <c r="L12" s="218">
        <v>44650</v>
      </c>
      <c r="M12" s="219" t="s">
        <v>1596</v>
      </c>
      <c r="N12" s="200"/>
      <c r="O12" s="219"/>
      <c r="P12" s="201"/>
      <c r="Q12" s="202"/>
      <c r="R12" s="219"/>
      <c r="S12" s="219"/>
    </row>
    <row r="13" spans="1:19" ht="87" thickBot="1" x14ac:dyDescent="0.35">
      <c r="A13" s="146" t="str">
        <f>Assessment_DataCollection!A552</f>
        <v>5.1.2</v>
      </c>
      <c r="B13" s="228"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13" s="3" t="str">
        <f>Assessment_DataCollection!C552</f>
        <v>Yes</v>
      </c>
      <c r="D13" s="3" t="str">
        <f>Assessment_DataCollection!D552</f>
        <v>-</v>
      </c>
      <c r="F13" s="8" t="s">
        <v>1597</v>
      </c>
      <c r="G13" s="228" t="s">
        <v>1598</v>
      </c>
      <c r="H13" s="183"/>
      <c r="I13" s="184"/>
      <c r="J13" s="185"/>
      <c r="K13" s="185"/>
      <c r="L13" s="183"/>
      <c r="M13" s="185"/>
      <c r="N13" s="185"/>
      <c r="O13" s="199"/>
      <c r="P13" s="199"/>
      <c r="Q13" s="199"/>
      <c r="R13" s="216"/>
      <c r="S13" s="216"/>
    </row>
    <row r="14" spans="1:19" ht="303.60000000000002" x14ac:dyDescent="0.3">
      <c r="A14" s="102"/>
      <c r="B14" s="232"/>
      <c r="C14" s="233"/>
      <c r="D14" s="234"/>
      <c r="F14" s="8"/>
      <c r="G14" s="55" t="s">
        <v>1599</v>
      </c>
      <c r="H14" s="186">
        <v>44641</v>
      </c>
      <c r="I14" s="187" t="s">
        <v>1477</v>
      </c>
      <c r="J14" s="189" t="s">
        <v>1600</v>
      </c>
      <c r="K14" s="189" t="s">
        <v>111</v>
      </c>
      <c r="L14" s="218">
        <v>44650</v>
      </c>
      <c r="M14" s="219" t="s">
        <v>1601</v>
      </c>
      <c r="N14" s="200" t="s">
        <v>1602</v>
      </c>
      <c r="O14" s="219"/>
      <c r="P14" s="201"/>
      <c r="Q14" s="202"/>
      <c r="R14" s="219"/>
      <c r="S14" s="219"/>
    </row>
    <row r="15" spans="1:19" ht="166.95" customHeight="1" x14ac:dyDescent="0.3">
      <c r="A15" s="102"/>
      <c r="B15" s="232"/>
      <c r="C15" s="233"/>
      <c r="D15" s="234"/>
      <c r="F15" s="8"/>
      <c r="G15" s="55" t="s">
        <v>1603</v>
      </c>
      <c r="H15" s="186">
        <v>44641</v>
      </c>
      <c r="I15" s="187" t="s">
        <v>1477</v>
      </c>
      <c r="J15" s="189" t="s">
        <v>1604</v>
      </c>
      <c r="K15" s="189"/>
      <c r="L15" s="218">
        <v>44650</v>
      </c>
      <c r="M15" s="219" t="s">
        <v>1605</v>
      </c>
      <c r="N15" s="200" t="s">
        <v>1606</v>
      </c>
      <c r="O15" s="219"/>
      <c r="P15" s="201"/>
      <c r="Q15" s="202"/>
      <c r="R15" s="219"/>
      <c r="S15" s="219"/>
    </row>
    <row r="16" spans="1:19" ht="15" thickBot="1" x14ac:dyDescent="0.35">
      <c r="A16" s="146">
        <f>Assessment_DataCollection!A555</f>
        <v>5.2</v>
      </c>
      <c r="B16" s="228" t="str">
        <f>Assessment_DataCollection!B555</f>
        <v>Parent Seminar</v>
      </c>
      <c r="C16" s="3"/>
      <c r="D16" s="3"/>
      <c r="F16" s="8">
        <v>5.2</v>
      </c>
      <c r="G16" s="228" t="s">
        <v>1607</v>
      </c>
      <c r="H16" s="183"/>
      <c r="I16" s="184"/>
      <c r="J16" s="185"/>
      <c r="K16" s="185"/>
      <c r="L16" s="183"/>
      <c r="M16" s="185"/>
      <c r="N16" s="185"/>
      <c r="O16" s="199"/>
      <c r="P16" s="199"/>
      <c r="Q16" s="199"/>
      <c r="R16" s="216"/>
      <c r="S16" s="216"/>
    </row>
    <row r="17" spans="1:19" ht="43.8" thickBot="1" x14ac:dyDescent="0.35">
      <c r="A17" s="146" t="str">
        <f>Assessment_DataCollection!A556</f>
        <v>5.2.1</v>
      </c>
      <c r="B17" s="228" t="str">
        <f>Assessment_DataCollection!B556</f>
        <v>5.2.1 States shall require the parent of a teen driver to complete a parent seminar prior to or at the start of the course</v>
      </c>
      <c r="C17" s="3" t="str">
        <f>Assessment_DataCollection!C556</f>
        <v>No</v>
      </c>
      <c r="D17" s="3" t="str">
        <f>Assessment_DataCollection!D556</f>
        <v>-</v>
      </c>
      <c r="F17" s="8" t="s">
        <v>1608</v>
      </c>
      <c r="G17" s="228" t="s">
        <v>1609</v>
      </c>
      <c r="H17" s="183"/>
      <c r="I17" s="184"/>
      <c r="J17" s="185"/>
      <c r="K17" s="185"/>
      <c r="L17" s="183"/>
      <c r="M17" s="185"/>
      <c r="N17" s="185"/>
      <c r="O17" s="199"/>
      <c r="P17" s="199"/>
      <c r="Q17" s="199"/>
      <c r="R17" s="216"/>
      <c r="S17" s="216"/>
    </row>
    <row r="18" spans="1:19" ht="276" x14ac:dyDescent="0.3">
      <c r="A18" s="102"/>
      <c r="B18" s="232"/>
      <c r="C18" s="233"/>
      <c r="D18" s="234"/>
      <c r="F18" s="8"/>
      <c r="G18" s="55" t="s">
        <v>1610</v>
      </c>
      <c r="H18" s="186">
        <v>44641</v>
      </c>
      <c r="I18" s="187" t="s">
        <v>1477</v>
      </c>
      <c r="J18" s="189" t="s">
        <v>1611</v>
      </c>
      <c r="K18" s="189"/>
      <c r="L18" s="218">
        <v>44650</v>
      </c>
      <c r="M18" s="219" t="s">
        <v>1612</v>
      </c>
      <c r="N18" s="200" t="s">
        <v>1613</v>
      </c>
      <c r="O18" s="219"/>
      <c r="P18" s="201"/>
      <c r="Q18" s="202"/>
      <c r="R18" s="219"/>
      <c r="S18" s="219"/>
    </row>
    <row r="19" spans="1:19" ht="41.4" x14ac:dyDescent="0.3">
      <c r="A19" s="102"/>
      <c r="B19" s="232"/>
      <c r="C19" s="233"/>
      <c r="D19" s="234"/>
      <c r="F19" s="8"/>
      <c r="G19" s="55" t="s">
        <v>1614</v>
      </c>
      <c r="H19" s="186">
        <v>44641</v>
      </c>
      <c r="I19" s="187" t="s">
        <v>1477</v>
      </c>
      <c r="J19" s="189" t="s">
        <v>1615</v>
      </c>
      <c r="K19" s="189"/>
      <c r="L19" s="218"/>
      <c r="M19" s="219"/>
      <c r="N19" s="200"/>
      <c r="O19" s="219"/>
      <c r="P19" s="201"/>
      <c r="Q19" s="202"/>
      <c r="R19" s="219"/>
      <c r="S19" s="219"/>
    </row>
    <row r="20" spans="1:19" ht="58.2" thickBot="1" x14ac:dyDescent="0.35">
      <c r="A20" s="146" t="str">
        <f>Assessment_DataCollection!A559</f>
        <v>5.2.2</v>
      </c>
      <c r="B20" s="228" t="str">
        <f>Assessment_DataCollection!B559</f>
        <v>5.2.2 States should ensure that the parent seminar outlines the parent’s responsibility and opportunities to reduce his or her teen’ s risk, and should include, but not be limited to</v>
      </c>
      <c r="C20" s="3"/>
      <c r="D20" s="3"/>
      <c r="F20" s="8" t="s">
        <v>1616</v>
      </c>
      <c r="G20" s="228" t="s">
        <v>1617</v>
      </c>
      <c r="H20" s="183"/>
      <c r="I20" s="184"/>
      <c r="J20" s="185"/>
      <c r="K20" s="185"/>
      <c r="L20" s="183"/>
      <c r="M20" s="185"/>
      <c r="N20" s="185"/>
      <c r="O20" s="199"/>
      <c r="P20" s="199"/>
      <c r="Q20" s="199"/>
      <c r="R20" s="216"/>
      <c r="S20" s="216"/>
    </row>
    <row r="21" spans="1:19" ht="238.95" customHeight="1" x14ac:dyDescent="0.3">
      <c r="A21" s="102"/>
      <c r="B21" s="232"/>
      <c r="C21" s="233"/>
      <c r="D21" s="234"/>
      <c r="F21" s="8"/>
      <c r="G21" s="55" t="s">
        <v>1618</v>
      </c>
      <c r="H21" s="186">
        <v>44641</v>
      </c>
      <c r="I21" s="187" t="s">
        <v>1477</v>
      </c>
      <c r="J21" s="189" t="s">
        <v>1619</v>
      </c>
      <c r="K21" s="189"/>
      <c r="L21" s="218">
        <v>44650</v>
      </c>
      <c r="M21" s="219" t="s">
        <v>1620</v>
      </c>
      <c r="N21" s="200" t="s">
        <v>1621</v>
      </c>
      <c r="O21" s="219"/>
      <c r="P21" s="201"/>
      <c r="Q21" s="202"/>
      <c r="R21" s="219"/>
      <c r="S21" s="219"/>
    </row>
    <row r="22" spans="1:19" ht="15" thickBot="1" x14ac:dyDescent="0.35">
      <c r="A22" s="102" t="str">
        <f>Assessment_DataCollection!A561</f>
        <v>5.2.2.a</v>
      </c>
      <c r="B22" s="232" t="str">
        <f>Assessment_DataCollection!B561</f>
        <v>5.2.2 a. Modeling safe driving behavior</v>
      </c>
      <c r="C22" s="233" t="str">
        <f>Assessment_DataCollection!C561</f>
        <v>No</v>
      </c>
      <c r="D22" s="234" t="str">
        <f>Assessment_DataCollection!D561</f>
        <v>-</v>
      </c>
      <c r="F22" s="8" t="s">
        <v>1622</v>
      </c>
      <c r="G22" s="55"/>
      <c r="H22" s="186"/>
      <c r="I22" s="187"/>
      <c r="J22" s="188"/>
      <c r="K22" s="189"/>
      <c r="L22" s="218"/>
      <c r="M22" s="219"/>
      <c r="N22" s="200"/>
      <c r="O22" s="219"/>
      <c r="P22" s="201"/>
      <c r="Q22" s="202"/>
      <c r="R22" s="219"/>
      <c r="S22" s="219"/>
    </row>
    <row r="23" spans="1:19" ht="28.2" thickBot="1" x14ac:dyDescent="0.35">
      <c r="A23" s="102" t="str">
        <f>Assessment_DataCollection!A562</f>
        <v>5.2.2.b</v>
      </c>
      <c r="B23" s="232" t="str">
        <f>Assessment_DataCollection!B562</f>
        <v>5.2.2 b. Determining the readiness of the teen to begin the learning process</v>
      </c>
      <c r="C23" s="233" t="str">
        <f>Assessment_DataCollection!C562</f>
        <v>No</v>
      </c>
      <c r="D23" s="234" t="str">
        <f>Assessment_DataCollection!D562</f>
        <v>-</v>
      </c>
      <c r="F23" s="8" t="s">
        <v>1623</v>
      </c>
      <c r="G23" s="55"/>
      <c r="H23" s="186"/>
      <c r="I23" s="187"/>
      <c r="J23" s="188"/>
      <c r="K23" s="189"/>
      <c r="L23" s="218"/>
      <c r="M23" s="219"/>
      <c r="N23" s="200"/>
      <c r="O23" s="219"/>
      <c r="P23" s="201"/>
      <c r="Q23" s="202"/>
      <c r="R23" s="219"/>
      <c r="S23" s="219"/>
    </row>
    <row r="24" spans="1:19" ht="28.2" thickBot="1" x14ac:dyDescent="0.35">
      <c r="A24" s="102" t="str">
        <f>Assessment_DataCollection!A563</f>
        <v>5.2.2.c</v>
      </c>
      <c r="B24" s="232" t="str">
        <f>Assessment_DataCollection!B563</f>
        <v>5.2.2 c. Managing the novice driver’s overall learning-to-drive experience</v>
      </c>
      <c r="C24" s="233" t="str">
        <f>Assessment_DataCollection!C563</f>
        <v>No</v>
      </c>
      <c r="D24" s="234" t="str">
        <f>Assessment_DataCollection!D563</f>
        <v>-</v>
      </c>
      <c r="F24" s="8" t="s">
        <v>1624</v>
      </c>
      <c r="G24" s="55"/>
      <c r="H24" s="186"/>
      <c r="I24" s="187"/>
      <c r="J24" s="188"/>
      <c r="K24" s="189"/>
      <c r="L24" s="218"/>
      <c r="M24" s="219"/>
      <c r="N24" s="200"/>
      <c r="O24" s="219"/>
      <c r="P24" s="201"/>
      <c r="Q24" s="202"/>
      <c r="R24" s="219"/>
      <c r="S24" s="219"/>
    </row>
    <row r="25" spans="1:19" ht="15" thickBot="1" x14ac:dyDescent="0.35">
      <c r="A25" s="102" t="str">
        <f>Assessment_DataCollection!A564</f>
        <v>5.2.2.d</v>
      </c>
      <c r="B25" s="232" t="str">
        <f>Assessment_DataCollection!B564</f>
        <v>5.2.2 d. Conducting effective supervised practice driving</v>
      </c>
      <c r="C25" s="233" t="str">
        <f>Assessment_DataCollection!C564</f>
        <v>No</v>
      </c>
      <c r="D25" s="234" t="str">
        <f>Assessment_DataCollection!D564</f>
        <v>-</v>
      </c>
      <c r="F25" s="8" t="s">
        <v>1625</v>
      </c>
      <c r="G25" s="55"/>
      <c r="H25" s="186"/>
      <c r="I25" s="187"/>
      <c r="J25" s="188"/>
      <c r="K25" s="189"/>
      <c r="L25" s="218"/>
      <c r="M25" s="219"/>
      <c r="N25" s="200"/>
      <c r="O25" s="219"/>
      <c r="P25" s="201"/>
      <c r="Q25" s="202"/>
      <c r="R25" s="219"/>
      <c r="S25" s="219"/>
    </row>
    <row r="26" spans="1:19" ht="28.2" thickBot="1" x14ac:dyDescent="0.35">
      <c r="A26" s="102" t="str">
        <f>Assessment_DataCollection!A565</f>
        <v>5.2.2.e</v>
      </c>
      <c r="B26" s="232" t="str">
        <f>Assessment_DataCollection!B565</f>
        <v>5.2.2 e. Determining the teen’s readiness to advance to the next licensing stage and assume broader driving privileges</v>
      </c>
      <c r="C26" s="233" t="str">
        <f>Assessment_DataCollection!C565</f>
        <v>No</v>
      </c>
      <c r="D26" s="234" t="str">
        <f>Assessment_DataCollection!D565</f>
        <v>-</v>
      </c>
      <c r="F26" s="8" t="s">
        <v>1626</v>
      </c>
      <c r="G26" s="55"/>
      <c r="H26" s="186"/>
      <c r="I26" s="187"/>
      <c r="J26" s="188"/>
      <c r="K26" s="189"/>
      <c r="L26" s="218"/>
      <c r="M26" s="219"/>
      <c r="N26" s="200"/>
      <c r="O26" s="219"/>
      <c r="P26" s="201"/>
      <c r="Q26" s="202"/>
      <c r="R26" s="219"/>
      <c r="S26" s="219"/>
    </row>
    <row r="27" spans="1:19" ht="69.599999999999994" thickBot="1" x14ac:dyDescent="0.35">
      <c r="A27" s="102" t="str">
        <f>Assessment_DataCollection!A566</f>
        <v>5.2.2.f</v>
      </c>
      <c r="B27" s="232" t="str">
        <f>Assessment_DataCollection!B566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27" s="233" t="str">
        <f>Assessment_DataCollection!C566</f>
        <v>No</v>
      </c>
      <c r="D27" s="234" t="str">
        <f>Assessment_DataCollection!D566</f>
        <v>-</v>
      </c>
      <c r="F27" s="8" t="s">
        <v>1627</v>
      </c>
      <c r="G27" s="55"/>
      <c r="H27" s="186"/>
      <c r="I27" s="187"/>
      <c r="J27" s="188"/>
      <c r="K27" s="189"/>
      <c r="L27" s="218"/>
      <c r="M27" s="219"/>
      <c r="N27" s="200"/>
      <c r="O27" s="219"/>
      <c r="P27" s="201"/>
      <c r="Q27" s="202"/>
      <c r="R27" s="219"/>
      <c r="S27" s="219"/>
    </row>
    <row r="28" spans="1:19" ht="15" thickBot="1" x14ac:dyDescent="0.35">
      <c r="A28" s="146">
        <f>Assessment_DataCollection!A567</f>
        <v>5.3</v>
      </c>
      <c r="B28" s="228" t="str">
        <f>Assessment_DataCollection!B567</f>
        <v>Parent Progress Reports</v>
      </c>
      <c r="C28" s="3"/>
      <c r="D28" s="3"/>
      <c r="F28" s="8">
        <v>5.3</v>
      </c>
      <c r="G28" s="228" t="s">
        <v>1628</v>
      </c>
      <c r="H28" s="183"/>
      <c r="I28" s="184"/>
      <c r="J28" s="185"/>
      <c r="K28" s="185"/>
      <c r="L28" s="183"/>
      <c r="M28" s="185"/>
      <c r="N28" s="185"/>
      <c r="O28" s="199"/>
      <c r="P28" s="199"/>
      <c r="Q28" s="199"/>
      <c r="R28" s="216"/>
      <c r="S28" s="216"/>
    </row>
    <row r="29" spans="1:19" ht="87" thickBot="1" x14ac:dyDescent="0.35">
      <c r="A29" s="146" t="str">
        <f>Assessment_DataCollection!A568</f>
        <v>5.3.1</v>
      </c>
      <c r="B29" s="228"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29" s="3" t="str">
        <f>Assessment_DataCollection!C568</f>
        <v>No</v>
      </c>
      <c r="D29" s="3" t="str">
        <f>Assessment_DataCollection!D568</f>
        <v>-</v>
      </c>
      <c r="F29" s="8" t="s">
        <v>1629</v>
      </c>
      <c r="G29" s="228" t="s">
        <v>1630</v>
      </c>
      <c r="H29" s="183"/>
      <c r="I29" s="184"/>
      <c r="J29" s="185"/>
      <c r="K29" s="185"/>
      <c r="L29" s="183"/>
      <c r="M29" s="185"/>
      <c r="N29" s="185"/>
      <c r="O29" s="199"/>
      <c r="P29" s="199"/>
      <c r="Q29" s="199"/>
      <c r="R29" s="216"/>
      <c r="S29" s="216"/>
    </row>
    <row r="30" spans="1:19" ht="110.4" x14ac:dyDescent="0.3">
      <c r="A30" s="102"/>
      <c r="B30" s="232"/>
      <c r="C30" s="233"/>
      <c r="D30" s="234"/>
      <c r="F30" s="8"/>
      <c r="G30" s="55" t="s">
        <v>1631</v>
      </c>
      <c r="H30" s="186">
        <v>44641</v>
      </c>
      <c r="I30" s="187" t="s">
        <v>1477</v>
      </c>
      <c r="J30" s="189" t="s">
        <v>1632</v>
      </c>
      <c r="K30" s="189"/>
      <c r="L30" s="218">
        <v>44650</v>
      </c>
      <c r="M30" s="219" t="s">
        <v>1633</v>
      </c>
      <c r="N30" s="200" t="s">
        <v>1634</v>
      </c>
      <c r="O30" s="219"/>
      <c r="P30" s="201"/>
      <c r="Q30" s="202"/>
      <c r="R30" s="219"/>
      <c r="S30" s="219"/>
    </row>
    <row r="31" spans="1:19" ht="27.6" x14ac:dyDescent="0.3">
      <c r="A31" s="102"/>
      <c r="B31" s="232"/>
      <c r="C31" s="233"/>
      <c r="D31" s="234"/>
      <c r="F31" s="8"/>
      <c r="G31" s="55" t="s">
        <v>1635</v>
      </c>
      <c r="H31" s="186">
        <v>44641</v>
      </c>
      <c r="I31" s="187" t="s">
        <v>1477</v>
      </c>
      <c r="J31" s="189" t="s">
        <v>304</v>
      </c>
      <c r="K31" s="189"/>
      <c r="L31" s="218"/>
      <c r="M31" s="219"/>
      <c r="N31" s="200"/>
      <c r="O31" s="219"/>
      <c r="P31" s="201"/>
      <c r="Q31" s="202"/>
      <c r="R31" s="219"/>
      <c r="S31" s="219"/>
    </row>
    <row r="32" spans="1:19" ht="41.4" x14ac:dyDescent="0.3">
      <c r="A32" s="102"/>
      <c r="B32" s="232"/>
      <c r="C32" s="233"/>
      <c r="D32" s="234"/>
      <c r="F32" s="8"/>
      <c r="G32" s="55" t="s">
        <v>1636</v>
      </c>
      <c r="H32" s="186">
        <v>44641</v>
      </c>
      <c r="I32" s="187" t="s">
        <v>1477</v>
      </c>
      <c r="J32" s="189" t="s">
        <v>304</v>
      </c>
      <c r="K32" s="189"/>
      <c r="L32" s="218"/>
      <c r="M32" s="219"/>
      <c r="N32" s="200"/>
      <c r="O32" s="219"/>
      <c r="P32" s="201"/>
      <c r="Q32" s="202"/>
      <c r="R32" s="219"/>
      <c r="S32" s="219"/>
    </row>
    <row r="33" spans="1:19" ht="15" thickBot="1" x14ac:dyDescent="0.35">
      <c r="A33" s="102"/>
      <c r="B33" s="228" t="s">
        <v>1637</v>
      </c>
      <c r="C33" s="3"/>
      <c r="D33" s="3"/>
      <c r="F33" s="8">
        <v>5.4</v>
      </c>
      <c r="G33" s="228" t="s">
        <v>1637</v>
      </c>
      <c r="H33" s="183"/>
      <c r="I33" s="184"/>
      <c r="J33" s="185"/>
      <c r="K33" s="185"/>
      <c r="L33" s="183"/>
      <c r="M33" s="185"/>
      <c r="N33" s="185"/>
      <c r="O33" s="199"/>
      <c r="P33" s="199"/>
      <c r="Q33" s="199"/>
      <c r="R33" s="216"/>
      <c r="S33" s="216"/>
    </row>
    <row r="34" spans="1:19" ht="58.2" thickBot="1" x14ac:dyDescent="0.35">
      <c r="A34" s="146" t="str">
        <f>Assessment_DataCollection!A573</f>
        <v>5.4.1</v>
      </c>
      <c r="B34" s="228" t="str">
        <f>Assessment_DataCollection!B573</f>
        <v>5.4.1 States shall provide parents with resources to supervise their teen’s learning-to-drive experience. The resources should include but are not limited to:</v>
      </c>
      <c r="C34" s="3"/>
      <c r="D34" s="3"/>
      <c r="F34" s="8" t="s">
        <v>1638</v>
      </c>
      <c r="G34" s="228" t="s">
        <v>1639</v>
      </c>
      <c r="H34" s="183"/>
      <c r="I34" s="184"/>
      <c r="J34" s="185"/>
      <c r="K34" s="185"/>
      <c r="L34" s="183"/>
      <c r="M34" s="185"/>
      <c r="N34" s="185"/>
      <c r="O34" s="199"/>
      <c r="P34" s="199"/>
      <c r="Q34" s="199"/>
      <c r="R34" s="216"/>
      <c r="S34" s="216"/>
    </row>
    <row r="35" spans="1:19" ht="124.2" x14ac:dyDescent="0.3">
      <c r="A35" s="102"/>
      <c r="B35" s="232"/>
      <c r="C35" s="233"/>
      <c r="D35" s="234"/>
      <c r="F35" s="8"/>
      <c r="G35" s="55" t="s">
        <v>1640</v>
      </c>
      <c r="H35" s="186">
        <v>44641</v>
      </c>
      <c r="I35" s="187" t="s">
        <v>1477</v>
      </c>
      <c r="J35" s="189" t="s">
        <v>1641</v>
      </c>
      <c r="K35" s="189" t="s">
        <v>1642</v>
      </c>
      <c r="L35" s="218">
        <v>44650</v>
      </c>
      <c r="M35" s="219" t="s">
        <v>1643</v>
      </c>
      <c r="N35" s="200" t="s">
        <v>1644</v>
      </c>
      <c r="O35" s="219"/>
      <c r="P35" s="201"/>
      <c r="Q35" s="202" t="s">
        <v>1645</v>
      </c>
      <c r="R35" s="219"/>
      <c r="S35" s="219"/>
    </row>
    <row r="36" spans="1:19" ht="28.2" thickBot="1" x14ac:dyDescent="0.35">
      <c r="A36" s="102" t="str">
        <f>Assessment_DataCollection!A575</f>
        <v>5.4.1.a</v>
      </c>
      <c r="B36" s="232" t="str">
        <f>Assessment_DataCollection!B575</f>
        <v>5.4.1 a. Rules, regulations and expectations of the State GDL and Driver Education requirements</v>
      </c>
      <c r="C36" s="233" t="str">
        <f>Assessment_DataCollection!C575</f>
        <v>No</v>
      </c>
      <c r="D36" s="234" t="str">
        <f>Assessment_DataCollection!D575</f>
        <v>-</v>
      </c>
      <c r="F36" s="8" t="s">
        <v>1646</v>
      </c>
      <c r="G36" s="55"/>
      <c r="H36" s="186"/>
      <c r="I36" s="187"/>
      <c r="J36" s="188"/>
      <c r="K36" s="189"/>
      <c r="L36" s="218"/>
      <c r="M36" s="219"/>
      <c r="N36" s="200"/>
      <c r="O36" s="219"/>
      <c r="P36" s="201"/>
      <c r="Q36" s="202"/>
      <c r="R36" s="219"/>
      <c r="S36" s="219"/>
    </row>
    <row r="37" spans="1:19" ht="15" thickBot="1" x14ac:dyDescent="0.35">
      <c r="A37" s="102" t="str">
        <f>Assessment_DataCollection!A576</f>
        <v>5.4.1.b</v>
      </c>
      <c r="B37" s="232" t="str">
        <f>Assessment_DataCollection!B576</f>
        <v>5.4.1 b. A list of State approved driver education schools</v>
      </c>
      <c r="C37" s="233" t="str">
        <f>Assessment_DataCollection!C576</f>
        <v>No</v>
      </c>
      <c r="D37" s="234" t="str">
        <f>Assessment_DataCollection!D576</f>
        <v>-</v>
      </c>
      <c r="F37" s="8" t="s">
        <v>1647</v>
      </c>
      <c r="G37" s="55"/>
      <c r="H37" s="186"/>
      <c r="I37" s="187"/>
      <c r="J37" s="188"/>
      <c r="K37" s="189"/>
      <c r="L37" s="218"/>
      <c r="M37" s="219"/>
      <c r="N37" s="200"/>
      <c r="O37" s="219"/>
      <c r="P37" s="201"/>
      <c r="Q37" s="202"/>
      <c r="R37" s="219"/>
      <c r="S37" s="219"/>
    </row>
    <row r="38" spans="1:19" ht="15" thickBot="1" x14ac:dyDescent="0.35">
      <c r="A38" s="102" t="str">
        <f>Assessment_DataCollection!A577</f>
        <v>5.4.1.c</v>
      </c>
      <c r="B38" s="232" t="str">
        <f>Assessment_DataCollection!B577</f>
        <v>5.4.1 c. Access to a “Parent-Teen Driving Agreement”</v>
      </c>
      <c r="C38" s="233" t="str">
        <f>Assessment_DataCollection!C577</f>
        <v>Yes</v>
      </c>
      <c r="D38" s="234" t="str">
        <f>Assessment_DataCollection!D577</f>
        <v>-</v>
      </c>
      <c r="F38" s="8" t="s">
        <v>1648</v>
      </c>
      <c r="G38" s="55"/>
      <c r="H38" s="186"/>
      <c r="I38" s="187"/>
      <c r="J38" s="188"/>
      <c r="K38" s="189"/>
      <c r="L38" s="218"/>
      <c r="M38" s="219"/>
      <c r="N38" s="200"/>
      <c r="O38" s="219"/>
      <c r="P38" s="201"/>
      <c r="Q38" s="202"/>
      <c r="R38" s="219"/>
      <c r="S38" s="219"/>
    </row>
    <row r="39" spans="1:19" ht="28.2" thickBot="1" x14ac:dyDescent="0.35">
      <c r="A39" s="102" t="str">
        <f>Assessment_DataCollection!A578</f>
        <v>5.4.1.d</v>
      </c>
      <c r="B39" s="232" t="str">
        <f>Assessment_DataCollection!B578</f>
        <v>5.4.1 d. Access to a tool for logging the required hours of supervised practice</v>
      </c>
      <c r="C39" s="233" t="str">
        <f>Assessment_DataCollection!C578</f>
        <v>Yes</v>
      </c>
      <c r="D39" s="234" t="str">
        <f>Assessment_DataCollection!D578</f>
        <v>-</v>
      </c>
      <c r="F39" s="8" t="s">
        <v>1649</v>
      </c>
      <c r="G39" s="55"/>
      <c r="H39" s="186"/>
      <c r="I39" s="187"/>
      <c r="J39" s="188"/>
      <c r="K39" s="189"/>
      <c r="L39" s="218"/>
      <c r="M39" s="219"/>
      <c r="N39" s="200"/>
      <c r="O39" s="219"/>
      <c r="P39" s="201"/>
      <c r="Q39" s="202"/>
      <c r="R39" s="219"/>
      <c r="S39" s="219"/>
    </row>
    <row r="40" spans="1:19" ht="15" thickBot="1" x14ac:dyDescent="0.35">
      <c r="A40" s="102"/>
      <c r="B40" s="232"/>
      <c r="C40" s="233"/>
      <c r="D40" s="234"/>
      <c r="F40" s="254"/>
      <c r="G40" s="255"/>
      <c r="H40" s="256"/>
      <c r="I40" s="257"/>
      <c r="J40" s="258"/>
      <c r="K40" s="259"/>
      <c r="L40" s="260"/>
      <c r="M40" s="261"/>
      <c r="N40" s="262"/>
      <c r="O40" s="261"/>
      <c r="P40" s="263"/>
      <c r="Q40" s="264"/>
      <c r="R40" s="261"/>
      <c r="S40" s="261"/>
    </row>
  </sheetData>
  <conditionalFormatting sqref="C1">
    <cfRule type="containsText" dxfId="409" priority="118" operator="containsText" text="n/a">
      <formula>NOT(ISERROR(SEARCH("n/a",C1)))</formula>
    </cfRule>
    <cfRule type="containsText" dxfId="408" priority="119" operator="containsText" text="no">
      <formula>NOT(ISERROR(SEARCH("no",C1)))</formula>
    </cfRule>
  </conditionalFormatting>
  <conditionalFormatting sqref="D1">
    <cfRule type="containsText" dxfId="407" priority="124" operator="containsText" text="n/a">
      <formula>NOT(ISERROR(SEARCH("n/a",D1)))</formula>
    </cfRule>
    <cfRule type="containsText" dxfId="406" priority="125" operator="containsText" text="no">
      <formula>NOT(ISERROR(SEARCH("no",D1)))</formula>
    </cfRule>
  </conditionalFormatting>
  <conditionalFormatting sqref="C1:D1 C41:D1048576">
    <cfRule type="containsText" dxfId="405" priority="116" operator="containsText" text="n/a">
      <formula>NOT(ISERROR(SEARCH("n/a",C1)))</formula>
    </cfRule>
    <cfRule type="containsText" dxfId="404" priority="117" operator="containsText" text="no">
      <formula>NOT(ISERROR(SEARCH("no",C1)))</formula>
    </cfRule>
  </conditionalFormatting>
  <conditionalFormatting sqref="C1:C2 C41:C1048576">
    <cfRule type="containsText" dxfId="403" priority="99" operator="containsText" text="No">
      <formula>NOT(ISERROR(SEARCH("No",C1)))</formula>
    </cfRule>
  </conditionalFormatting>
  <conditionalFormatting sqref="C1:D2 C41:D1048576">
    <cfRule type="cellIs" dxfId="402" priority="96" operator="equal">
      <formula>"Planned"</formula>
    </cfRule>
    <cfRule type="containsText" dxfId="401" priority="97" operator="containsText" text="NA">
      <formula>NOT(ISERROR(SEARCH("NA",C1)))</formula>
    </cfRule>
    <cfRule type="containsText" dxfId="400" priority="98" operator="containsText" text="No">
      <formula>NOT(ISERROR(SEARCH("No",C1)))</formula>
    </cfRule>
  </conditionalFormatting>
  <conditionalFormatting sqref="K1">
    <cfRule type="containsText" dxfId="399" priority="94" operator="containsText" text="n/a">
      <formula>NOT(ISERROR(SEARCH("n/a",K1)))</formula>
    </cfRule>
    <cfRule type="containsText" dxfId="398" priority="95" operator="containsText" text="no">
      <formula>NOT(ISERROR(SEARCH("no",K1)))</formula>
    </cfRule>
  </conditionalFormatting>
  <conditionalFormatting sqref="P1">
    <cfRule type="containsText" dxfId="397" priority="92" operator="containsText" text="n/a">
      <formula>NOT(ISERROR(SEARCH("n/a",P1)))</formula>
    </cfRule>
    <cfRule type="containsText" dxfId="396" priority="93" operator="containsText" text="no">
      <formula>NOT(ISERROR(SEARCH("no",P1)))</formula>
    </cfRule>
  </conditionalFormatting>
  <conditionalFormatting sqref="C4:D4">
    <cfRule type="containsText" dxfId="395" priority="90" operator="containsText" text="n/a">
      <formula>NOT(ISERROR(SEARCH("n/a",C4)))</formula>
    </cfRule>
    <cfRule type="containsText" dxfId="394" priority="91" operator="containsText" text="no">
      <formula>NOT(ISERROR(SEARCH("no",C4)))</formula>
    </cfRule>
  </conditionalFormatting>
  <conditionalFormatting sqref="C4:D4">
    <cfRule type="cellIs" dxfId="393" priority="89" operator="equal">
      <formula>"Planned"</formula>
    </cfRule>
  </conditionalFormatting>
  <conditionalFormatting sqref="C4:D4">
    <cfRule type="containsText" dxfId="392" priority="87" operator="containsText" text="n/a">
      <formula>NOT(ISERROR(SEARCH("n/a",C4)))</formula>
    </cfRule>
    <cfRule type="containsText" dxfId="391" priority="88" operator="containsText" text="no">
      <formula>NOT(ISERROR(SEARCH("no",C4)))</formula>
    </cfRule>
  </conditionalFormatting>
  <conditionalFormatting sqref="C4:D4">
    <cfRule type="containsText" dxfId="390" priority="85" operator="containsText" text="n/a">
      <formula>NOT(ISERROR(SEARCH("n/a",C4)))</formula>
    </cfRule>
    <cfRule type="containsText" dxfId="389" priority="86" operator="containsText" text="no">
      <formula>NOT(ISERROR(SEARCH("no",C4)))</formula>
    </cfRule>
  </conditionalFormatting>
  <conditionalFormatting sqref="C3:D3">
    <cfRule type="containsText" dxfId="388" priority="83" operator="containsText" text="n/a">
      <formula>NOT(ISERROR(SEARCH("n/a",C3)))</formula>
    </cfRule>
    <cfRule type="containsText" dxfId="387" priority="84" operator="containsText" text="no">
      <formula>NOT(ISERROR(SEARCH("no",C3)))</formula>
    </cfRule>
  </conditionalFormatting>
  <conditionalFormatting sqref="C3:D3">
    <cfRule type="cellIs" dxfId="386" priority="82" operator="equal">
      <formula>"Planned"</formula>
    </cfRule>
  </conditionalFormatting>
  <conditionalFormatting sqref="C3:D3">
    <cfRule type="containsText" dxfId="385" priority="80" operator="containsText" text="n/a">
      <formula>NOT(ISERROR(SEARCH("n/a",C3)))</formula>
    </cfRule>
    <cfRule type="containsText" dxfId="384" priority="81" operator="containsText" text="no">
      <formula>NOT(ISERROR(SEARCH("no",C3)))</formula>
    </cfRule>
  </conditionalFormatting>
  <conditionalFormatting sqref="C3:D3">
    <cfRule type="containsText" dxfId="383" priority="78" operator="containsText" text="n/a">
      <formula>NOT(ISERROR(SEARCH("n/a",C3)))</formula>
    </cfRule>
    <cfRule type="containsText" dxfId="382" priority="79" operator="containsText" text="no">
      <formula>NOT(ISERROR(SEARCH("no",C3)))</formula>
    </cfRule>
  </conditionalFormatting>
  <conditionalFormatting sqref="C13:D13">
    <cfRule type="containsText" dxfId="381" priority="76" operator="containsText" text="n/a">
      <formula>NOT(ISERROR(SEARCH("n/a",C13)))</formula>
    </cfRule>
    <cfRule type="containsText" dxfId="380" priority="77" operator="containsText" text="no">
      <formula>NOT(ISERROR(SEARCH("no",C13)))</formula>
    </cfRule>
  </conditionalFormatting>
  <conditionalFormatting sqref="C13:D13">
    <cfRule type="cellIs" dxfId="379" priority="75" operator="equal">
      <formula>"Planned"</formula>
    </cfRule>
  </conditionalFormatting>
  <conditionalFormatting sqref="C13:D13">
    <cfRule type="containsText" dxfId="378" priority="73" operator="containsText" text="n/a">
      <formula>NOT(ISERROR(SEARCH("n/a",C13)))</formula>
    </cfRule>
    <cfRule type="containsText" dxfId="377" priority="74" operator="containsText" text="no">
      <formula>NOT(ISERROR(SEARCH("no",C13)))</formula>
    </cfRule>
  </conditionalFormatting>
  <conditionalFormatting sqref="C13:D13">
    <cfRule type="containsText" dxfId="376" priority="71" operator="containsText" text="n/a">
      <formula>NOT(ISERROR(SEARCH("n/a",C13)))</formula>
    </cfRule>
    <cfRule type="containsText" dxfId="375" priority="72" operator="containsText" text="no">
      <formula>NOT(ISERROR(SEARCH("no",C13)))</formula>
    </cfRule>
  </conditionalFormatting>
  <conditionalFormatting sqref="C16:D16">
    <cfRule type="containsText" dxfId="374" priority="69" operator="containsText" text="n/a">
      <formula>NOT(ISERROR(SEARCH("n/a",C16)))</formula>
    </cfRule>
    <cfRule type="containsText" dxfId="373" priority="70" operator="containsText" text="no">
      <formula>NOT(ISERROR(SEARCH("no",C16)))</formula>
    </cfRule>
  </conditionalFormatting>
  <conditionalFormatting sqref="C16:D16">
    <cfRule type="cellIs" dxfId="372" priority="68" operator="equal">
      <formula>"Planned"</formula>
    </cfRule>
  </conditionalFormatting>
  <conditionalFormatting sqref="C16:D16">
    <cfRule type="containsText" dxfId="371" priority="66" operator="containsText" text="n/a">
      <formula>NOT(ISERROR(SEARCH("n/a",C16)))</formula>
    </cfRule>
    <cfRule type="containsText" dxfId="370" priority="67" operator="containsText" text="no">
      <formula>NOT(ISERROR(SEARCH("no",C16)))</formula>
    </cfRule>
  </conditionalFormatting>
  <conditionalFormatting sqref="C16:D16">
    <cfRule type="containsText" dxfId="369" priority="64" operator="containsText" text="n/a">
      <formula>NOT(ISERROR(SEARCH("n/a",C16)))</formula>
    </cfRule>
    <cfRule type="containsText" dxfId="368" priority="65" operator="containsText" text="no">
      <formula>NOT(ISERROR(SEARCH("no",C16)))</formula>
    </cfRule>
  </conditionalFormatting>
  <conditionalFormatting sqref="C17:D17">
    <cfRule type="containsText" dxfId="367" priority="62" operator="containsText" text="n/a">
      <formula>NOT(ISERROR(SEARCH("n/a",C17)))</formula>
    </cfRule>
    <cfRule type="containsText" dxfId="366" priority="63" operator="containsText" text="no">
      <formula>NOT(ISERROR(SEARCH("no",C17)))</formula>
    </cfRule>
  </conditionalFormatting>
  <conditionalFormatting sqref="C17:D17">
    <cfRule type="cellIs" dxfId="365" priority="61" operator="equal">
      <formula>"Planned"</formula>
    </cfRule>
  </conditionalFormatting>
  <conditionalFormatting sqref="C17:D17">
    <cfRule type="containsText" dxfId="364" priority="59" operator="containsText" text="n/a">
      <formula>NOT(ISERROR(SEARCH("n/a",C17)))</formula>
    </cfRule>
    <cfRule type="containsText" dxfId="363" priority="60" operator="containsText" text="no">
      <formula>NOT(ISERROR(SEARCH("no",C17)))</formula>
    </cfRule>
  </conditionalFormatting>
  <conditionalFormatting sqref="C17:D17">
    <cfRule type="containsText" dxfId="362" priority="57" operator="containsText" text="n/a">
      <formula>NOT(ISERROR(SEARCH("n/a",C17)))</formula>
    </cfRule>
    <cfRule type="containsText" dxfId="361" priority="58" operator="containsText" text="no">
      <formula>NOT(ISERROR(SEARCH("no",C17)))</formula>
    </cfRule>
  </conditionalFormatting>
  <conditionalFormatting sqref="C20:D20">
    <cfRule type="containsText" dxfId="360" priority="55" operator="containsText" text="n/a">
      <formula>NOT(ISERROR(SEARCH("n/a",C20)))</formula>
    </cfRule>
    <cfRule type="containsText" dxfId="359" priority="56" operator="containsText" text="no">
      <formula>NOT(ISERROR(SEARCH("no",C20)))</formula>
    </cfRule>
  </conditionalFormatting>
  <conditionalFormatting sqref="C20:D20">
    <cfRule type="cellIs" dxfId="358" priority="54" operator="equal">
      <formula>"Planned"</formula>
    </cfRule>
  </conditionalFormatting>
  <conditionalFormatting sqref="C20:D20">
    <cfRule type="containsText" dxfId="357" priority="52" operator="containsText" text="n/a">
      <formula>NOT(ISERROR(SEARCH("n/a",C20)))</formula>
    </cfRule>
    <cfRule type="containsText" dxfId="356" priority="53" operator="containsText" text="no">
      <formula>NOT(ISERROR(SEARCH("no",C20)))</formula>
    </cfRule>
  </conditionalFormatting>
  <conditionalFormatting sqref="C20:D20">
    <cfRule type="containsText" dxfId="355" priority="50" operator="containsText" text="n/a">
      <formula>NOT(ISERROR(SEARCH("n/a",C20)))</formula>
    </cfRule>
    <cfRule type="containsText" dxfId="354" priority="51" operator="containsText" text="no">
      <formula>NOT(ISERROR(SEARCH("no",C20)))</formula>
    </cfRule>
  </conditionalFormatting>
  <conditionalFormatting sqref="C28:D28">
    <cfRule type="containsText" dxfId="353" priority="48" operator="containsText" text="n/a">
      <formula>NOT(ISERROR(SEARCH("n/a",C28)))</formula>
    </cfRule>
    <cfRule type="containsText" dxfId="352" priority="49" operator="containsText" text="no">
      <formula>NOT(ISERROR(SEARCH("no",C28)))</formula>
    </cfRule>
  </conditionalFormatting>
  <conditionalFormatting sqref="C28:D28">
    <cfRule type="cellIs" dxfId="351" priority="47" operator="equal">
      <formula>"Planned"</formula>
    </cfRule>
  </conditionalFormatting>
  <conditionalFormatting sqref="C28:D28">
    <cfRule type="containsText" dxfId="350" priority="45" operator="containsText" text="n/a">
      <formula>NOT(ISERROR(SEARCH("n/a",C28)))</formula>
    </cfRule>
    <cfRule type="containsText" dxfId="349" priority="46" operator="containsText" text="no">
      <formula>NOT(ISERROR(SEARCH("no",C28)))</formula>
    </cfRule>
  </conditionalFormatting>
  <conditionalFormatting sqref="C28:D28">
    <cfRule type="containsText" dxfId="348" priority="43" operator="containsText" text="n/a">
      <formula>NOT(ISERROR(SEARCH("n/a",C28)))</formula>
    </cfRule>
    <cfRule type="containsText" dxfId="347" priority="44" operator="containsText" text="no">
      <formula>NOT(ISERROR(SEARCH("no",C28)))</formula>
    </cfRule>
  </conditionalFormatting>
  <conditionalFormatting sqref="C29:D29">
    <cfRule type="containsText" dxfId="346" priority="41" operator="containsText" text="n/a">
      <formula>NOT(ISERROR(SEARCH("n/a",C29)))</formula>
    </cfRule>
    <cfRule type="containsText" dxfId="345" priority="42" operator="containsText" text="no">
      <formula>NOT(ISERROR(SEARCH("no",C29)))</formula>
    </cfRule>
  </conditionalFormatting>
  <conditionalFormatting sqref="C29:D29">
    <cfRule type="cellIs" dxfId="344" priority="40" operator="equal">
      <formula>"Planned"</formula>
    </cfRule>
  </conditionalFormatting>
  <conditionalFormatting sqref="C29:D29">
    <cfRule type="containsText" dxfId="343" priority="38" operator="containsText" text="n/a">
      <formula>NOT(ISERROR(SEARCH("n/a",C29)))</formula>
    </cfRule>
    <cfRule type="containsText" dxfId="342" priority="39" operator="containsText" text="no">
      <formula>NOT(ISERROR(SEARCH("no",C29)))</formula>
    </cfRule>
  </conditionalFormatting>
  <conditionalFormatting sqref="C29:D29">
    <cfRule type="containsText" dxfId="341" priority="36" operator="containsText" text="n/a">
      <formula>NOT(ISERROR(SEARCH("n/a",C29)))</formula>
    </cfRule>
    <cfRule type="containsText" dxfId="340" priority="37" operator="containsText" text="no">
      <formula>NOT(ISERROR(SEARCH("no",C29)))</formula>
    </cfRule>
  </conditionalFormatting>
  <conditionalFormatting sqref="C33:D33">
    <cfRule type="containsText" dxfId="339" priority="34" operator="containsText" text="n/a">
      <formula>NOT(ISERROR(SEARCH("n/a",C33)))</formula>
    </cfRule>
    <cfRule type="containsText" dxfId="338" priority="35" operator="containsText" text="no">
      <formula>NOT(ISERROR(SEARCH("no",C33)))</formula>
    </cfRule>
  </conditionalFormatting>
  <conditionalFormatting sqref="C33:D33">
    <cfRule type="cellIs" dxfId="337" priority="33" operator="equal">
      <formula>"Planned"</formula>
    </cfRule>
  </conditionalFormatting>
  <conditionalFormatting sqref="C33:D33">
    <cfRule type="containsText" dxfId="336" priority="31" operator="containsText" text="n/a">
      <formula>NOT(ISERROR(SEARCH("n/a",C33)))</formula>
    </cfRule>
    <cfRule type="containsText" dxfId="335" priority="32" operator="containsText" text="no">
      <formula>NOT(ISERROR(SEARCH("no",C33)))</formula>
    </cfRule>
  </conditionalFormatting>
  <conditionalFormatting sqref="C33:D33">
    <cfRule type="containsText" dxfId="334" priority="29" operator="containsText" text="n/a">
      <formula>NOT(ISERROR(SEARCH("n/a",C33)))</formula>
    </cfRule>
    <cfRule type="containsText" dxfId="333" priority="30" operator="containsText" text="no">
      <formula>NOT(ISERROR(SEARCH("no",C33)))</formula>
    </cfRule>
  </conditionalFormatting>
  <conditionalFormatting sqref="C34:D34">
    <cfRule type="containsText" dxfId="332" priority="27" operator="containsText" text="n/a">
      <formula>NOT(ISERROR(SEARCH("n/a",C34)))</formula>
    </cfRule>
    <cfRule type="containsText" dxfId="331" priority="28" operator="containsText" text="no">
      <formula>NOT(ISERROR(SEARCH("no",C34)))</formula>
    </cfRule>
  </conditionalFormatting>
  <conditionalFormatting sqref="C34:D34">
    <cfRule type="cellIs" dxfId="330" priority="26" operator="equal">
      <formula>"Planned"</formula>
    </cfRule>
  </conditionalFormatting>
  <conditionalFormatting sqref="C34:D34">
    <cfRule type="containsText" dxfId="329" priority="24" operator="containsText" text="n/a">
      <formula>NOT(ISERROR(SEARCH("n/a",C34)))</formula>
    </cfRule>
    <cfRule type="containsText" dxfId="328" priority="25" operator="containsText" text="no">
      <formula>NOT(ISERROR(SEARCH("no",C34)))</formula>
    </cfRule>
  </conditionalFormatting>
  <conditionalFormatting sqref="C34:D34">
    <cfRule type="containsText" dxfId="327" priority="22" operator="containsText" text="n/a">
      <formula>NOT(ISERROR(SEARCH("n/a",C34)))</formula>
    </cfRule>
    <cfRule type="containsText" dxfId="326" priority="23" operator="containsText" text="no">
      <formula>NOT(ISERROR(SEARCH("no",C34)))</formula>
    </cfRule>
  </conditionalFormatting>
  <conditionalFormatting sqref="C5:D12">
    <cfRule type="containsText" dxfId="325" priority="20" operator="containsText" text="n/a">
      <formula>NOT(ISERROR(SEARCH("n/a",C5)))</formula>
    </cfRule>
    <cfRule type="containsText" dxfId="324" priority="21" operator="containsText" text="no">
      <formula>NOT(ISERROR(SEARCH("no",C5)))</formula>
    </cfRule>
  </conditionalFormatting>
  <conditionalFormatting sqref="C5:D12">
    <cfRule type="cellIs" dxfId="323" priority="19" operator="equal">
      <formula>"Planned"</formula>
    </cfRule>
  </conditionalFormatting>
  <conditionalFormatting sqref="C14:D15">
    <cfRule type="containsText" dxfId="322" priority="17" operator="containsText" text="n/a">
      <formula>NOT(ISERROR(SEARCH("n/a",C14)))</formula>
    </cfRule>
    <cfRule type="containsText" dxfId="321" priority="18" operator="containsText" text="no">
      <formula>NOT(ISERROR(SEARCH("no",C14)))</formula>
    </cfRule>
  </conditionalFormatting>
  <conditionalFormatting sqref="C14:D15">
    <cfRule type="cellIs" dxfId="320" priority="16" operator="equal">
      <formula>"Planned"</formula>
    </cfRule>
  </conditionalFormatting>
  <conditionalFormatting sqref="C18:D19">
    <cfRule type="containsText" dxfId="319" priority="14" operator="containsText" text="n/a">
      <formula>NOT(ISERROR(SEARCH("n/a",C18)))</formula>
    </cfRule>
    <cfRule type="containsText" dxfId="318" priority="15" operator="containsText" text="no">
      <formula>NOT(ISERROR(SEARCH("no",C18)))</formula>
    </cfRule>
  </conditionalFormatting>
  <conditionalFormatting sqref="C18:D19">
    <cfRule type="cellIs" dxfId="317" priority="13" operator="equal">
      <formula>"Planned"</formula>
    </cfRule>
  </conditionalFormatting>
  <conditionalFormatting sqref="C21:D21">
    <cfRule type="containsText" dxfId="316" priority="11" operator="containsText" text="n/a">
      <formula>NOT(ISERROR(SEARCH("n/a",C21)))</formula>
    </cfRule>
    <cfRule type="containsText" dxfId="315" priority="12" operator="containsText" text="no">
      <formula>NOT(ISERROR(SEARCH("no",C21)))</formula>
    </cfRule>
  </conditionalFormatting>
  <conditionalFormatting sqref="C21:D21">
    <cfRule type="cellIs" dxfId="314" priority="10" operator="equal">
      <formula>"Planned"</formula>
    </cfRule>
  </conditionalFormatting>
  <conditionalFormatting sqref="C22:D27">
    <cfRule type="containsText" dxfId="313" priority="8" operator="containsText" text="n/a">
      <formula>NOT(ISERROR(SEARCH("n/a",C22)))</formula>
    </cfRule>
    <cfRule type="containsText" dxfId="312" priority="9" operator="containsText" text="no">
      <formula>NOT(ISERROR(SEARCH("no",C22)))</formula>
    </cfRule>
  </conditionalFormatting>
  <conditionalFormatting sqref="C22:D27">
    <cfRule type="cellIs" dxfId="311" priority="7" operator="equal">
      <formula>"Planned"</formula>
    </cfRule>
  </conditionalFormatting>
  <conditionalFormatting sqref="C30:D32">
    <cfRule type="containsText" dxfId="310" priority="5" operator="containsText" text="n/a">
      <formula>NOT(ISERROR(SEARCH("n/a",C30)))</formula>
    </cfRule>
    <cfRule type="containsText" dxfId="309" priority="6" operator="containsText" text="no">
      <formula>NOT(ISERROR(SEARCH("no",C30)))</formula>
    </cfRule>
  </conditionalFormatting>
  <conditionalFormatting sqref="C30:D32">
    <cfRule type="cellIs" dxfId="308" priority="4" operator="equal">
      <formula>"Planned"</formula>
    </cfRule>
  </conditionalFormatting>
  <conditionalFormatting sqref="C35:D40">
    <cfRule type="containsText" dxfId="307" priority="2" operator="containsText" text="n/a">
      <formula>NOT(ISERROR(SEARCH("n/a",C35)))</formula>
    </cfRule>
    <cfRule type="containsText" dxfId="306" priority="3" operator="containsText" text="no">
      <formula>NOT(ISERROR(SEARCH("no",C35)))</formula>
    </cfRule>
  </conditionalFormatting>
  <conditionalFormatting sqref="C35:D40">
    <cfRule type="cellIs" dxfId="305" priority="1" operator="equal">
      <formula>"Planned"</formula>
    </cfRule>
  </conditionalFormatting>
  <hyperlinks>
    <hyperlink ref="C1" location="TOC!A1" display="Return to Table of Contents" xr:uid="{00000000-0004-0000-1E00-000000000000}"/>
    <hyperlink ref="G2" location="'S5'!C1" display=" Parent / Guardian Involvement" xr:uid="{00000000-0004-0000-1E00-000001000000}"/>
    <hyperlink ref="G3" location="S5S5.1!D2" display="Supervised Driving Practice" xr:uid="{00000000-0004-0000-1E00-000002000000}"/>
    <hyperlink ref="B3" location="S5S5.1!D2" display="S5S5.1!D2" xr:uid="{00000000-0004-0000-1E00-000003000000}"/>
    <hyperlink ref="B4" location="S5S5.1!D7" display="S5S5.1!D7" xr:uid="{00000000-0004-0000-1E00-000004000000}"/>
    <hyperlink ref="G4" location="S5S5.1!D7" display="5.1.1 States shall require the parent/ guardian of a novice driver to follow the requirements of the GDL program, including:" xr:uid="{00000000-0004-0000-1E00-000005000000}"/>
    <hyperlink ref="G13" location="S5S5.1!D9" display="5.1.2 States shall require the parent of a novice driver to supervise an extended intermediate license period that temporarily restricts driving unsupervised with teen passengers, during nighttime hours and other restrictions until the State’s GDL require" xr:uid="{00000000-0004-0000-1E00-000006000000}"/>
    <hyperlink ref="B13" location="S5S5.1!D9" display="S5S5.1!D9" xr:uid="{00000000-0004-0000-1E00-000007000000}"/>
    <hyperlink ref="G16" location="S5S5.2!D2" display="Parent Seminar" xr:uid="{00000000-0004-0000-1E00-000008000000}"/>
    <hyperlink ref="B16" location="S5S5.2!D2" display="S5S5.2!D2" xr:uid="{00000000-0004-0000-1E00-000009000000}"/>
    <hyperlink ref="G17" location="S5S5.2!D7" display="5.2.1 States shall require the parent of a teen driver to complete a parent seminar prior to or at the start of the course" xr:uid="{00000000-0004-0000-1E00-00000A000000}"/>
    <hyperlink ref="B17" location="S5S5.2!D7" display="S5S5.2!D7" xr:uid="{00000000-0004-0000-1E00-00000B000000}"/>
    <hyperlink ref="B20" location="S5S5.2!D9" display="S5S5.2!D9" xr:uid="{00000000-0004-0000-1E00-00000C000000}"/>
    <hyperlink ref="G20" location="S5S5.2!D9" display="5.2.2 States should ensure that the parent seminar outlines the parent’s responsibility and opportunities to reduce his or her teen’ s risk, and should include, but not be limited to" xr:uid="{00000000-0004-0000-1E00-00000D000000}"/>
    <hyperlink ref="G28" location="S5S5.3!D2" display="Parent Progress Reports" xr:uid="{00000000-0004-0000-1E00-00000E000000}"/>
    <hyperlink ref="B28" location="S5S5.3!D2" display="S5S5.3!D2" xr:uid="{00000000-0004-0000-1E00-00000F000000}"/>
    <hyperlink ref="B29" location="S5S5.3!D7" display="S5S5.3!D7" xr:uid="{00000000-0004-0000-1E00-000010000000}"/>
    <hyperlink ref="G29" location="S5S5.3!D7" display="5.3.1 States shall require the driver education provider to ensure parents are informed about their teen’s progress throughout the driver education course, and receive a post-course final assessment report that informs them of the progress and proficiency" xr:uid="{00000000-0004-0000-1E00-000011000000}"/>
    <hyperlink ref="G33" location="S5S5.4!D2" display="Parent Resources" xr:uid="{00000000-0004-0000-1E00-000012000000}"/>
    <hyperlink ref="B33" location="S5S5.4!D2" display="Parent Resources" xr:uid="{00000000-0004-0000-1E00-000013000000}"/>
    <hyperlink ref="G34" location="S5S5.4!D7" display="5.4.1 States shall provide parents with resources to supervise their teen’s learning-to-drive experience. The resources should include but are not limited to:" xr:uid="{00000000-0004-0000-1E00-000014000000}"/>
    <hyperlink ref="B34" location="S5S5.4!D7" display="S5S5.4!D7" xr:uid="{00000000-0004-0000-1E00-000015000000}"/>
    <hyperlink ref="K1" location="TOC!A1" display="Return to Table of Contents" xr:uid="{00000000-0004-0000-1E00-000016000000}"/>
    <hyperlink ref="H3:I3" location="S1G1.1!A1" display="1.1 Management, Leadership, and Administration" xr:uid="{00000000-0004-0000-1E00-000017000000}"/>
    <hyperlink ref="P1" location="TOC!A1" display="Return to Table of Contents" xr:uid="{00000000-0004-0000-1E00-000018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Assessment_DataCollection!$V$2:$V$11</xm:f>
          </x14:formula1>
          <xm:sqref>S3</xm:sqref>
        </x14:dataValidation>
        <x14:dataValidation type="list" allowBlank="1" showInputMessage="1" showErrorMessage="1" xr:uid="{00000000-0002-0000-1E00-000001000000}">
          <x14:formula1>
            <xm:f>Assessment_DataCollection!$U$2:$U$5</xm:f>
          </x14:formula1>
          <xm:sqref>R3:R40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O50"/>
  <sheetViews>
    <sheetView topLeftCell="B14" zoomScale="110" zoomScaleNormal="110" workbookViewId="0">
      <selection activeCell="B34" sqref="B34:I34"/>
    </sheetView>
  </sheetViews>
  <sheetFormatPr defaultRowHeight="14.4" x14ac:dyDescent="0.3"/>
  <cols>
    <col min="1" max="1" width="0" hidden="1" customWidth="1"/>
    <col min="2" max="2" width="14.5546875" customWidth="1"/>
    <col min="3" max="3" width="4" customWidth="1"/>
    <col min="4" max="4" width="32.5546875" customWidth="1"/>
    <col min="5" max="11" width="9.5546875" customWidth="1"/>
    <col min="13" max="13" width="23.33203125" customWidth="1"/>
  </cols>
  <sheetData>
    <row r="1" spans="1:15" x14ac:dyDescent="0.3">
      <c r="B1" s="24" t="str">
        <f>Assessment_DataCollection!A1</f>
        <v>SECTION</v>
      </c>
      <c r="D1" s="52" t="str">
        <f>Assessment_DataCollection!B541</f>
        <v xml:space="preserve"> Parent / Guardian Involvement</v>
      </c>
      <c r="M1" s="93" t="s">
        <v>81</v>
      </c>
    </row>
    <row r="2" spans="1:15" x14ac:dyDescent="0.3">
      <c r="B2" s="24" t="s">
        <v>642</v>
      </c>
      <c r="C2" s="35">
        <f>Assessment_DataCollection!A542</f>
        <v>5.0999999999999996</v>
      </c>
      <c r="D2" s="52" t="str">
        <f>Assessment_DataCollection!B542</f>
        <v>Supervised Driving Practice</v>
      </c>
    </row>
    <row r="5" spans="1:15" x14ac:dyDescent="0.3">
      <c r="B5" t="s">
        <v>15</v>
      </c>
    </row>
    <row r="6" spans="1:15" ht="85.8" thickBot="1" x14ac:dyDescent="0.35">
      <c r="B6" s="25" t="s">
        <v>644</v>
      </c>
      <c r="C6" s="25"/>
      <c r="D6" s="25" t="s">
        <v>645</v>
      </c>
      <c r="E6" s="45" t="s">
        <v>646</v>
      </c>
      <c r="F6" s="45" t="s">
        <v>647</v>
      </c>
      <c r="G6" s="46" t="s">
        <v>648</v>
      </c>
      <c r="H6" s="45" t="s">
        <v>649</v>
      </c>
      <c r="I6" s="46" t="s">
        <v>650</v>
      </c>
      <c r="J6" s="24"/>
    </row>
    <row r="7" spans="1:15" ht="58.2" thickTop="1" x14ac:dyDescent="0.3">
      <c r="B7" s="14" t="s">
        <v>650</v>
      </c>
      <c r="C7" s="26" t="s">
        <v>651</v>
      </c>
      <c r="D7" s="70" t="str">
        <f>Assessment_DataCollection!B543</f>
        <v>5.1.1 States shall require the parent/ guardian of a novice driver to follow the requirements of the GDL program, including:</v>
      </c>
      <c r="E7" s="12"/>
      <c r="F7" s="12"/>
      <c r="G7" s="12"/>
      <c r="H7" s="12"/>
      <c r="I7" s="12"/>
      <c r="L7" t="s">
        <v>15</v>
      </c>
      <c r="M7" t="s">
        <v>15</v>
      </c>
      <c r="N7" t="s">
        <v>15</v>
      </c>
      <c r="O7" t="s">
        <v>15</v>
      </c>
    </row>
    <row r="8" spans="1:15" ht="11.1" hidden="1" customHeight="1" x14ac:dyDescent="0.3">
      <c r="B8" s="15"/>
      <c r="C8" s="21" t="s">
        <v>15</v>
      </c>
      <c r="D8" s="47"/>
      <c r="E8" s="10" t="str">
        <f>IF($B7=E6,1,"")</f>
        <v/>
      </c>
      <c r="F8" s="10" t="str">
        <f>IF($B7=F6,1,"")</f>
        <v/>
      </c>
      <c r="G8" s="10" t="str">
        <f>IF($B7=G6,1,"")</f>
        <v/>
      </c>
      <c r="H8" s="10" t="str">
        <f>IF($B7=H6,1,"")</f>
        <v/>
      </c>
      <c r="I8" s="10">
        <f>IF($B7=I6,1,"")</f>
        <v>1</v>
      </c>
      <c r="L8" t="s">
        <v>652</v>
      </c>
      <c r="M8" t="s">
        <v>653</v>
      </c>
      <c r="N8" t="s">
        <v>15</v>
      </c>
    </row>
    <row r="9" spans="1:15" ht="159" thickBot="1" x14ac:dyDescent="0.35">
      <c r="B9" s="16" t="s">
        <v>650</v>
      </c>
      <c r="C9" s="27" t="s">
        <v>651</v>
      </c>
      <c r="D9" s="69" t="str">
        <f>Assessment_DataCollection!B552</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E9" s="11"/>
      <c r="F9" s="11"/>
      <c r="G9" s="11"/>
      <c r="H9" s="11"/>
      <c r="I9" s="11"/>
    </row>
    <row r="10" spans="1:15" ht="15" hidden="1" thickTop="1" x14ac:dyDescent="0.3">
      <c r="B10" s="14"/>
      <c r="C10" s="14"/>
      <c r="D10" s="12"/>
      <c r="E10" s="12" t="str">
        <f>IF($B9=E6,1,"")</f>
        <v/>
      </c>
      <c r="F10" s="12" t="str">
        <f>IF($B9=F6,1,"")</f>
        <v/>
      </c>
      <c r="G10" s="12" t="str">
        <f>IF($B9=G6,1,"")</f>
        <v/>
      </c>
      <c r="H10" s="12" t="str">
        <f>IF($B9=H6,1,"")</f>
        <v/>
      </c>
      <c r="I10" s="12">
        <f>IF($B9=I6,1,"")</f>
        <v>1</v>
      </c>
    </row>
    <row r="11" spans="1:15" ht="15" thickTop="1" x14ac:dyDescent="0.3">
      <c r="D11" s="17" t="s">
        <v>654</v>
      </c>
      <c r="E11" s="24">
        <f>SUM(E7:E10)</f>
        <v>0</v>
      </c>
      <c r="F11" s="24">
        <f>SUM(F7:F10)</f>
        <v>0</v>
      </c>
      <c r="G11" s="24">
        <f>SUM(G7:G10)</f>
        <v>0</v>
      </c>
      <c r="H11" s="24">
        <f>SUM(H7:H10)</f>
        <v>0</v>
      </c>
      <c r="I11" s="24">
        <f>SUM(I7:I10)</f>
        <v>2</v>
      </c>
    </row>
    <row r="13" spans="1:15" ht="15" thickBot="1" x14ac:dyDescent="0.35"/>
    <row r="14" spans="1:15" ht="43.8" thickBot="1" x14ac:dyDescent="0.35">
      <c r="B14" s="274" t="s">
        <v>655</v>
      </c>
      <c r="C14" s="275"/>
      <c r="D14" s="275"/>
      <c r="E14" s="275"/>
      <c r="F14" s="275"/>
      <c r="G14" s="275"/>
      <c r="H14" s="275"/>
      <c r="I14" s="275"/>
      <c r="J14" s="167" t="s">
        <v>656</v>
      </c>
      <c r="K14" s="168" t="s">
        <v>657</v>
      </c>
    </row>
    <row r="15" spans="1:15" ht="14.4" customHeight="1" x14ac:dyDescent="0.3">
      <c r="A15">
        <f>J15</f>
        <v>0</v>
      </c>
      <c r="B15" s="394"/>
      <c r="C15" s="395"/>
      <c r="D15" s="395"/>
      <c r="E15" s="395"/>
      <c r="F15" s="395"/>
      <c r="G15" s="395"/>
      <c r="H15" s="395"/>
      <c r="I15" s="396"/>
      <c r="J15" s="10"/>
      <c r="K15" s="10"/>
    </row>
    <row r="16" spans="1:15" x14ac:dyDescent="0.3">
      <c r="A16">
        <f t="shared" ref="A16:A24" si="0">J16</f>
        <v>0</v>
      </c>
      <c r="B16" s="383"/>
      <c r="C16" s="384"/>
      <c r="D16" s="384"/>
      <c r="E16" s="384"/>
      <c r="F16" s="384"/>
      <c r="G16" s="384"/>
      <c r="H16" s="384"/>
      <c r="I16" s="384"/>
      <c r="J16" s="10"/>
      <c r="K16" s="10"/>
    </row>
    <row r="17" spans="1:11" x14ac:dyDescent="0.3">
      <c r="A17">
        <f t="shared" si="0"/>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ht="15" thickBot="1" x14ac:dyDescent="0.35">
      <c r="A24">
        <f t="shared" si="0"/>
        <v>0</v>
      </c>
      <c r="B24" s="385"/>
      <c r="C24" s="386"/>
      <c r="D24" s="386"/>
      <c r="E24" s="386"/>
      <c r="F24" s="386"/>
      <c r="G24" s="386"/>
      <c r="H24" s="386"/>
      <c r="I24" s="386"/>
      <c r="J24" s="10"/>
      <c r="K24" s="10"/>
    </row>
    <row r="26" spans="1:11" ht="15" thickBot="1" x14ac:dyDescent="0.35"/>
    <row r="27" spans="1:11" ht="43.2" x14ac:dyDescent="0.3">
      <c r="B27" s="169" t="s">
        <v>659</v>
      </c>
      <c r="C27" s="76"/>
      <c r="D27" s="76"/>
      <c r="E27" s="76"/>
      <c r="F27" s="76"/>
      <c r="G27" s="76"/>
      <c r="H27" s="76"/>
      <c r="I27" s="76"/>
      <c r="J27" s="167" t="s">
        <v>656</v>
      </c>
      <c r="K27" s="168" t="s">
        <v>657</v>
      </c>
    </row>
    <row r="28" spans="1:11" ht="14.4" customHeight="1" x14ac:dyDescent="0.3">
      <c r="A28">
        <f>J28</f>
        <v>2</v>
      </c>
      <c r="B28" s="387" t="s">
        <v>1650</v>
      </c>
      <c r="C28" s="387"/>
      <c r="D28" s="387"/>
      <c r="E28" s="387"/>
      <c r="F28" s="387"/>
      <c r="G28" s="387"/>
      <c r="H28" s="387"/>
      <c r="I28" s="387"/>
      <c r="J28" s="10">
        <v>2</v>
      </c>
      <c r="K28" s="10"/>
    </row>
    <row r="29" spans="1:11" ht="31.2" customHeight="1" x14ac:dyDescent="0.3">
      <c r="A29">
        <f t="shared" ref="A29:A37" si="1">J29</f>
        <v>1</v>
      </c>
      <c r="B29" s="387" t="s">
        <v>1651</v>
      </c>
      <c r="C29" s="387"/>
      <c r="D29" s="387"/>
      <c r="E29" s="387"/>
      <c r="F29" s="387"/>
      <c r="G29" s="387"/>
      <c r="H29" s="387"/>
      <c r="I29" s="387"/>
      <c r="J29" s="10">
        <v>1</v>
      </c>
      <c r="K29" s="10"/>
    </row>
    <row r="30" spans="1:11" ht="28.95" customHeight="1" x14ac:dyDescent="0.3">
      <c r="A30">
        <f t="shared" si="1"/>
        <v>5</v>
      </c>
      <c r="B30" s="387" t="s">
        <v>1652</v>
      </c>
      <c r="C30" s="387"/>
      <c r="D30" s="387"/>
      <c r="E30" s="387"/>
      <c r="F30" s="387"/>
      <c r="G30" s="387"/>
      <c r="H30" s="387"/>
      <c r="I30" s="387"/>
      <c r="J30" s="10">
        <v>5</v>
      </c>
      <c r="K30" s="10"/>
    </row>
    <row r="31" spans="1:11" ht="31.2" customHeight="1" x14ac:dyDescent="0.3">
      <c r="A31">
        <f t="shared" si="1"/>
        <v>3</v>
      </c>
      <c r="B31" s="387" t="s">
        <v>1653</v>
      </c>
      <c r="C31" s="387"/>
      <c r="D31" s="387"/>
      <c r="E31" s="387"/>
      <c r="F31" s="387"/>
      <c r="G31" s="387"/>
      <c r="H31" s="387"/>
      <c r="I31" s="387"/>
      <c r="J31" s="10">
        <v>3</v>
      </c>
      <c r="K31" s="10"/>
    </row>
    <row r="32" spans="1:11" x14ac:dyDescent="0.3">
      <c r="A32">
        <f t="shared" si="1"/>
        <v>4</v>
      </c>
      <c r="B32" s="387" t="s">
        <v>1654</v>
      </c>
      <c r="C32" s="387"/>
      <c r="D32" s="387"/>
      <c r="E32" s="387"/>
      <c r="F32" s="387"/>
      <c r="G32" s="387"/>
      <c r="H32" s="387"/>
      <c r="I32" s="387"/>
      <c r="J32" s="10">
        <v>4</v>
      </c>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ht="15" thickBot="1" x14ac:dyDescent="0.35">
      <c r="A37">
        <f t="shared" si="1"/>
        <v>0</v>
      </c>
      <c r="B37" s="385"/>
      <c r="C37" s="386"/>
      <c r="D37" s="386"/>
      <c r="E37" s="386"/>
      <c r="F37" s="386"/>
      <c r="G37" s="386"/>
      <c r="H37" s="386"/>
      <c r="I37" s="386"/>
      <c r="J37" s="10"/>
      <c r="K37" s="10"/>
    </row>
    <row r="39" spans="1:11" ht="15" thickBot="1" x14ac:dyDescent="0.35"/>
    <row r="40" spans="1:11" ht="43.8" thickBot="1" x14ac:dyDescent="0.35">
      <c r="B40" s="169" t="s">
        <v>662</v>
      </c>
      <c r="C40" s="76"/>
      <c r="D40" s="76"/>
      <c r="E40" s="76"/>
      <c r="F40" s="76"/>
      <c r="G40" s="76"/>
      <c r="H40" s="76"/>
      <c r="I40" s="76"/>
      <c r="J40" s="74" t="s">
        <v>656</v>
      </c>
      <c r="K40" s="75" t="s">
        <v>657</v>
      </c>
    </row>
    <row r="41" spans="1:11" ht="14.4" customHeight="1" x14ac:dyDescent="0.3">
      <c r="A41">
        <f>J41</f>
        <v>0</v>
      </c>
      <c r="B41" s="394"/>
      <c r="C41" s="395"/>
      <c r="D41" s="395"/>
      <c r="E41" s="395"/>
      <c r="F41" s="395"/>
      <c r="G41" s="395"/>
      <c r="H41" s="395"/>
      <c r="I41" s="396"/>
      <c r="J41" s="10"/>
      <c r="K41" s="10"/>
    </row>
    <row r="42" spans="1:11" x14ac:dyDescent="0.3">
      <c r="A42">
        <f t="shared" ref="A42:A50" si="2">J42</f>
        <v>0</v>
      </c>
      <c r="B42" s="383"/>
      <c r="C42" s="384"/>
      <c r="D42" s="384"/>
      <c r="E42" s="384"/>
      <c r="F42" s="384"/>
      <c r="G42" s="384"/>
      <c r="H42" s="384"/>
      <c r="I42" s="384"/>
      <c r="J42" s="10"/>
      <c r="K42" s="10"/>
    </row>
    <row r="43" spans="1:11" x14ac:dyDescent="0.3">
      <c r="A43">
        <f t="shared" si="2"/>
        <v>0</v>
      </c>
      <c r="B43" s="383"/>
      <c r="C43" s="384"/>
      <c r="D43" s="384"/>
      <c r="E43" s="384"/>
      <c r="F43" s="384"/>
      <c r="G43" s="384"/>
      <c r="H43" s="384"/>
      <c r="I43" s="384"/>
      <c r="J43" s="10"/>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ht="15" thickBot="1" x14ac:dyDescent="0.35">
      <c r="A50">
        <f t="shared" si="2"/>
        <v>0</v>
      </c>
      <c r="B50" s="385"/>
      <c r="C50" s="386"/>
      <c r="D50" s="386"/>
      <c r="E50" s="386"/>
      <c r="F50" s="386"/>
      <c r="G50" s="386"/>
      <c r="H50" s="386"/>
      <c r="I50" s="386"/>
      <c r="J50" s="10"/>
      <c r="K50" s="10"/>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 E9:I9">
    <cfRule type="expression" dxfId="304" priority="7" stopIfTrue="1">
      <formula>IF(SUM(E8:I8)=1,1,0)</formula>
    </cfRule>
  </conditionalFormatting>
  <conditionalFormatting sqref="F7">
    <cfRule type="expression" dxfId="303" priority="6" stopIfTrue="1">
      <formula>IF(SUM(F8:I8)=1,1,0)</formula>
    </cfRule>
  </conditionalFormatting>
  <conditionalFormatting sqref="G7">
    <cfRule type="expression" dxfId="302" priority="5" stopIfTrue="1">
      <formula>IF(SUM(G8:I8)=1,1,0)</formula>
    </cfRule>
  </conditionalFormatting>
  <conditionalFormatting sqref="H7">
    <cfRule type="expression" dxfId="301" priority="4" stopIfTrue="1">
      <formula>IF(SUM(H8:I8)=1,1,0)</formula>
    </cfRule>
  </conditionalFormatting>
  <conditionalFormatting sqref="I7">
    <cfRule type="expression" dxfId="300" priority="3" stopIfTrue="1">
      <formula>IF(I8=1,1,0)</formula>
    </cfRule>
  </conditionalFormatting>
  <conditionalFormatting sqref="M1">
    <cfRule type="containsText" dxfId="299" priority="1" operator="containsText" text="n/a">
      <formula>NOT(ISERROR(SEARCH("n/a",M1)))</formula>
    </cfRule>
    <cfRule type="containsText" dxfId="298"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1F00-000000000000}"/>
    <dataValidation type="list" allowBlank="1" showInputMessage="1" showErrorMessage="1" sqref="C10 B9:B10 B7" xr:uid="{00000000-0002-0000-1F00-000001000000}">
      <formula1>$E$6:$J$6</formula1>
    </dataValidation>
  </dataValidations>
  <hyperlinks>
    <hyperlink ref="M1" location="TOC!A1" display="Return to Table of Contents" xr:uid="{00000000-0004-0000-1F00-000000000000}"/>
    <hyperlink ref="D1" location="'S5'!G2" display="'S5'!G2" xr:uid="{00000000-0004-0000-1F00-000001000000}"/>
    <hyperlink ref="D2" location="'S5'!G3" display="'S5'!G3" xr:uid="{00000000-0004-0000-1F00-000002000000}"/>
    <hyperlink ref="D7" location="'S5'!G4" display="'S5'!G4" xr:uid="{00000000-0004-0000-1F00-000003000000}"/>
    <hyperlink ref="D9" location="'S5'!G13" display="'S5'!G13" xr:uid="{00000000-0004-0000-1F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2000000}">
          <x14:formula1>
            <xm:f>Assessment_DataCollection!$V$1:$V$13</xm:f>
          </x14:formula1>
          <xm:sqref>J28:K37 J41:K50 J15:K24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sheetPr>
  <dimension ref="A1:O50"/>
  <sheetViews>
    <sheetView topLeftCell="B21" zoomScaleNormal="100" workbookViewId="0">
      <selection activeCell="M45" sqref="M45"/>
    </sheetView>
  </sheetViews>
  <sheetFormatPr defaultRowHeight="14.4" x14ac:dyDescent="0.3"/>
  <cols>
    <col min="1" max="1" width="0" hidden="1" customWidth="1"/>
    <col min="2" max="2" width="14.5546875" customWidth="1"/>
    <col min="3" max="3" width="4" customWidth="1"/>
    <col min="4" max="4" width="32.5546875" customWidth="1"/>
    <col min="5" max="11" width="9.5546875" customWidth="1"/>
    <col min="13" max="13" width="23.33203125" customWidth="1"/>
  </cols>
  <sheetData>
    <row r="1" spans="1:15" x14ac:dyDescent="0.3">
      <c r="B1" s="24" t="str">
        <f>Assessment_DataCollection!A1</f>
        <v>SECTION</v>
      </c>
      <c r="D1" s="52" t="str">
        <f>Assessment_DataCollection!B541</f>
        <v xml:space="preserve"> Parent / Guardian Involvement</v>
      </c>
      <c r="M1" s="93" t="s">
        <v>81</v>
      </c>
    </row>
    <row r="2" spans="1:15" x14ac:dyDescent="0.3">
      <c r="B2" s="24" t="s">
        <v>642</v>
      </c>
      <c r="C2" s="35">
        <f>Assessment_DataCollection!A555</f>
        <v>5.2</v>
      </c>
      <c r="D2" s="52" t="str">
        <f>Assessment_DataCollection!B555</f>
        <v>Parent Seminar</v>
      </c>
    </row>
    <row r="5" spans="1:15" x14ac:dyDescent="0.3">
      <c r="B5" t="s">
        <v>15</v>
      </c>
    </row>
    <row r="6" spans="1:15" ht="85.8" thickBot="1" x14ac:dyDescent="0.35">
      <c r="B6" s="25" t="s">
        <v>644</v>
      </c>
      <c r="C6" s="25"/>
      <c r="D6" s="25" t="s">
        <v>645</v>
      </c>
      <c r="E6" s="45" t="s">
        <v>646</v>
      </c>
      <c r="F6" s="45" t="s">
        <v>647</v>
      </c>
      <c r="G6" s="46" t="s">
        <v>648</v>
      </c>
      <c r="H6" s="45" t="s">
        <v>649</v>
      </c>
      <c r="I6" s="46" t="s">
        <v>650</v>
      </c>
      <c r="J6" s="24"/>
    </row>
    <row r="7" spans="1:15" ht="58.2" thickTop="1" x14ac:dyDescent="0.3">
      <c r="B7" s="14" t="s">
        <v>648</v>
      </c>
      <c r="C7" s="26" t="s">
        <v>651</v>
      </c>
      <c r="D7" s="70" t="str">
        <f>Assessment_DataCollection!B556</f>
        <v>5.2.1 States shall require the parent of a teen driver to complete a parent seminar prior to or at the start of the course</v>
      </c>
      <c r="E7" s="12"/>
      <c r="F7" s="12"/>
      <c r="G7" s="12"/>
      <c r="H7" s="12"/>
      <c r="I7" s="12"/>
      <c r="L7" t="s">
        <v>15</v>
      </c>
      <c r="M7" t="s">
        <v>15</v>
      </c>
      <c r="N7" t="s">
        <v>15</v>
      </c>
      <c r="O7" t="s">
        <v>15</v>
      </c>
    </row>
    <row r="8" spans="1:15" ht="11.1" hidden="1" customHeight="1" x14ac:dyDescent="0.3">
      <c r="B8" s="15"/>
      <c r="C8" s="21" t="s">
        <v>15</v>
      </c>
      <c r="D8" s="47"/>
      <c r="E8" s="10" t="str">
        <f>IF($B7=E6,1,"")</f>
        <v/>
      </c>
      <c r="F8" s="10" t="str">
        <f>IF($B7=F6,1,"")</f>
        <v/>
      </c>
      <c r="G8" s="10">
        <f>IF($B7=G6,1,"")</f>
        <v>1</v>
      </c>
      <c r="H8" s="10" t="str">
        <f>IF($B7=H6,1,"")</f>
        <v/>
      </c>
      <c r="I8" s="10" t="str">
        <f>IF($B7=I6,1,"")</f>
        <v/>
      </c>
      <c r="L8" t="s">
        <v>652</v>
      </c>
      <c r="M8" t="s">
        <v>653</v>
      </c>
      <c r="N8" t="s">
        <v>15</v>
      </c>
    </row>
    <row r="9" spans="1:15" ht="72.599999999999994" thickBot="1" x14ac:dyDescent="0.35">
      <c r="B9" s="16" t="s">
        <v>647</v>
      </c>
      <c r="C9" s="27" t="s">
        <v>651</v>
      </c>
      <c r="D9" s="69" t="str">
        <f>Assessment_DataCollection!B559</f>
        <v>5.2.2 States should ensure that the parent seminar outlines the parent’s responsibility and opportunities to reduce his or her teen’ s risk, and should include, but not be limited to</v>
      </c>
      <c r="E9" s="11"/>
      <c r="F9" s="11"/>
      <c r="G9" s="11"/>
      <c r="H9" s="11"/>
      <c r="I9" s="11"/>
    </row>
    <row r="10" spans="1:15" ht="15" hidden="1" thickTop="1" x14ac:dyDescent="0.3">
      <c r="B10" s="14"/>
      <c r="C10" s="14"/>
      <c r="D10" s="12"/>
      <c r="E10" s="12" t="str">
        <f>IF($B9=E6,1,"")</f>
        <v/>
      </c>
      <c r="F10" s="12">
        <f>IF($B9=F6,1,"")</f>
        <v>1</v>
      </c>
      <c r="G10" s="12" t="str">
        <f>IF($B9=G6,1,"")</f>
        <v/>
      </c>
      <c r="H10" s="12" t="str">
        <f>IF($B9=H6,1,"")</f>
        <v/>
      </c>
      <c r="I10" s="12" t="str">
        <f>IF($B9=I6,1,"")</f>
        <v/>
      </c>
    </row>
    <row r="11" spans="1:15" ht="15" thickTop="1" x14ac:dyDescent="0.3">
      <c r="D11" s="17" t="s">
        <v>654</v>
      </c>
      <c r="E11" s="24">
        <f>SUM(E7:E10)</f>
        <v>0</v>
      </c>
      <c r="F11" s="24">
        <f>SUM(F7:F10)</f>
        <v>1</v>
      </c>
      <c r="G11" s="24">
        <f>SUM(G7:G10)</f>
        <v>1</v>
      </c>
      <c r="H11" s="24">
        <f>SUM(H7:H10)</f>
        <v>0</v>
      </c>
      <c r="I11" s="24">
        <f>SUM(I7:I10)</f>
        <v>0</v>
      </c>
    </row>
    <row r="13" spans="1:15" ht="15" thickBot="1" x14ac:dyDescent="0.35"/>
    <row r="14" spans="1:15" ht="43.8" thickBot="1" x14ac:dyDescent="0.35">
      <c r="B14" s="274" t="s">
        <v>655</v>
      </c>
      <c r="C14" s="275"/>
      <c r="D14" s="275"/>
      <c r="E14" s="275"/>
      <c r="F14" s="275"/>
      <c r="G14" s="275"/>
      <c r="H14" s="275"/>
      <c r="I14" s="275"/>
      <c r="J14" s="167" t="s">
        <v>656</v>
      </c>
      <c r="K14" s="168" t="s">
        <v>657</v>
      </c>
    </row>
    <row r="15" spans="1:15" ht="14.4" customHeight="1" x14ac:dyDescent="0.3">
      <c r="A15">
        <f>J15</f>
        <v>0</v>
      </c>
      <c r="B15" s="394"/>
      <c r="C15" s="395"/>
      <c r="D15" s="395"/>
      <c r="E15" s="395"/>
      <c r="F15" s="395"/>
      <c r="G15" s="395"/>
      <c r="H15" s="395"/>
      <c r="I15" s="396"/>
      <c r="J15" s="10"/>
      <c r="K15" s="10"/>
    </row>
    <row r="16" spans="1:15" x14ac:dyDescent="0.3">
      <c r="A16">
        <f t="shared" ref="A16:A24" si="0">J16</f>
        <v>0</v>
      </c>
      <c r="B16" s="383"/>
      <c r="C16" s="384"/>
      <c r="D16" s="384"/>
      <c r="E16" s="384"/>
      <c r="F16" s="384"/>
      <c r="G16" s="384"/>
      <c r="H16" s="384"/>
      <c r="I16" s="384"/>
      <c r="J16" s="10"/>
      <c r="K16" s="10"/>
    </row>
    <row r="17" spans="1:11" x14ac:dyDescent="0.3">
      <c r="A17">
        <f t="shared" si="0"/>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ht="15" thickBot="1" x14ac:dyDescent="0.35">
      <c r="A24">
        <f t="shared" si="0"/>
        <v>0</v>
      </c>
      <c r="B24" s="385"/>
      <c r="C24" s="386"/>
      <c r="D24" s="386"/>
      <c r="E24" s="386"/>
      <c r="F24" s="386"/>
      <c r="G24" s="386"/>
      <c r="H24" s="386"/>
      <c r="I24" s="386"/>
      <c r="J24" s="10"/>
      <c r="K24" s="10"/>
    </row>
    <row r="26" spans="1:11" ht="15" thickBot="1" x14ac:dyDescent="0.35"/>
    <row r="27" spans="1:11" ht="43.2" x14ac:dyDescent="0.3">
      <c r="B27" s="169" t="s">
        <v>659</v>
      </c>
      <c r="C27" s="76"/>
      <c r="D27" s="76"/>
      <c r="E27" s="76"/>
      <c r="F27" s="76"/>
      <c r="G27" s="76"/>
      <c r="H27" s="76"/>
      <c r="I27" s="76"/>
      <c r="J27" s="167" t="s">
        <v>656</v>
      </c>
      <c r="K27" s="168" t="s">
        <v>657</v>
      </c>
    </row>
    <row r="28" spans="1:11" ht="14.4" customHeight="1" x14ac:dyDescent="0.3">
      <c r="A28">
        <f>J28</f>
        <v>2</v>
      </c>
      <c r="B28" s="387" t="s">
        <v>1655</v>
      </c>
      <c r="C28" s="387"/>
      <c r="D28" s="387"/>
      <c r="E28" s="387"/>
      <c r="F28" s="387"/>
      <c r="G28" s="387"/>
      <c r="H28" s="387"/>
      <c r="I28" s="387"/>
      <c r="J28" s="10">
        <v>2</v>
      </c>
      <c r="K28" s="10"/>
    </row>
    <row r="29" spans="1:11" x14ac:dyDescent="0.3">
      <c r="A29">
        <f t="shared" ref="A29:A37" si="1">J29</f>
        <v>1</v>
      </c>
      <c r="B29" s="387" t="s">
        <v>1656</v>
      </c>
      <c r="C29" s="387"/>
      <c r="D29" s="387"/>
      <c r="E29" s="387"/>
      <c r="F29" s="387"/>
      <c r="G29" s="387"/>
      <c r="H29" s="387"/>
      <c r="I29" s="387"/>
      <c r="J29" s="10">
        <v>1</v>
      </c>
      <c r="K29" s="10"/>
    </row>
    <row r="30" spans="1:11" x14ac:dyDescent="0.3">
      <c r="A30">
        <f t="shared" si="1"/>
        <v>0</v>
      </c>
      <c r="B30" s="383"/>
      <c r="C30" s="384"/>
      <c r="D30" s="384"/>
      <c r="E30" s="384"/>
      <c r="F30" s="384"/>
      <c r="G30" s="384"/>
      <c r="H30" s="384"/>
      <c r="I30" s="384"/>
      <c r="J30" s="10"/>
      <c r="K30" s="10"/>
    </row>
    <row r="31" spans="1:11" x14ac:dyDescent="0.3">
      <c r="A31">
        <f t="shared" si="1"/>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ht="15" thickBot="1" x14ac:dyDescent="0.35">
      <c r="A37">
        <f t="shared" si="1"/>
        <v>0</v>
      </c>
      <c r="B37" s="385"/>
      <c r="C37" s="386"/>
      <c r="D37" s="386"/>
      <c r="E37" s="386"/>
      <c r="F37" s="386"/>
      <c r="G37" s="386"/>
      <c r="H37" s="386"/>
      <c r="I37" s="386"/>
      <c r="J37" s="10"/>
      <c r="K37" s="10"/>
    </row>
    <row r="39" spans="1:11" ht="15" thickBot="1" x14ac:dyDescent="0.35"/>
    <row r="40" spans="1:11" ht="43.8" thickBot="1" x14ac:dyDescent="0.35">
      <c r="B40" s="169" t="s">
        <v>662</v>
      </c>
      <c r="C40" s="76"/>
      <c r="D40" s="76"/>
      <c r="E40" s="76"/>
      <c r="F40" s="76"/>
      <c r="G40" s="76"/>
      <c r="H40" s="76"/>
      <c r="I40" s="76"/>
      <c r="J40" s="74" t="s">
        <v>656</v>
      </c>
      <c r="K40" s="75" t="s">
        <v>657</v>
      </c>
    </row>
    <row r="41" spans="1:11" ht="14.4" customHeight="1" x14ac:dyDescent="0.3">
      <c r="A41">
        <f>J41</f>
        <v>1</v>
      </c>
      <c r="B41" s="387" t="s">
        <v>1657</v>
      </c>
      <c r="C41" s="387"/>
      <c r="D41" s="387"/>
      <c r="E41" s="387"/>
      <c r="F41" s="387"/>
      <c r="G41" s="387"/>
      <c r="H41" s="387"/>
      <c r="I41" s="387"/>
      <c r="J41" s="10">
        <v>1</v>
      </c>
      <c r="K41" s="10"/>
    </row>
    <row r="42" spans="1:11" ht="31.95" customHeight="1" x14ac:dyDescent="0.3">
      <c r="A42">
        <f t="shared" ref="A42:A50" si="2">J42</f>
        <v>2</v>
      </c>
      <c r="B42" s="387" t="s">
        <v>1658</v>
      </c>
      <c r="C42" s="387"/>
      <c r="D42" s="387"/>
      <c r="E42" s="387"/>
      <c r="F42" s="387"/>
      <c r="G42" s="387"/>
      <c r="H42" s="387"/>
      <c r="I42" s="387"/>
      <c r="J42" s="10">
        <v>2</v>
      </c>
      <c r="K42" s="10"/>
    </row>
    <row r="43" spans="1:11" x14ac:dyDescent="0.3">
      <c r="A43">
        <f t="shared" si="2"/>
        <v>0</v>
      </c>
      <c r="B43" s="383"/>
      <c r="C43" s="384"/>
      <c r="D43" s="384"/>
      <c r="E43" s="384"/>
      <c r="F43" s="384"/>
      <c r="G43" s="384"/>
      <c r="H43" s="384"/>
      <c r="I43" s="384"/>
      <c r="J43" s="10"/>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ht="15" thickBot="1" x14ac:dyDescent="0.35">
      <c r="A50">
        <f t="shared" si="2"/>
        <v>0</v>
      </c>
      <c r="B50" s="385"/>
      <c r="C50" s="386"/>
      <c r="D50" s="386"/>
      <c r="E50" s="386"/>
      <c r="F50" s="386"/>
      <c r="G50" s="386"/>
      <c r="H50" s="386"/>
      <c r="I50" s="386"/>
      <c r="J50" s="10"/>
      <c r="K50" s="10"/>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 E9:I9">
    <cfRule type="expression" dxfId="297" priority="7" stopIfTrue="1">
      <formula>IF(SUM(E8:I8)=1,1,0)</formula>
    </cfRule>
  </conditionalFormatting>
  <conditionalFormatting sqref="F7">
    <cfRule type="expression" dxfId="296" priority="6" stopIfTrue="1">
      <formula>IF(SUM(F8:I8)=1,1,0)</formula>
    </cfRule>
  </conditionalFormatting>
  <conditionalFormatting sqref="G7">
    <cfRule type="expression" dxfId="295" priority="5" stopIfTrue="1">
      <formula>IF(SUM(G8:I8)=1,1,0)</formula>
    </cfRule>
  </conditionalFormatting>
  <conditionalFormatting sqref="H7">
    <cfRule type="expression" dxfId="294" priority="4" stopIfTrue="1">
      <formula>IF(SUM(H8:I8)=1,1,0)</formula>
    </cfRule>
  </conditionalFormatting>
  <conditionalFormatting sqref="I7">
    <cfRule type="expression" dxfId="293" priority="3" stopIfTrue="1">
      <formula>IF(I8=1,1,0)</formula>
    </cfRule>
  </conditionalFormatting>
  <conditionalFormatting sqref="M1">
    <cfRule type="containsText" dxfId="292" priority="1" operator="containsText" text="n/a">
      <formula>NOT(ISERROR(SEARCH("n/a",M1)))</formula>
    </cfRule>
    <cfRule type="containsText" dxfId="291" priority="2" operator="containsText" text="no">
      <formula>NOT(ISERROR(SEARCH("no",M1)))</formula>
    </cfRule>
  </conditionalFormatting>
  <dataValidations count="2">
    <dataValidation allowBlank="1" showInputMessage="1" showErrorMessage="1" prompt="Select the cell to the left to access full dropdown list" sqref="C7 C9" xr:uid="{00000000-0002-0000-2000-000000000000}"/>
    <dataValidation type="list" allowBlank="1" showInputMessage="1" showErrorMessage="1" sqref="C10 B9:B10 B7" xr:uid="{00000000-0002-0000-2000-000001000000}">
      <formula1>$E$6:$J$6</formula1>
    </dataValidation>
  </dataValidations>
  <hyperlinks>
    <hyperlink ref="M1" location="TOC!A1" display="Return to Table of Contents" xr:uid="{00000000-0004-0000-2000-000000000000}"/>
    <hyperlink ref="D1" location="'S5'!G2" display="'S5'!G2" xr:uid="{00000000-0004-0000-2000-000001000000}"/>
    <hyperlink ref="D2" location="'S5'!G16" display="'S5'!G16" xr:uid="{00000000-0004-0000-2000-000002000000}"/>
    <hyperlink ref="D7" location="'S5'!G17" display="'S5'!G17" xr:uid="{00000000-0004-0000-2000-000003000000}"/>
    <hyperlink ref="D9" location="'S5'!G20" display="'S5'!G20" xr:uid="{00000000-0004-0000-2000-000004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2000000}">
          <x14:formula1>
            <xm:f>Assessment_DataCollection!$V$1:$V$13</xm:f>
          </x14:formula1>
          <xm:sqref>J28:K37 J41:K50 J15:K24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O50"/>
  <sheetViews>
    <sheetView topLeftCell="B15" zoomScaleNormal="100" workbookViewId="0">
      <selection activeCell="B41" sqref="B41:I41"/>
    </sheetView>
  </sheetViews>
  <sheetFormatPr defaultRowHeight="14.4" x14ac:dyDescent="0.3"/>
  <cols>
    <col min="1" max="1" width="0" hidden="1" customWidth="1"/>
    <col min="2" max="2" width="14.5546875" customWidth="1"/>
    <col min="3" max="3" width="3.5546875" customWidth="1"/>
    <col min="4" max="4" width="32.5546875" style="29" customWidth="1"/>
    <col min="5" max="11" width="9.5546875" customWidth="1"/>
    <col min="13" max="13" width="23.33203125" customWidth="1"/>
  </cols>
  <sheetData>
    <row r="1" spans="1:15" x14ac:dyDescent="0.3">
      <c r="B1" s="24" t="str">
        <f>Assessment_DataCollection!A1</f>
        <v>SECTION</v>
      </c>
      <c r="D1" s="63" t="str">
        <f>Assessment_DataCollection!B541</f>
        <v xml:space="preserve"> Parent / Guardian Involvement</v>
      </c>
      <c r="M1" s="93" t="s">
        <v>81</v>
      </c>
    </row>
    <row r="2" spans="1:15" x14ac:dyDescent="0.3">
      <c r="B2" s="24" t="s">
        <v>642</v>
      </c>
      <c r="C2" s="35">
        <f>Assessment_DataCollection!A567</f>
        <v>5.3</v>
      </c>
      <c r="D2" s="63" t="str">
        <f>Assessment_DataCollection!B567</f>
        <v>Parent Progress Reports</v>
      </c>
    </row>
    <row r="6" spans="1:15" ht="85.8" thickBot="1" x14ac:dyDescent="0.35">
      <c r="B6" s="25" t="s">
        <v>644</v>
      </c>
      <c r="C6" s="25"/>
      <c r="D6" s="25" t="s">
        <v>645</v>
      </c>
      <c r="E6" s="45" t="s">
        <v>646</v>
      </c>
      <c r="F6" s="45" t="s">
        <v>647</v>
      </c>
      <c r="G6" s="45" t="s">
        <v>648</v>
      </c>
      <c r="H6" s="45" t="s">
        <v>649</v>
      </c>
      <c r="I6" s="46" t="s">
        <v>650</v>
      </c>
    </row>
    <row r="7" spans="1:15" ht="116.4" thickTop="1" thickBot="1" x14ac:dyDescent="0.35">
      <c r="B7" s="48" t="s">
        <v>646</v>
      </c>
      <c r="C7" s="49" t="s">
        <v>651</v>
      </c>
      <c r="D7" s="72" t="str">
        <f>Assessment_DataCollection!B568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E7" s="50"/>
      <c r="F7" s="50"/>
      <c r="G7" s="50"/>
      <c r="H7" s="50"/>
      <c r="I7" s="50"/>
      <c r="L7" s="330" t="s">
        <v>674</v>
      </c>
      <c r="M7" s="330" t="s">
        <v>675</v>
      </c>
      <c r="N7" s="330" t="s">
        <v>15</v>
      </c>
      <c r="O7" s="330" t="s">
        <v>676</v>
      </c>
    </row>
    <row r="8" spans="1:15" hidden="1" x14ac:dyDescent="0.3">
      <c r="B8" s="23"/>
      <c r="C8" s="33" t="s">
        <v>15</v>
      </c>
      <c r="D8" s="31"/>
      <c r="E8" s="12">
        <f>IF($B7=E6,1,"")</f>
        <v>1</v>
      </c>
      <c r="F8" s="12" t="str">
        <f>IF($B7=F6,1,"")</f>
        <v/>
      </c>
      <c r="G8" s="12" t="str">
        <f>IF($B7=G6,1,"")</f>
        <v/>
      </c>
      <c r="H8" s="12" t="str">
        <f>IF($B7=H6,1,"")</f>
        <v/>
      </c>
      <c r="I8" s="12" t="str">
        <f>IF($B7=I6,1,"")</f>
        <v/>
      </c>
      <c r="L8" t="s">
        <v>652</v>
      </c>
      <c r="M8" t="s">
        <v>653</v>
      </c>
      <c r="N8" t="s">
        <v>15</v>
      </c>
    </row>
    <row r="9" spans="1:15" ht="15" thickTop="1" x14ac:dyDescent="0.3">
      <c r="B9" t="s">
        <v>15</v>
      </c>
      <c r="D9" s="32" t="s">
        <v>654</v>
      </c>
      <c r="E9" s="24">
        <f>SUM(E7:E8)</f>
        <v>1</v>
      </c>
      <c r="F9" s="24">
        <f>SUM(F7:F8)</f>
        <v>0</v>
      </c>
      <c r="G9" s="24">
        <f>SUM(G7:G8)</f>
        <v>0</v>
      </c>
      <c r="H9" s="24">
        <f>SUM(H7:H8)</f>
        <v>0</v>
      </c>
      <c r="I9" s="24">
        <f>SUM(I7:I8)</f>
        <v>0</v>
      </c>
    </row>
    <row r="13" spans="1:15" ht="15" thickBot="1" x14ac:dyDescent="0.35"/>
    <row r="14" spans="1:15" ht="43.8" thickBot="1" x14ac:dyDescent="0.35">
      <c r="B14" s="274" t="s">
        <v>655</v>
      </c>
      <c r="C14" s="275"/>
      <c r="D14" s="275"/>
      <c r="E14" s="275"/>
      <c r="F14" s="275"/>
      <c r="G14" s="275"/>
      <c r="H14" s="275"/>
      <c r="I14" s="275"/>
      <c r="J14" s="167" t="s">
        <v>656</v>
      </c>
      <c r="K14" s="168" t="s">
        <v>657</v>
      </c>
    </row>
    <row r="15" spans="1:15" ht="14.4" customHeight="1" x14ac:dyDescent="0.3">
      <c r="A15">
        <f>J15</f>
        <v>0</v>
      </c>
      <c r="B15" s="394"/>
      <c r="C15" s="395"/>
      <c r="D15" s="395"/>
      <c r="E15" s="395"/>
      <c r="F15" s="395"/>
      <c r="G15" s="395"/>
      <c r="H15" s="395"/>
      <c r="I15" s="396"/>
      <c r="J15" s="10"/>
      <c r="K15" s="10"/>
    </row>
    <row r="16" spans="1:15" x14ac:dyDescent="0.3">
      <c r="A16">
        <f t="shared" ref="A16:A24" si="0">J16</f>
        <v>0</v>
      </c>
      <c r="B16" s="383"/>
      <c r="C16" s="384"/>
      <c r="D16" s="384"/>
      <c r="E16" s="384"/>
      <c r="F16" s="384"/>
      <c r="G16" s="384"/>
      <c r="H16" s="384"/>
      <c r="I16" s="384"/>
      <c r="J16" s="10"/>
      <c r="K16" s="10"/>
    </row>
    <row r="17" spans="1:11" x14ac:dyDescent="0.3">
      <c r="A17">
        <f t="shared" si="0"/>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ht="15" thickBot="1" x14ac:dyDescent="0.35">
      <c r="A24">
        <f t="shared" si="0"/>
        <v>0</v>
      </c>
      <c r="B24" s="385"/>
      <c r="C24" s="386"/>
      <c r="D24" s="386"/>
      <c r="E24" s="386"/>
      <c r="F24" s="386"/>
      <c r="G24" s="386"/>
      <c r="H24" s="386"/>
      <c r="I24" s="386"/>
      <c r="J24" s="10"/>
      <c r="K24" s="10"/>
    </row>
    <row r="25" spans="1:11" x14ac:dyDescent="0.3">
      <c r="D25"/>
    </row>
    <row r="26" spans="1:11" ht="15" thickBot="1" x14ac:dyDescent="0.35">
      <c r="D26"/>
    </row>
    <row r="27" spans="1:11" ht="43.8" thickBot="1" x14ac:dyDescent="0.35">
      <c r="B27" s="169" t="s">
        <v>659</v>
      </c>
      <c r="C27" s="275"/>
      <c r="D27" s="275"/>
      <c r="E27" s="275"/>
      <c r="F27" s="275"/>
      <c r="G27" s="275"/>
      <c r="H27" s="275"/>
      <c r="I27" s="275"/>
      <c r="J27" s="167" t="s">
        <v>656</v>
      </c>
      <c r="K27" s="168" t="s">
        <v>657</v>
      </c>
    </row>
    <row r="28" spans="1:11" ht="14.4" customHeight="1" x14ac:dyDescent="0.3">
      <c r="A28">
        <f>J28</f>
        <v>0</v>
      </c>
      <c r="B28" s="394"/>
      <c r="C28" s="395"/>
      <c r="D28" s="395"/>
      <c r="E28" s="395"/>
      <c r="F28" s="395"/>
      <c r="G28" s="395"/>
      <c r="H28" s="395"/>
      <c r="I28" s="396"/>
      <c r="J28" s="10"/>
      <c r="K28" s="10"/>
    </row>
    <row r="29" spans="1:11" x14ac:dyDescent="0.3">
      <c r="A29">
        <f t="shared" ref="A29:A37" si="1">J29</f>
        <v>0</v>
      </c>
      <c r="B29" s="383"/>
      <c r="C29" s="384"/>
      <c r="D29" s="384"/>
      <c r="E29" s="384"/>
      <c r="F29" s="384"/>
      <c r="G29" s="384"/>
      <c r="H29" s="384"/>
      <c r="I29" s="384"/>
      <c r="J29" s="10"/>
      <c r="K29" s="10"/>
    </row>
    <row r="30" spans="1:11" x14ac:dyDescent="0.3">
      <c r="A30">
        <f t="shared" si="1"/>
        <v>0</v>
      </c>
      <c r="B30" s="383"/>
      <c r="C30" s="384"/>
      <c r="D30" s="384"/>
      <c r="E30" s="384"/>
      <c r="F30" s="384"/>
      <c r="G30" s="384"/>
      <c r="H30" s="384"/>
      <c r="I30" s="384"/>
      <c r="J30" s="10"/>
      <c r="K30" s="10"/>
    </row>
    <row r="31" spans="1:11" x14ac:dyDescent="0.3">
      <c r="A31">
        <f t="shared" si="1"/>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ht="15" thickBot="1" x14ac:dyDescent="0.35">
      <c r="A37">
        <f t="shared" si="1"/>
        <v>0</v>
      </c>
      <c r="B37" s="385"/>
      <c r="C37" s="386"/>
      <c r="D37" s="386"/>
      <c r="E37" s="386"/>
      <c r="F37" s="386"/>
      <c r="G37" s="386"/>
      <c r="H37" s="386"/>
      <c r="I37" s="386"/>
      <c r="J37" s="10"/>
      <c r="K37" s="10"/>
    </row>
    <row r="38" spans="1:11" x14ac:dyDescent="0.3">
      <c r="D38"/>
    </row>
    <row r="39" spans="1:11" ht="15" thickBot="1" x14ac:dyDescent="0.35">
      <c r="D39"/>
    </row>
    <row r="40" spans="1:11" ht="43.8" thickBot="1" x14ac:dyDescent="0.35">
      <c r="B40" s="169" t="s">
        <v>662</v>
      </c>
      <c r="C40" s="76"/>
      <c r="D40" s="76"/>
      <c r="E40" s="76"/>
      <c r="F40" s="76"/>
      <c r="G40" s="76"/>
      <c r="H40" s="76"/>
      <c r="I40" s="76"/>
      <c r="J40" s="74" t="s">
        <v>656</v>
      </c>
      <c r="K40" s="75" t="s">
        <v>657</v>
      </c>
    </row>
    <row r="41" spans="1:11" ht="48.6" customHeight="1" x14ac:dyDescent="0.3">
      <c r="A41">
        <f>J41</f>
        <v>1</v>
      </c>
      <c r="B41" s="387" t="s">
        <v>1659</v>
      </c>
      <c r="C41" s="387"/>
      <c r="D41" s="387"/>
      <c r="E41" s="387"/>
      <c r="F41" s="387"/>
      <c r="G41" s="387"/>
      <c r="H41" s="387"/>
      <c r="I41" s="387"/>
      <c r="J41" s="10">
        <v>1</v>
      </c>
      <c r="K41" s="10"/>
    </row>
    <row r="42" spans="1:11" x14ac:dyDescent="0.3">
      <c r="A42">
        <f t="shared" ref="A42:A50" si="2">J42</f>
        <v>0</v>
      </c>
      <c r="B42" s="383"/>
      <c r="C42" s="384"/>
      <c r="D42" s="384"/>
      <c r="E42" s="384"/>
      <c r="F42" s="384"/>
      <c r="G42" s="384"/>
      <c r="H42" s="384"/>
      <c r="I42" s="384"/>
      <c r="J42" s="10"/>
      <c r="K42" s="10"/>
    </row>
    <row r="43" spans="1:11" x14ac:dyDescent="0.3">
      <c r="A43">
        <f t="shared" si="2"/>
        <v>0</v>
      </c>
      <c r="B43" s="383"/>
      <c r="C43" s="384"/>
      <c r="D43" s="384"/>
      <c r="E43" s="384"/>
      <c r="F43" s="384"/>
      <c r="G43" s="384"/>
      <c r="H43" s="384"/>
      <c r="I43" s="384"/>
      <c r="J43" s="10"/>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ht="15" thickBot="1" x14ac:dyDescent="0.35">
      <c r="A50">
        <f t="shared" si="2"/>
        <v>0</v>
      </c>
      <c r="B50" s="385"/>
      <c r="C50" s="386"/>
      <c r="D50" s="386"/>
      <c r="E50" s="386"/>
      <c r="F50" s="386"/>
      <c r="G50" s="386"/>
      <c r="H50" s="386"/>
      <c r="I50" s="386"/>
      <c r="J50" s="10"/>
      <c r="K50" s="10"/>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I7 E9:I9">
    <cfRule type="expression" dxfId="290" priority="3" stopIfTrue="1">
      <formula>IF(SUM(E8:I8)=1,1,0)</formula>
    </cfRule>
  </conditionalFormatting>
  <conditionalFormatting sqref="M1">
    <cfRule type="containsText" dxfId="289" priority="1" operator="containsText" text="n/a">
      <formula>NOT(ISERROR(SEARCH("n/a",M1)))</formula>
    </cfRule>
    <cfRule type="containsText" dxfId="288" priority="2" operator="containsText" text="no">
      <formula>NOT(ISERROR(SEARCH("no",M1)))</formula>
    </cfRule>
  </conditionalFormatting>
  <dataValidations count="2">
    <dataValidation type="list" allowBlank="1" showInputMessage="1" showErrorMessage="1" sqref="B7" xr:uid="{00000000-0002-0000-2100-000000000000}">
      <formula1>$E$6:$J$6</formula1>
    </dataValidation>
    <dataValidation allowBlank="1" showInputMessage="1" showErrorMessage="1" prompt="Select the cell to the left to access full dropdown list" sqref="C7" xr:uid="{00000000-0002-0000-2100-000001000000}"/>
  </dataValidations>
  <hyperlinks>
    <hyperlink ref="M1" location="TOC!A1" display="Return to Table of Contents" xr:uid="{00000000-0004-0000-2100-000000000000}"/>
    <hyperlink ref="D1" location="'S5'!G2" display="'S5'!G2" xr:uid="{00000000-0004-0000-2100-000001000000}"/>
    <hyperlink ref="D2" location="'S5'!G28" display="'S5'!G28" xr:uid="{00000000-0004-0000-2100-000002000000}"/>
    <hyperlink ref="D7" location="'S5'!G29" display="'S5'!G29" xr:uid="{00000000-0004-0000-21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2000000}">
          <x14:formula1>
            <xm:f>Assessment_DataCollection!$V$1:$V$13</xm:f>
          </x14:formula1>
          <xm:sqref>J28:K37 J41:K50 J15:K24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A1:Q50"/>
  <sheetViews>
    <sheetView topLeftCell="B22" zoomScaleNormal="100" workbookViewId="0">
      <selection activeCell="M42" sqref="M41:M42"/>
    </sheetView>
  </sheetViews>
  <sheetFormatPr defaultRowHeight="14.4" x14ac:dyDescent="0.3"/>
  <cols>
    <col min="1" max="1" width="8.6640625" hidden="1" customWidth="1"/>
    <col min="2" max="2" width="14.5546875" customWidth="1"/>
    <col min="3" max="3" width="4" customWidth="1"/>
    <col min="4" max="4" width="32.5546875" style="29" customWidth="1"/>
    <col min="5" max="11" width="9.5546875" customWidth="1"/>
    <col min="13" max="13" width="23.33203125" customWidth="1"/>
  </cols>
  <sheetData>
    <row r="1" spans="1:17" x14ac:dyDescent="0.3">
      <c r="B1" s="24" t="str">
        <f>Assessment_DataCollection!A1</f>
        <v>SECTION</v>
      </c>
      <c r="D1" s="63" t="str">
        <f>Assessment_DataCollection!B541</f>
        <v xml:space="preserve"> Parent / Guardian Involvement</v>
      </c>
      <c r="M1" s="93" t="s">
        <v>81</v>
      </c>
    </row>
    <row r="2" spans="1:17" x14ac:dyDescent="0.3">
      <c r="B2" s="24" t="s">
        <v>642</v>
      </c>
      <c r="C2" s="35">
        <f>Assessment_DataCollection!A572</f>
        <v>5.4</v>
      </c>
      <c r="D2" s="63" t="str">
        <f>Assessment_DataCollection!B572</f>
        <v>Parent Resources</v>
      </c>
    </row>
    <row r="6" spans="1:17" ht="85.8" thickBot="1" x14ac:dyDescent="0.35">
      <c r="B6" s="25" t="s">
        <v>644</v>
      </c>
      <c r="C6" s="25"/>
      <c r="D6" s="25" t="s">
        <v>645</v>
      </c>
      <c r="E6" s="45" t="s">
        <v>646</v>
      </c>
      <c r="F6" s="45" t="s">
        <v>647</v>
      </c>
      <c r="G6" s="45" t="s">
        <v>648</v>
      </c>
      <c r="H6" s="45" t="s">
        <v>649</v>
      </c>
      <c r="I6" s="46" t="s">
        <v>650</v>
      </c>
    </row>
    <row r="7" spans="1:17" ht="73.2" thickTop="1" thickBot="1" x14ac:dyDescent="0.35">
      <c r="B7" s="48" t="s">
        <v>649</v>
      </c>
      <c r="C7" s="49" t="s">
        <v>651</v>
      </c>
      <c r="D7" s="72" t="str">
        <f>Assessment_DataCollection!B573</f>
        <v>5.4.1 States shall provide parents with resources to supervise their teen’s learning-to-drive experience. The resources should include but are not limited to:</v>
      </c>
      <c r="E7" s="50"/>
      <c r="F7" s="50"/>
      <c r="G7" s="50"/>
      <c r="H7" s="50"/>
      <c r="I7" s="50"/>
      <c r="L7" s="266" t="s">
        <v>674</v>
      </c>
      <c r="M7" s="266" t="s">
        <v>675</v>
      </c>
      <c r="N7" s="266" t="s">
        <v>15</v>
      </c>
      <c r="O7" s="266" t="s">
        <v>676</v>
      </c>
      <c r="P7" s="266"/>
      <c r="Q7" s="266"/>
    </row>
    <row r="8" spans="1:17" hidden="1" x14ac:dyDescent="0.3">
      <c r="B8" s="23"/>
      <c r="C8" s="33" t="s">
        <v>15</v>
      </c>
      <c r="D8" s="31"/>
      <c r="E8" s="12" t="str">
        <f>IF($B7=E6,1,"")</f>
        <v/>
      </c>
      <c r="F8" s="12" t="str">
        <f>IF($B7=F6,1,"")</f>
        <v/>
      </c>
      <c r="G8" s="12" t="str">
        <f>IF($B7=G6,1,"")</f>
        <v/>
      </c>
      <c r="H8" s="12">
        <f>IF($B7=H6,1,"")</f>
        <v>1</v>
      </c>
      <c r="I8" s="12" t="str">
        <f>IF($B7=I6,1,"")</f>
        <v/>
      </c>
      <c r="L8" t="s">
        <v>652</v>
      </c>
      <c r="M8" t="s">
        <v>653</v>
      </c>
      <c r="N8" t="s">
        <v>15</v>
      </c>
    </row>
    <row r="9" spans="1:17" ht="15" thickTop="1" x14ac:dyDescent="0.3">
      <c r="B9" t="s">
        <v>15</v>
      </c>
      <c r="D9" s="32" t="s">
        <v>654</v>
      </c>
      <c r="E9" s="24">
        <f>SUM(E7:E8)</f>
        <v>0</v>
      </c>
      <c r="F9" s="24">
        <f>SUM(F7:F8)</f>
        <v>0</v>
      </c>
      <c r="G9" s="24">
        <f>SUM(G7:G8)</f>
        <v>0</v>
      </c>
      <c r="H9" s="24">
        <f>SUM(H7:H8)</f>
        <v>1</v>
      </c>
      <c r="I9" s="24">
        <f>SUM(I7:I8)</f>
        <v>0</v>
      </c>
    </row>
    <row r="13" spans="1:17" ht="15" thickBot="1" x14ac:dyDescent="0.35"/>
    <row r="14" spans="1:17" ht="43.2" x14ac:dyDescent="0.3">
      <c r="B14" s="169" t="s">
        <v>655</v>
      </c>
      <c r="C14" s="76"/>
      <c r="D14" s="76"/>
      <c r="E14" s="76"/>
      <c r="F14" s="76"/>
      <c r="G14" s="76"/>
      <c r="H14" s="76"/>
      <c r="I14" s="76"/>
      <c r="J14" s="167" t="s">
        <v>656</v>
      </c>
      <c r="K14" s="168" t="s">
        <v>657</v>
      </c>
    </row>
    <row r="15" spans="1:17" ht="36" customHeight="1" x14ac:dyDescent="0.3">
      <c r="A15">
        <f>J15</f>
        <v>1</v>
      </c>
      <c r="B15" s="387" t="s">
        <v>1660</v>
      </c>
      <c r="C15" s="387"/>
      <c r="D15" s="387"/>
      <c r="E15" s="387"/>
      <c r="F15" s="387"/>
      <c r="G15" s="387"/>
      <c r="H15" s="387"/>
      <c r="I15" s="387"/>
      <c r="J15" s="10">
        <v>1</v>
      </c>
      <c r="K15" s="10"/>
    </row>
    <row r="16" spans="1:17" x14ac:dyDescent="0.3">
      <c r="A16">
        <f t="shared" ref="A16:A24" si="0">J16</f>
        <v>0</v>
      </c>
      <c r="B16" s="383"/>
      <c r="C16" s="384"/>
      <c r="D16" s="384"/>
      <c r="E16" s="384"/>
      <c r="F16" s="384"/>
      <c r="G16" s="384"/>
      <c r="H16" s="384"/>
      <c r="I16" s="384"/>
      <c r="J16" s="10"/>
      <c r="K16" s="10"/>
    </row>
    <row r="17" spans="1:11" x14ac:dyDescent="0.3">
      <c r="A17">
        <f t="shared" si="0"/>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ht="15" thickBot="1" x14ac:dyDescent="0.35">
      <c r="A24">
        <f t="shared" si="0"/>
        <v>0</v>
      </c>
      <c r="B24" s="385"/>
      <c r="C24" s="386"/>
      <c r="D24" s="386"/>
      <c r="E24" s="386"/>
      <c r="F24" s="386"/>
      <c r="G24" s="386"/>
      <c r="H24" s="386"/>
      <c r="I24" s="386"/>
      <c r="J24" s="10"/>
      <c r="K24" s="10"/>
    </row>
    <row r="25" spans="1:11" x14ac:dyDescent="0.3">
      <c r="D25"/>
    </row>
    <row r="26" spans="1:11" ht="15" thickBot="1" x14ac:dyDescent="0.35">
      <c r="D26"/>
    </row>
    <row r="27" spans="1:11" ht="43.2" x14ac:dyDescent="0.3">
      <c r="B27" s="169" t="s">
        <v>659</v>
      </c>
      <c r="C27" s="76"/>
      <c r="D27" s="76"/>
      <c r="E27" s="76"/>
      <c r="F27" s="76"/>
      <c r="G27" s="76"/>
      <c r="H27" s="76"/>
      <c r="I27" s="76"/>
      <c r="J27" s="167" t="s">
        <v>656</v>
      </c>
      <c r="K27" s="168" t="s">
        <v>657</v>
      </c>
    </row>
    <row r="28" spans="1:11" ht="14.4" customHeight="1" x14ac:dyDescent="0.3">
      <c r="A28">
        <f>J28</f>
        <v>1</v>
      </c>
      <c r="B28" s="387" t="s">
        <v>1661</v>
      </c>
      <c r="C28" s="387"/>
      <c r="D28" s="387"/>
      <c r="E28" s="387"/>
      <c r="F28" s="387"/>
      <c r="G28" s="387"/>
      <c r="H28" s="387"/>
      <c r="I28" s="387"/>
      <c r="J28" s="10">
        <v>1</v>
      </c>
      <c r="K28" s="10"/>
    </row>
    <row r="29" spans="1:11" x14ac:dyDescent="0.3">
      <c r="A29">
        <f t="shared" ref="A29:A37" si="1">J29</f>
        <v>0</v>
      </c>
      <c r="B29" s="383"/>
      <c r="C29" s="384"/>
      <c r="D29" s="384"/>
      <c r="E29" s="384"/>
      <c r="F29" s="384"/>
      <c r="G29" s="384"/>
      <c r="H29" s="384"/>
      <c r="I29" s="384"/>
      <c r="J29" s="10"/>
      <c r="K29" s="10"/>
    </row>
    <row r="30" spans="1:11" x14ac:dyDescent="0.3">
      <c r="A30">
        <f t="shared" si="1"/>
        <v>0</v>
      </c>
      <c r="B30" s="383"/>
      <c r="C30" s="384"/>
      <c r="D30" s="384"/>
      <c r="E30" s="384"/>
      <c r="F30" s="384"/>
      <c r="G30" s="384"/>
      <c r="H30" s="384"/>
      <c r="I30" s="384"/>
      <c r="J30" s="10"/>
      <c r="K30" s="10"/>
    </row>
    <row r="31" spans="1:11" x14ac:dyDescent="0.3">
      <c r="A31">
        <f t="shared" si="1"/>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ht="15" thickBot="1" x14ac:dyDescent="0.35">
      <c r="A37">
        <f t="shared" si="1"/>
        <v>0</v>
      </c>
      <c r="B37" s="385"/>
      <c r="C37" s="386"/>
      <c r="D37" s="386"/>
      <c r="E37" s="386"/>
      <c r="F37" s="386"/>
      <c r="G37" s="386"/>
      <c r="H37" s="386"/>
      <c r="I37" s="386"/>
      <c r="J37" s="10"/>
      <c r="K37" s="10"/>
    </row>
    <row r="38" spans="1:11" x14ac:dyDescent="0.3">
      <c r="D38"/>
    </row>
    <row r="39" spans="1:11" ht="15" thickBot="1" x14ac:dyDescent="0.35">
      <c r="D39"/>
    </row>
    <row r="40" spans="1:11" ht="43.8" thickBot="1" x14ac:dyDescent="0.35">
      <c r="B40" s="169" t="s">
        <v>662</v>
      </c>
      <c r="C40" s="76"/>
      <c r="D40" s="76"/>
      <c r="E40" s="76"/>
      <c r="F40" s="76"/>
      <c r="G40" s="76"/>
      <c r="H40" s="76"/>
      <c r="I40" s="76"/>
      <c r="J40" s="74" t="s">
        <v>656</v>
      </c>
      <c r="K40" s="75" t="s">
        <v>657</v>
      </c>
    </row>
    <row r="41" spans="1:11" ht="42.6" customHeight="1" x14ac:dyDescent="0.3">
      <c r="A41">
        <f>J41</f>
        <v>1</v>
      </c>
      <c r="B41" s="387" t="s">
        <v>1662</v>
      </c>
      <c r="C41" s="387"/>
      <c r="D41" s="387"/>
      <c r="E41" s="387"/>
      <c r="F41" s="387"/>
      <c r="G41" s="387"/>
      <c r="H41" s="387"/>
      <c r="I41" s="387"/>
      <c r="J41" s="10">
        <v>1</v>
      </c>
      <c r="K41" s="10"/>
    </row>
    <row r="42" spans="1:11" ht="15" customHeight="1" x14ac:dyDescent="0.3">
      <c r="A42">
        <f t="shared" ref="A42:A50" si="2">J42</f>
        <v>3</v>
      </c>
      <c r="B42" s="387" t="s">
        <v>1663</v>
      </c>
      <c r="C42" s="387"/>
      <c r="D42" s="387"/>
      <c r="E42" s="387"/>
      <c r="F42" s="387"/>
      <c r="G42" s="387"/>
      <c r="H42" s="387"/>
      <c r="I42" s="387"/>
      <c r="J42" s="10">
        <v>3</v>
      </c>
      <c r="K42" s="10"/>
    </row>
    <row r="43" spans="1:11" ht="34.950000000000003" customHeight="1" x14ac:dyDescent="0.3">
      <c r="A43">
        <f t="shared" si="2"/>
        <v>2</v>
      </c>
      <c r="B43" s="387" t="s">
        <v>1664</v>
      </c>
      <c r="C43" s="387"/>
      <c r="D43" s="387"/>
      <c r="E43" s="387"/>
      <c r="F43" s="387"/>
      <c r="G43" s="387"/>
      <c r="H43" s="387"/>
      <c r="I43" s="387"/>
      <c r="J43" s="10">
        <v>2</v>
      </c>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x14ac:dyDescent="0.3">
      <c r="A48">
        <f t="shared" si="2"/>
        <v>0</v>
      </c>
      <c r="B48" s="383"/>
      <c r="C48" s="384"/>
      <c r="D48" s="384"/>
      <c r="E48" s="384"/>
      <c r="F48" s="384"/>
      <c r="G48" s="384"/>
      <c r="H48" s="384"/>
      <c r="I48" s="384"/>
      <c r="J48" s="10"/>
      <c r="K48" s="10"/>
    </row>
    <row r="49" spans="1:11" x14ac:dyDescent="0.3">
      <c r="A49">
        <f t="shared" si="2"/>
        <v>0</v>
      </c>
      <c r="B49" s="383"/>
      <c r="C49" s="384"/>
      <c r="D49" s="384"/>
      <c r="E49" s="384"/>
      <c r="F49" s="384"/>
      <c r="G49" s="384"/>
      <c r="H49" s="384"/>
      <c r="I49" s="384"/>
      <c r="J49" s="10"/>
      <c r="K49" s="10"/>
    </row>
    <row r="50" spans="1:11" ht="15" thickBot="1" x14ac:dyDescent="0.35">
      <c r="A50">
        <f t="shared" si="2"/>
        <v>0</v>
      </c>
      <c r="B50" s="385"/>
      <c r="C50" s="386"/>
      <c r="D50" s="386"/>
      <c r="E50" s="386"/>
      <c r="F50" s="386"/>
      <c r="G50" s="386"/>
      <c r="H50" s="386"/>
      <c r="I50" s="386"/>
      <c r="J50" s="10"/>
      <c r="K50" s="10"/>
    </row>
  </sheetData>
  <mergeCells count="30">
    <mergeCell ref="B46:I46"/>
    <mergeCell ref="B47:I47"/>
    <mergeCell ref="B48:I48"/>
    <mergeCell ref="B49:I49"/>
    <mergeCell ref="B50:I50"/>
    <mergeCell ref="B41:I41"/>
    <mergeCell ref="B42:I42"/>
    <mergeCell ref="B43:I43"/>
    <mergeCell ref="B44:I44"/>
    <mergeCell ref="B45:I45"/>
    <mergeCell ref="B33:I33"/>
    <mergeCell ref="B34:I34"/>
    <mergeCell ref="B35:I35"/>
    <mergeCell ref="B36:I36"/>
    <mergeCell ref="B37:I37"/>
    <mergeCell ref="B28:I28"/>
    <mergeCell ref="B29:I29"/>
    <mergeCell ref="B30:I30"/>
    <mergeCell ref="B31:I31"/>
    <mergeCell ref="B32:I32"/>
    <mergeCell ref="B21:I21"/>
    <mergeCell ref="B22:I22"/>
    <mergeCell ref="B23:I23"/>
    <mergeCell ref="B24:I24"/>
    <mergeCell ref="B20:I20"/>
    <mergeCell ref="B15:I15"/>
    <mergeCell ref="B16:I16"/>
    <mergeCell ref="B17:I17"/>
    <mergeCell ref="B18:I18"/>
    <mergeCell ref="B19:I19"/>
  </mergeCells>
  <conditionalFormatting sqref="E7:I7 E9:I9">
    <cfRule type="expression" dxfId="287" priority="3" stopIfTrue="1">
      <formula>IF(SUM(E8:I8)=1,1,0)</formula>
    </cfRule>
  </conditionalFormatting>
  <conditionalFormatting sqref="M1">
    <cfRule type="containsText" dxfId="286" priority="1" operator="containsText" text="n/a">
      <formula>NOT(ISERROR(SEARCH("n/a",M1)))</formula>
    </cfRule>
    <cfRule type="containsText" dxfId="285"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2200-000000000000}"/>
    <dataValidation type="list" allowBlank="1" showInputMessage="1" showErrorMessage="1" sqref="B7" xr:uid="{00000000-0002-0000-2200-000001000000}">
      <formula1>$E$6:$J$6</formula1>
    </dataValidation>
  </dataValidations>
  <hyperlinks>
    <hyperlink ref="M1" location="TOC!A1" display="Return to Table of Contents" xr:uid="{00000000-0004-0000-2200-000000000000}"/>
    <hyperlink ref="D1" location="'S5'!G2" display="'S5'!G2" xr:uid="{00000000-0004-0000-2200-000001000000}"/>
    <hyperlink ref="D2" location="'S5'!G33" display="'S5'!G33" xr:uid="{00000000-0004-0000-2200-000002000000}"/>
    <hyperlink ref="D7" location="'S5'!G34" display="'S5'!G34" xr:uid="{00000000-0004-0000-2200-000003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2000000}">
          <x14:formula1>
            <xm:f>Assessment_DataCollection!$V$1:$V$13</xm:f>
          </x14:formula1>
          <xm:sqref>J28:K37 J41:K50 J15:K24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K89"/>
  <sheetViews>
    <sheetView showGridLines="0" workbookViewId="0">
      <selection activeCell="L88" sqref="L88"/>
    </sheetView>
  </sheetViews>
  <sheetFormatPr defaultRowHeight="14.4" x14ac:dyDescent="0.3"/>
  <cols>
    <col min="3" max="8" width="14.109375" customWidth="1"/>
    <col min="9" max="10" width="9.5546875" customWidth="1"/>
  </cols>
  <sheetData>
    <row r="1" spans="1:11" x14ac:dyDescent="0.3">
      <c r="A1" s="24" t="str">
        <f>Assessment_DataCollection!A1</f>
        <v>SECTION</v>
      </c>
      <c r="C1" s="166" t="str">
        <f>Assessment_DataCollection!B541</f>
        <v xml:space="preserve"> Parent / Guardian Involvement</v>
      </c>
      <c r="H1" s="93" t="s">
        <v>81</v>
      </c>
    </row>
    <row r="2" spans="1:11" x14ac:dyDescent="0.3">
      <c r="A2" s="28" t="s">
        <v>705</v>
      </c>
    </row>
    <row r="3" spans="1:11" ht="15" thickBot="1" x14ac:dyDescent="0.35"/>
    <row r="4" spans="1:11" x14ac:dyDescent="0.3">
      <c r="C4" s="37" t="s">
        <v>15</v>
      </c>
      <c r="D4" s="36">
        <f>'S5S5.1'!C2</f>
        <v>5.0999999999999996</v>
      </c>
      <c r="E4" s="36">
        <f>'S5S5.2'!C2</f>
        <v>5.2</v>
      </c>
      <c r="F4" s="36">
        <f>'S5S5.3'!C2</f>
        <v>5.3</v>
      </c>
      <c r="G4" s="36">
        <f>'S5S5.4'!C2</f>
        <v>5.4</v>
      </c>
      <c r="H4" s="266"/>
      <c r="I4" s="266"/>
      <c r="J4" s="266"/>
      <c r="K4" s="266"/>
    </row>
    <row r="5" spans="1:11" ht="56.1" customHeight="1" thickBot="1" x14ac:dyDescent="0.35">
      <c r="A5" s="24" t="s">
        <v>642</v>
      </c>
      <c r="B5" s="13"/>
      <c r="C5" s="38" t="s">
        <v>706</v>
      </c>
      <c r="D5" s="73" t="str">
        <f>'S5S5.1'!D2</f>
        <v>Supervised Driving Practice</v>
      </c>
      <c r="E5" s="73" t="str">
        <f>'S5S5.2'!D2</f>
        <v>Parent Seminar</v>
      </c>
      <c r="F5" s="73" t="str">
        <f>'S5S5.3'!D2</f>
        <v>Parent Progress Reports</v>
      </c>
      <c r="G5" s="73" t="str">
        <f>'S5S5.4'!D2</f>
        <v>Parent Resources</v>
      </c>
      <c r="H5" s="266"/>
      <c r="I5" s="266" t="s">
        <v>707</v>
      </c>
      <c r="J5" s="266"/>
      <c r="K5" s="266"/>
    </row>
    <row r="6" spans="1:11" ht="15" thickTop="1" x14ac:dyDescent="0.3">
      <c r="A6" s="400" t="s">
        <v>708</v>
      </c>
      <c r="B6" s="400"/>
      <c r="C6" s="43">
        <f>SUM(D6:G6)</f>
        <v>1</v>
      </c>
      <c r="D6">
        <f>'S5S5.1'!E11</f>
        <v>0</v>
      </c>
      <c r="E6">
        <f>'S5S5.2'!E11</f>
        <v>0</v>
      </c>
      <c r="F6">
        <f>'S5S5.3'!E9</f>
        <v>1</v>
      </c>
      <c r="G6">
        <f>'S5S5.4'!E9</f>
        <v>0</v>
      </c>
      <c r="H6" s="266"/>
      <c r="I6" s="266">
        <f>C6*0</f>
        <v>0</v>
      </c>
      <c r="J6" s="266"/>
      <c r="K6" s="266"/>
    </row>
    <row r="7" spans="1:11" x14ac:dyDescent="0.3">
      <c r="A7" s="401" t="s">
        <v>709</v>
      </c>
      <c r="B7" s="401"/>
      <c r="C7" s="39">
        <f>SUM(D7:G7)</f>
        <v>1</v>
      </c>
      <c r="D7">
        <f>'S5S5.1'!F11</f>
        <v>0</v>
      </c>
      <c r="E7">
        <f>'S5S5.2'!F11</f>
        <v>1</v>
      </c>
      <c r="F7">
        <f>'S5S5.3'!F9</f>
        <v>0</v>
      </c>
      <c r="G7">
        <f>'S5S5.4'!F9</f>
        <v>0</v>
      </c>
      <c r="H7" s="266"/>
      <c r="I7" s="266">
        <f>C7*45</f>
        <v>45</v>
      </c>
      <c r="J7" s="266"/>
      <c r="K7" s="266"/>
    </row>
    <row r="8" spans="1:11" x14ac:dyDescent="0.3">
      <c r="A8" s="401" t="s">
        <v>710</v>
      </c>
      <c r="B8" s="401"/>
      <c r="C8" s="39">
        <f>SUM(D8:G8)</f>
        <v>1</v>
      </c>
      <c r="D8">
        <f>'S5S5.1'!G11</f>
        <v>0</v>
      </c>
      <c r="E8">
        <f>'S5S5.2'!G11</f>
        <v>1</v>
      </c>
      <c r="F8">
        <f>'S5S5.3'!G9</f>
        <v>0</v>
      </c>
      <c r="G8">
        <f>'S5S5.4'!G9</f>
        <v>0</v>
      </c>
      <c r="H8" s="266"/>
      <c r="I8" s="266">
        <f>C8*90</f>
        <v>90</v>
      </c>
      <c r="J8" s="266"/>
      <c r="K8" s="266"/>
    </row>
    <row r="9" spans="1:11" x14ac:dyDescent="0.3">
      <c r="A9" s="401" t="s">
        <v>711</v>
      </c>
      <c r="B9" s="401"/>
      <c r="C9" s="39">
        <f>SUM(D9:G9)</f>
        <v>1</v>
      </c>
      <c r="D9">
        <f>'S5S5.1'!H11</f>
        <v>0</v>
      </c>
      <c r="E9">
        <f>'S5S5.2'!H11</f>
        <v>0</v>
      </c>
      <c r="F9">
        <f>'S5S5.3'!H9</f>
        <v>0</v>
      </c>
      <c r="G9">
        <f>'S5S5.4'!H9</f>
        <v>1</v>
      </c>
      <c r="H9" s="266"/>
      <c r="I9" s="266">
        <f>C9*135</f>
        <v>135</v>
      </c>
      <c r="J9" s="266"/>
      <c r="K9" s="266"/>
    </row>
    <row r="10" spans="1:11" ht="15" thickBot="1" x14ac:dyDescent="0.35">
      <c r="A10" s="402" t="s">
        <v>712</v>
      </c>
      <c r="B10" s="402"/>
      <c r="C10" s="40">
        <f>SUM(D10:G10)</f>
        <v>2</v>
      </c>
      <c r="D10" s="13">
        <f>'S5S5.1'!I11</f>
        <v>2</v>
      </c>
      <c r="E10" s="13">
        <f>'S5S5.2'!I11</f>
        <v>0</v>
      </c>
      <c r="F10" s="13">
        <f>'S5S5.3'!I9</f>
        <v>0</v>
      </c>
      <c r="G10" s="13">
        <f>'S5S5.4'!I9</f>
        <v>0</v>
      </c>
      <c r="H10" s="266"/>
      <c r="I10" s="266">
        <f>C10*180</f>
        <v>360</v>
      </c>
      <c r="J10" s="266"/>
      <c r="K10" s="266"/>
    </row>
    <row r="11" spans="1:11" ht="15.6" thickTop="1" thickBot="1" x14ac:dyDescent="0.35">
      <c r="C11" s="41">
        <f>SUM(C6:C10)</f>
        <v>6</v>
      </c>
      <c r="H11" s="266"/>
      <c r="I11" s="266">
        <f>ROUND((SUM(I6:I10)/C11),0)</f>
        <v>105</v>
      </c>
      <c r="J11" s="266">
        <f>360-I11</f>
        <v>255</v>
      </c>
      <c r="K11" s="266"/>
    </row>
    <row r="12" spans="1:11" x14ac:dyDescent="0.3">
      <c r="H12" s="266"/>
      <c r="I12" s="266" t="s">
        <v>15</v>
      </c>
      <c r="J12" s="266"/>
      <c r="K12" s="266"/>
    </row>
    <row r="35" spans="1:7" ht="15" thickBot="1" x14ac:dyDescent="0.35"/>
    <row r="36" spans="1:7" ht="43.8" thickBot="1" x14ac:dyDescent="0.35">
      <c r="A36" s="274" t="s">
        <v>655</v>
      </c>
      <c r="B36" s="275"/>
      <c r="C36" s="275"/>
      <c r="D36" s="275"/>
      <c r="E36" s="275"/>
      <c r="F36" s="275"/>
      <c r="G36" s="276" t="s">
        <v>656</v>
      </c>
    </row>
    <row r="37" spans="1:7" ht="16.2" thickBot="1" x14ac:dyDescent="0.35">
      <c r="A37" s="274" t="s">
        <v>66</v>
      </c>
      <c r="B37" s="275"/>
      <c r="C37" s="275"/>
      <c r="D37" s="275"/>
      <c r="E37" s="275"/>
      <c r="F37" s="275"/>
      <c r="G37" s="270"/>
    </row>
    <row r="38" spans="1:7" ht="15" thickBot="1" x14ac:dyDescent="0.35">
      <c r="A38" s="397" t="e">
        <f>VLOOKUP(G38,'S5S5.1'!$A$15:$I$24,2,FALSE)</f>
        <v>#N/A</v>
      </c>
      <c r="B38" s="398"/>
      <c r="C38" s="398"/>
      <c r="D38" s="398"/>
      <c r="E38" s="398"/>
      <c r="F38" s="399"/>
      <c r="G38" s="277">
        <v>1</v>
      </c>
    </row>
    <row r="39" spans="1:7" ht="15" thickBot="1" x14ac:dyDescent="0.35">
      <c r="A39" s="397" t="e">
        <f>VLOOKUP(G39,'S5S5.1'!$A$15:$I$24,2,FALSE)</f>
        <v>#N/A</v>
      </c>
      <c r="B39" s="398"/>
      <c r="C39" s="398"/>
      <c r="D39" s="398"/>
      <c r="E39" s="398"/>
      <c r="F39" s="399"/>
      <c r="G39" s="277">
        <v>2</v>
      </c>
    </row>
    <row r="40" spans="1:7" ht="15" customHeight="1" thickBot="1" x14ac:dyDescent="0.35">
      <c r="A40" s="397" t="e">
        <f>VLOOKUP(G40,'S5S5.1'!$A$15:$I$24,2,FALSE)</f>
        <v>#N/A</v>
      </c>
      <c r="B40" s="398"/>
      <c r="C40" s="398"/>
      <c r="D40" s="398"/>
      <c r="E40" s="398"/>
      <c r="F40" s="399"/>
      <c r="G40" s="277">
        <v>3</v>
      </c>
    </row>
    <row r="41" spans="1:7" ht="15" customHeight="1" thickBot="1" x14ac:dyDescent="0.35">
      <c r="A41" s="274" t="s">
        <v>68</v>
      </c>
      <c r="B41" s="278"/>
      <c r="C41" s="278"/>
      <c r="D41" s="278"/>
      <c r="E41" s="278"/>
      <c r="F41" s="278"/>
      <c r="G41" s="271"/>
    </row>
    <row r="42" spans="1:7" ht="15" thickBot="1" x14ac:dyDescent="0.35">
      <c r="A42" s="397" t="e">
        <f>VLOOKUP(G42,'S5S5.2'!$A$15:$I$24,2,FALSE)</f>
        <v>#N/A</v>
      </c>
      <c r="B42" s="398"/>
      <c r="C42" s="398"/>
      <c r="D42" s="398"/>
      <c r="E42" s="398"/>
      <c r="F42" s="399"/>
      <c r="G42" s="277">
        <v>1</v>
      </c>
    </row>
    <row r="43" spans="1:7" ht="15" thickBot="1" x14ac:dyDescent="0.35">
      <c r="A43" s="397" t="e">
        <f>VLOOKUP(G43,'S5S5.2'!$A$15:$I$24,2,FALSE)</f>
        <v>#N/A</v>
      </c>
      <c r="B43" s="398"/>
      <c r="C43" s="398"/>
      <c r="D43" s="398"/>
      <c r="E43" s="398"/>
      <c r="F43" s="399"/>
      <c r="G43" s="277">
        <v>2</v>
      </c>
    </row>
    <row r="44" spans="1:7" ht="15" customHeight="1" thickBot="1" x14ac:dyDescent="0.35">
      <c r="A44" s="397" t="e">
        <f>VLOOKUP(G44,'S5S5.2'!$A$15:$I$24,2,FALSE)</f>
        <v>#N/A</v>
      </c>
      <c r="B44" s="398"/>
      <c r="C44" s="398"/>
      <c r="D44" s="398"/>
      <c r="E44" s="398"/>
      <c r="F44" s="399"/>
      <c r="G44" s="277">
        <v>3</v>
      </c>
    </row>
    <row r="45" spans="1:7" ht="15" customHeight="1" thickBot="1" x14ac:dyDescent="0.35">
      <c r="A45" s="274" t="s">
        <v>70</v>
      </c>
      <c r="B45" s="278"/>
      <c r="C45" s="278"/>
      <c r="D45" s="278"/>
      <c r="E45" s="278"/>
      <c r="F45" s="278"/>
      <c r="G45" s="271"/>
    </row>
    <row r="46" spans="1:7" ht="15" thickBot="1" x14ac:dyDescent="0.35">
      <c r="A46" s="397" t="e">
        <f>VLOOKUP(G46,'S5S5.3'!$A$15:$I$24,2,FALSE)</f>
        <v>#N/A</v>
      </c>
      <c r="B46" s="398"/>
      <c r="C46" s="398"/>
      <c r="D46" s="398"/>
      <c r="E46" s="398"/>
      <c r="F46" s="399"/>
      <c r="G46" s="277">
        <v>1</v>
      </c>
    </row>
    <row r="47" spans="1:7" ht="15" thickBot="1" x14ac:dyDescent="0.35">
      <c r="A47" s="397" t="e">
        <f>VLOOKUP(G47,'S5S5.3'!$A$15:$I$24,2,FALSE)</f>
        <v>#N/A</v>
      </c>
      <c r="B47" s="398"/>
      <c r="C47" s="398"/>
      <c r="D47" s="398"/>
      <c r="E47" s="398"/>
      <c r="F47" s="399"/>
      <c r="G47" s="277">
        <v>2</v>
      </c>
    </row>
    <row r="48" spans="1:7" ht="15" customHeight="1" thickBot="1" x14ac:dyDescent="0.35">
      <c r="A48" s="397" t="e">
        <f>VLOOKUP(G48,'S5S5.3'!$A$15:$I$24,2,FALSE)</f>
        <v>#N/A</v>
      </c>
      <c r="B48" s="398"/>
      <c r="C48" s="398"/>
      <c r="D48" s="398"/>
      <c r="E48" s="398"/>
      <c r="F48" s="399"/>
      <c r="G48" s="277">
        <v>3</v>
      </c>
    </row>
    <row r="49" spans="1:7" ht="15" customHeight="1" thickBot="1" x14ac:dyDescent="0.35">
      <c r="A49" s="274" t="s">
        <v>72</v>
      </c>
      <c r="B49" s="278"/>
      <c r="C49" s="278"/>
      <c r="D49" s="278"/>
      <c r="E49" s="278"/>
      <c r="F49" s="278"/>
      <c r="G49" s="271"/>
    </row>
    <row r="50" spans="1:7" ht="31.2" customHeight="1" thickBot="1" x14ac:dyDescent="0.35">
      <c r="A50" s="397" t="str">
        <f>VLOOKUP(G50,'S5S5.4'!$A$15:$I$24,2,FALSE)</f>
        <v>5.4.1 Rhode Island plans to develop a parent portal through which parents/guardians will have even easier access to state-approved resources.</v>
      </c>
      <c r="B50" s="398"/>
      <c r="C50" s="398"/>
      <c r="D50" s="398"/>
      <c r="E50" s="398"/>
      <c r="F50" s="399"/>
      <c r="G50" s="277">
        <v>1</v>
      </c>
    </row>
    <row r="51" spans="1:7" ht="15" thickBot="1" x14ac:dyDescent="0.35">
      <c r="A51" s="397" t="e">
        <f>VLOOKUP(G51,'S5S5.4'!$A$15:$I$24,2,FALSE)</f>
        <v>#N/A</v>
      </c>
      <c r="B51" s="398"/>
      <c r="C51" s="398"/>
      <c r="D51" s="398"/>
      <c r="E51" s="398"/>
      <c r="F51" s="399"/>
      <c r="G51" s="277">
        <v>2</v>
      </c>
    </row>
    <row r="52" spans="1:7" ht="15" customHeight="1" thickBot="1" x14ac:dyDescent="0.35">
      <c r="A52" s="371" t="e">
        <f>VLOOKUP(G52,'S5S5.4'!$A$15:$I$24,2,FALSE)</f>
        <v>#N/A</v>
      </c>
      <c r="B52" s="372"/>
      <c r="C52" s="372"/>
      <c r="D52" s="372"/>
      <c r="E52" s="372"/>
      <c r="F52" s="372"/>
      <c r="G52" s="277">
        <v>3</v>
      </c>
    </row>
    <row r="53" spans="1:7" ht="15" thickBot="1" x14ac:dyDescent="0.35"/>
    <row r="54" spans="1:7" ht="43.8" thickBot="1" x14ac:dyDescent="0.35">
      <c r="A54" s="274" t="s">
        <v>659</v>
      </c>
      <c r="B54" s="275"/>
      <c r="C54" s="275"/>
      <c r="D54" s="275"/>
      <c r="E54" s="275"/>
      <c r="F54" s="275"/>
      <c r="G54" s="276" t="s">
        <v>656</v>
      </c>
    </row>
    <row r="55" spans="1:7" ht="16.2" thickBot="1" x14ac:dyDescent="0.35">
      <c r="A55" s="274" t="s">
        <v>66</v>
      </c>
      <c r="B55" s="275"/>
      <c r="C55" s="275"/>
      <c r="D55" s="275"/>
      <c r="E55" s="275"/>
      <c r="F55" s="275"/>
      <c r="G55" s="270"/>
    </row>
    <row r="56" spans="1:7" ht="30" customHeight="1" thickBot="1" x14ac:dyDescent="0.35">
      <c r="A56" s="397" t="str">
        <f>VLOOKUP(G56,'S5S5.1'!$A$28:$I$37,2,FALSE)</f>
        <v>5.1.1 c) Requires parents/guardians to conduct a minimum of fifty (50) hours of supervised practice driving, at least ten (10) of which must be at night.</v>
      </c>
      <c r="B56" s="398"/>
      <c r="C56" s="398"/>
      <c r="D56" s="398"/>
      <c r="E56" s="398"/>
      <c r="F56" s="399"/>
      <c r="G56" s="277">
        <v>1</v>
      </c>
    </row>
    <row r="57" spans="1:7" ht="15" thickBot="1" x14ac:dyDescent="0.35">
      <c r="A57" s="397" t="str">
        <f>VLOOKUP(G57,'S5S5.1'!$A$28:$I$37,2,FALSE)</f>
        <v>5.1.1 a) Requires an individual to hold a learner’s permit for six (6) months.</v>
      </c>
      <c r="B57" s="398"/>
      <c r="C57" s="398"/>
      <c r="D57" s="398"/>
      <c r="E57" s="398"/>
      <c r="F57" s="399"/>
      <c r="G57" s="277">
        <v>2</v>
      </c>
    </row>
    <row r="58" spans="1:7" ht="30" customHeight="1" thickBot="1" x14ac:dyDescent="0.35">
      <c r="A58" s="397" t="str">
        <f>VLOOKUP(G58,'S5S5.1'!$A$28:$I$37,2,FALSE)</f>
        <v>5.1.2 Requires an intermediate license period of twelve (12) months in length, or until a novice driver turns 18, whichever occurs first.</v>
      </c>
      <c r="B58" s="398"/>
      <c r="C58" s="398"/>
      <c r="D58" s="398"/>
      <c r="E58" s="398"/>
      <c r="F58" s="399"/>
      <c r="G58" s="277">
        <v>3</v>
      </c>
    </row>
    <row r="59" spans="1:7" ht="15" customHeight="1" thickBot="1" x14ac:dyDescent="0.35">
      <c r="A59" s="274" t="s">
        <v>68</v>
      </c>
      <c r="B59" s="278"/>
      <c r="C59" s="278"/>
      <c r="D59" s="278"/>
      <c r="E59" s="278"/>
      <c r="F59" s="278"/>
      <c r="G59" s="271"/>
    </row>
    <row r="60" spans="1:7" ht="30" customHeight="1" thickBot="1" x14ac:dyDescent="0.35">
      <c r="A60" s="397" t="str">
        <f>VLOOKUP(G60,'S5S5.2'!$A$28:$I$37,2,FALSE)</f>
        <v>5.2.1 Codified in law some standards aimed at conducting and administering a parent/guardian seminar.</v>
      </c>
      <c r="B60" s="398"/>
      <c r="C60" s="398"/>
      <c r="D60" s="398"/>
      <c r="E60" s="398"/>
      <c r="F60" s="399"/>
      <c r="G60" s="277">
        <v>1</v>
      </c>
    </row>
    <row r="61" spans="1:7" ht="15" thickBot="1" x14ac:dyDescent="0.35">
      <c r="A61" s="397" t="str">
        <f>VLOOKUP(G61,'S5S5.2'!$A$28:$I$37,2,FALSE)</f>
        <v>5.2.1 Encourages providers to conduct parent/guardian seminars.</v>
      </c>
      <c r="B61" s="398"/>
      <c r="C61" s="398"/>
      <c r="D61" s="398"/>
      <c r="E61" s="398"/>
      <c r="F61" s="399"/>
      <c r="G61" s="277">
        <v>2</v>
      </c>
    </row>
    <row r="62" spans="1:7" ht="15" customHeight="1" thickBot="1" x14ac:dyDescent="0.35">
      <c r="A62" s="397" t="e">
        <f>VLOOKUP(G62,'S5S5.2'!$A$28:$I$37,2,FALSE)</f>
        <v>#N/A</v>
      </c>
      <c r="B62" s="398"/>
      <c r="C62" s="398"/>
      <c r="D62" s="398"/>
      <c r="E62" s="398"/>
      <c r="F62" s="399"/>
      <c r="G62" s="277">
        <v>3</v>
      </c>
    </row>
    <row r="63" spans="1:7" ht="15" customHeight="1" thickBot="1" x14ac:dyDescent="0.35">
      <c r="A63" s="274" t="s">
        <v>70</v>
      </c>
      <c r="B63" s="278"/>
      <c r="C63" s="278"/>
      <c r="D63" s="278"/>
      <c r="E63" s="278"/>
      <c r="F63" s="278"/>
      <c r="G63" s="271"/>
    </row>
    <row r="64" spans="1:7" ht="15" thickBot="1" x14ac:dyDescent="0.35">
      <c r="A64" s="397" t="e">
        <f>VLOOKUP(G64,'S5S5.3'!$A$28:$I$37,2,FALSE)</f>
        <v>#N/A</v>
      </c>
      <c r="B64" s="398"/>
      <c r="C64" s="398"/>
      <c r="D64" s="398"/>
      <c r="E64" s="398"/>
      <c r="F64" s="399"/>
      <c r="G64" s="277">
        <v>1</v>
      </c>
    </row>
    <row r="65" spans="1:7" ht="15" thickBot="1" x14ac:dyDescent="0.35">
      <c r="A65" s="397" t="e">
        <f>VLOOKUP(G65,'S5S5.3'!$A$28:$I$37,2,FALSE)</f>
        <v>#N/A</v>
      </c>
      <c r="B65" s="398"/>
      <c r="C65" s="398"/>
      <c r="D65" s="398"/>
      <c r="E65" s="398"/>
      <c r="F65" s="399"/>
      <c r="G65" s="277">
        <v>2</v>
      </c>
    </row>
    <row r="66" spans="1:7" ht="15" customHeight="1" thickBot="1" x14ac:dyDescent="0.35">
      <c r="A66" s="397" t="e">
        <f>VLOOKUP(G66,'S5S5.3'!$A$28:$I$37,2,FALSE)</f>
        <v>#N/A</v>
      </c>
      <c r="B66" s="398"/>
      <c r="C66" s="398"/>
      <c r="D66" s="398"/>
      <c r="E66" s="398"/>
      <c r="F66" s="399"/>
      <c r="G66" s="277">
        <v>3</v>
      </c>
    </row>
    <row r="67" spans="1:7" ht="15" customHeight="1" thickBot="1" x14ac:dyDescent="0.35">
      <c r="A67" s="274" t="s">
        <v>72</v>
      </c>
      <c r="B67" s="278"/>
      <c r="C67" s="278"/>
      <c r="D67" s="278"/>
      <c r="E67" s="278"/>
      <c r="F67" s="278"/>
      <c r="G67" s="271"/>
    </row>
    <row r="68" spans="1:7" ht="15" thickBot="1" x14ac:dyDescent="0.35">
      <c r="A68" s="397" t="str">
        <f>VLOOKUP(G68,'S5S5.4'!$A$28:$I$37,2,FALSE)</f>
        <v>5.4.1 Ensures that all families receive The Parent’s Supervised Driving Program.</v>
      </c>
      <c r="B68" s="398"/>
      <c r="C68" s="398"/>
      <c r="D68" s="398"/>
      <c r="E68" s="398"/>
      <c r="F68" s="399"/>
      <c r="G68" s="277">
        <v>1</v>
      </c>
    </row>
    <row r="69" spans="1:7" ht="15" thickBot="1" x14ac:dyDescent="0.35">
      <c r="A69" s="397" t="e">
        <f>VLOOKUP(G69,'S5S5.4'!$A$28:$I$37,2,FALSE)</f>
        <v>#N/A</v>
      </c>
      <c r="B69" s="398"/>
      <c r="C69" s="398"/>
      <c r="D69" s="398"/>
      <c r="E69" s="398"/>
      <c r="F69" s="399"/>
      <c r="G69" s="277">
        <v>2</v>
      </c>
    </row>
    <row r="70" spans="1:7" ht="15" customHeight="1" thickBot="1" x14ac:dyDescent="0.35">
      <c r="A70" s="397" t="e">
        <f>VLOOKUP(G70,'S5S5.4'!$A$28:$I$37,2,FALSE)</f>
        <v>#N/A</v>
      </c>
      <c r="B70" s="398"/>
      <c r="C70" s="398"/>
      <c r="D70" s="398"/>
      <c r="E70" s="398"/>
      <c r="F70" s="399"/>
      <c r="G70" s="277">
        <v>3</v>
      </c>
    </row>
    <row r="72" spans="1:7" ht="15" thickBot="1" x14ac:dyDescent="0.35"/>
    <row r="73" spans="1:7" ht="43.8" thickBot="1" x14ac:dyDescent="0.35">
      <c r="A73" s="274" t="s">
        <v>662</v>
      </c>
      <c r="B73" s="275"/>
      <c r="C73" s="275"/>
      <c r="D73" s="275"/>
      <c r="E73" s="275"/>
      <c r="F73" s="275"/>
      <c r="G73" s="276" t="s">
        <v>656</v>
      </c>
    </row>
    <row r="74" spans="1:7" ht="16.2" thickBot="1" x14ac:dyDescent="0.35">
      <c r="A74" s="274" t="s">
        <v>66</v>
      </c>
      <c r="B74" s="275"/>
      <c r="C74" s="275"/>
      <c r="D74" s="275"/>
      <c r="E74" s="275"/>
      <c r="F74" s="275"/>
      <c r="G74" s="270"/>
    </row>
    <row r="75" spans="1:7" ht="15" thickBot="1" x14ac:dyDescent="0.35">
      <c r="A75" s="397" t="e">
        <f>VLOOKUP(G75,'S5S5.1'!$A$41:$I$50,2,FALSE)</f>
        <v>#N/A</v>
      </c>
      <c r="B75" s="398"/>
      <c r="C75" s="398"/>
      <c r="D75" s="398"/>
      <c r="E75" s="398"/>
      <c r="F75" s="399"/>
      <c r="G75" s="277">
        <v>1</v>
      </c>
    </row>
    <row r="76" spans="1:7" ht="15" thickBot="1" x14ac:dyDescent="0.35">
      <c r="A76" s="397" t="e">
        <f>VLOOKUP(G76,'S5S5.1'!$A$41:$I$50,2,FALSE)</f>
        <v>#N/A</v>
      </c>
      <c r="B76" s="398"/>
      <c r="C76" s="398"/>
      <c r="D76" s="398"/>
      <c r="E76" s="398"/>
      <c r="F76" s="399"/>
      <c r="G76" s="277">
        <v>2</v>
      </c>
    </row>
    <row r="77" spans="1:7" ht="15" customHeight="1" thickBot="1" x14ac:dyDescent="0.35">
      <c r="A77" s="397" t="e">
        <f>VLOOKUP(G77,'S5S5.1'!$A$41:$I$50,2,FALSE)</f>
        <v>#N/A</v>
      </c>
      <c r="B77" s="398"/>
      <c r="C77" s="398"/>
      <c r="D77" s="398"/>
      <c r="E77" s="398"/>
      <c r="F77" s="399"/>
      <c r="G77" s="277">
        <v>3</v>
      </c>
    </row>
    <row r="78" spans="1:7" ht="15" customHeight="1" thickBot="1" x14ac:dyDescent="0.35">
      <c r="A78" s="274" t="s">
        <v>68</v>
      </c>
      <c r="B78" s="278"/>
      <c r="C78" s="278"/>
      <c r="D78" s="278"/>
      <c r="E78" s="278"/>
      <c r="F78" s="278"/>
      <c r="G78" s="271"/>
    </row>
    <row r="79" spans="1:7" ht="30" customHeight="1" thickBot="1" x14ac:dyDescent="0.35">
      <c r="A79" s="397" t="str">
        <f>VLOOKUP(G79,'S5S5.2'!$A$41:$I$50,2,FALSE)</f>
        <v>5.2.1 Require parents/guardians to complete a parent/guardian seminar prior to or at the start of the course.</v>
      </c>
      <c r="B79" s="398"/>
      <c r="C79" s="398"/>
      <c r="D79" s="398"/>
      <c r="E79" s="398"/>
      <c r="F79" s="399"/>
      <c r="G79" s="277">
        <v>1</v>
      </c>
    </row>
    <row r="80" spans="1:7" ht="42" customHeight="1" thickBot="1" x14ac:dyDescent="0.35">
      <c r="A80" s="397" t="str">
        <f>VLOOKUP(G80,'S5S5.2'!$A$41:$I$50,2,FALSE)</f>
        <v>5.2.2 Ensure that all parent/guardian seminars meet content standards as established by Standard 5.2.2 and recommended in ANSTSE’s 2020 Core Elements of Driver Education Parent / Guardian Seminars resource document.</v>
      </c>
      <c r="B80" s="398"/>
      <c r="C80" s="398"/>
      <c r="D80" s="398"/>
      <c r="E80" s="398"/>
      <c r="F80" s="399"/>
      <c r="G80" s="277">
        <v>2</v>
      </c>
    </row>
    <row r="81" spans="1:7" ht="15" customHeight="1" thickBot="1" x14ac:dyDescent="0.35">
      <c r="A81" s="397" t="e">
        <f>VLOOKUP(G81,'S5S5.2'!$A$41:$I$50,2,FALSE)</f>
        <v>#N/A</v>
      </c>
      <c r="B81" s="398"/>
      <c r="C81" s="398"/>
      <c r="D81" s="398"/>
      <c r="E81" s="398"/>
      <c r="F81" s="399"/>
      <c r="G81" s="277">
        <v>3</v>
      </c>
    </row>
    <row r="82" spans="1:7" ht="15" customHeight="1" thickBot="1" x14ac:dyDescent="0.35">
      <c r="A82" s="274" t="s">
        <v>70</v>
      </c>
      <c r="B82" s="278"/>
      <c r="C82" s="278"/>
      <c r="D82" s="278"/>
      <c r="E82" s="278"/>
      <c r="F82" s="278"/>
      <c r="G82" s="271"/>
    </row>
    <row r="83" spans="1:7" ht="58.2" customHeight="1" thickBot="1" x14ac:dyDescent="0.35">
      <c r="A83" s="397" t="str">
        <f>VLOOKUP(G83,'S5S5.3'!$A$41:$I$50,2,FALSE)</f>
        <v>5.3.1. Require driver education providers to inform parents/guardians of their teen’s progress throughout the driver education course, and receive a post-course final assessment report that informs them of the progress and proficiency of their teen driver.</v>
      </c>
      <c r="B83" s="398"/>
      <c r="C83" s="398"/>
      <c r="D83" s="398"/>
      <c r="E83" s="398"/>
      <c r="F83" s="399"/>
      <c r="G83" s="277">
        <v>1</v>
      </c>
    </row>
    <row r="84" spans="1:7" ht="15" thickBot="1" x14ac:dyDescent="0.35">
      <c r="A84" s="397" t="e">
        <f>VLOOKUP(G84,'S5S5.3'!$A$41:$I$50,2,FALSE)</f>
        <v>#N/A</v>
      </c>
      <c r="B84" s="398"/>
      <c r="C84" s="398"/>
      <c r="D84" s="398"/>
      <c r="E84" s="398"/>
      <c r="F84" s="399"/>
      <c r="G84" s="277">
        <v>2</v>
      </c>
    </row>
    <row r="85" spans="1:7" ht="15" customHeight="1" thickBot="1" x14ac:dyDescent="0.35">
      <c r="A85" s="397" t="e">
        <f>VLOOKUP(G85,'S5S5.3'!$A$41:$I$50,2,FALSE)</f>
        <v>#N/A</v>
      </c>
      <c r="B85" s="398"/>
      <c r="C85" s="398"/>
      <c r="D85" s="398"/>
      <c r="E85" s="398"/>
      <c r="F85" s="399"/>
      <c r="G85" s="277">
        <v>3</v>
      </c>
    </row>
    <row r="86" spans="1:7" ht="15" customHeight="1" thickBot="1" x14ac:dyDescent="0.35">
      <c r="A86" s="274" t="s">
        <v>72</v>
      </c>
      <c r="B86" s="278"/>
      <c r="C86" s="278"/>
      <c r="D86" s="278"/>
      <c r="E86" s="278"/>
      <c r="F86" s="278"/>
      <c r="G86" s="271"/>
    </row>
    <row r="87" spans="1:7" ht="47.4" customHeight="1" thickBot="1" x14ac:dyDescent="0.35">
      <c r="A87" s="397" t="str">
        <f>VLOOKUP(G87,'S5S5.4'!$A$41:$I$50,2,FALSE)</f>
        <v>5.4.1 Establish a contingency plan to ensure that parents/guardians continue to have seamless access to comprehensive, research-based resources, should access to The Parent’s Supervised Driving Program be discontinued.</v>
      </c>
      <c r="B87" s="398"/>
      <c r="C87" s="398"/>
      <c r="D87" s="398"/>
      <c r="E87" s="398"/>
      <c r="F87" s="399"/>
      <c r="G87" s="277">
        <v>1</v>
      </c>
    </row>
    <row r="88" spans="1:7" ht="46.95" customHeight="1" thickBot="1" x14ac:dyDescent="0.35">
      <c r="A88" s="397" t="str">
        <f>VLOOKUP(G88,'S5S5.4'!$A$41:$I$50,2,FALSE)</f>
        <v>5.4.1 Commit the resources to conduct ongoing maintenance and updating of the forthcoming parent portal, to ensure user-friendly operation and resources that remain current and relevant.</v>
      </c>
      <c r="B88" s="398"/>
      <c r="C88" s="398"/>
      <c r="D88" s="398"/>
      <c r="E88" s="398"/>
      <c r="F88" s="399"/>
      <c r="G88" s="277">
        <v>2</v>
      </c>
    </row>
    <row r="89" spans="1:7" ht="33.6" customHeight="1" thickBot="1" x14ac:dyDescent="0.35">
      <c r="A89" s="397" t="str">
        <f>VLOOKUP(G89,'S5S5.4'!$A$41:$I$50,2,FALSE)</f>
        <v>5.4.1 Provide parents/guardians with access to a sample Parent-Teen Driving Agreement.</v>
      </c>
      <c r="B89" s="398"/>
      <c r="C89" s="398"/>
      <c r="D89" s="398"/>
      <c r="E89" s="398"/>
      <c r="F89" s="399"/>
      <c r="G89" s="277">
        <v>3</v>
      </c>
    </row>
  </sheetData>
  <mergeCells count="40">
    <mergeCell ref="A44:F44"/>
    <mergeCell ref="A46:F46"/>
    <mergeCell ref="A38:F38"/>
    <mergeCell ref="A39:F39"/>
    <mergeCell ref="A40:F40"/>
    <mergeCell ref="A42:F42"/>
    <mergeCell ref="A43:F43"/>
    <mergeCell ref="A6:B6"/>
    <mergeCell ref="A7:B7"/>
    <mergeCell ref="A8:B8"/>
    <mergeCell ref="A9:B9"/>
    <mergeCell ref="A10:B10"/>
    <mergeCell ref="A47:F47"/>
    <mergeCell ref="A48:F48"/>
    <mergeCell ref="A50:F50"/>
    <mergeCell ref="A51:F51"/>
    <mergeCell ref="A57:F57"/>
    <mergeCell ref="A56:F56"/>
    <mergeCell ref="A58:F58"/>
    <mergeCell ref="A60:F60"/>
    <mergeCell ref="A61:F61"/>
    <mergeCell ref="A62:F62"/>
    <mergeCell ref="A64:F64"/>
    <mergeCell ref="A65:F65"/>
    <mergeCell ref="A66:F66"/>
    <mergeCell ref="A69:F69"/>
    <mergeCell ref="A76:F76"/>
    <mergeCell ref="A77:F77"/>
    <mergeCell ref="A70:F70"/>
    <mergeCell ref="A75:F75"/>
    <mergeCell ref="A68:F68"/>
    <mergeCell ref="A79:F79"/>
    <mergeCell ref="A80:F80"/>
    <mergeCell ref="A81:F81"/>
    <mergeCell ref="A89:F89"/>
    <mergeCell ref="A83:F83"/>
    <mergeCell ref="A84:F84"/>
    <mergeCell ref="A85:F85"/>
    <mergeCell ref="A87:F87"/>
    <mergeCell ref="A88:F88"/>
  </mergeCells>
  <conditionalFormatting sqref="H1">
    <cfRule type="containsText" dxfId="284" priority="1" operator="containsText" text="n/a">
      <formula>NOT(ISERROR(SEARCH("n/a",H1)))</formula>
    </cfRule>
    <cfRule type="containsText" dxfId="283" priority="2" operator="containsText" text="no">
      <formula>NOT(ISERROR(SEARCH("no",H1)))</formula>
    </cfRule>
  </conditionalFormatting>
  <hyperlinks>
    <hyperlink ref="H1" location="TOC!A1" display="Return to Table of Contents" xr:uid="{00000000-0004-0000-2300-000000000000}"/>
    <hyperlink ref="C1" location="'S5'!G3" display="'S5'!G3" xr:uid="{00000000-0004-0000-2300-000001000000}"/>
    <hyperlink ref="D5" location="'S5'!G3" display="'S5'!G3" xr:uid="{00000000-0004-0000-2300-000002000000}"/>
    <hyperlink ref="E5" location="'S5'!G16" display="'S5'!G16" xr:uid="{00000000-0004-0000-2300-000003000000}"/>
    <hyperlink ref="F5" location="'S5'!G28" display="'S5'!G28" xr:uid="{00000000-0004-0000-2300-000004000000}"/>
    <hyperlink ref="G5" location="'S5'!G33" display="'S5'!G33" xr:uid="{00000000-0004-0000-2300-000005000000}"/>
  </hyperlink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2300-000000000000}">
          <x14:formula1>
            <xm:f>Assessment_DataCollection!$V$2:$V$4</xm:f>
          </x14:formula1>
          <xm:sqref>G43:G45 G80:G82 G88:G89 G57:G59 G76:G78 G51:G52 G47:G49 G39:G41 G61:G63 G69:G70 G65:G67 G84:G86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74"/>
  <sheetViews>
    <sheetView topLeftCell="A350" workbookViewId="0">
      <selection activeCell="H5" sqref="H5"/>
    </sheetView>
  </sheetViews>
  <sheetFormatPr defaultRowHeight="14.4" x14ac:dyDescent="0.3"/>
  <cols>
    <col min="1" max="1" width="63.109375" customWidth="1"/>
    <col min="2" max="3" width="12.44140625" customWidth="1"/>
  </cols>
  <sheetData>
    <row r="1" spans="1:7" ht="19.8" thickBot="1" x14ac:dyDescent="0.35">
      <c r="A1" s="279" t="s">
        <v>1665</v>
      </c>
      <c r="B1" s="279" t="s">
        <v>1666</v>
      </c>
      <c r="C1" s="279" t="s">
        <v>1667</v>
      </c>
      <c r="G1" s="166" t="s">
        <v>81</v>
      </c>
    </row>
    <row r="2" spans="1:7" ht="15" thickBot="1" x14ac:dyDescent="0.35">
      <c r="A2" s="409" t="s">
        <v>277</v>
      </c>
      <c r="B2" s="410"/>
      <c r="C2" s="411"/>
    </row>
    <row r="3" spans="1:7" ht="19.8" thickBot="1" x14ac:dyDescent="0.35">
      <c r="A3" s="280" t="s">
        <v>279</v>
      </c>
      <c r="B3" s="281" t="s">
        <v>764</v>
      </c>
      <c r="C3" s="281" t="s">
        <v>1668</v>
      </c>
    </row>
    <row r="4" spans="1:7" ht="19.8" thickBot="1" x14ac:dyDescent="0.35">
      <c r="A4" s="282" t="s">
        <v>1669</v>
      </c>
      <c r="B4" s="283" t="s">
        <v>634</v>
      </c>
      <c r="C4" s="283" t="s">
        <v>1668</v>
      </c>
    </row>
    <row r="5" spans="1:7" ht="19.8" thickBot="1" x14ac:dyDescent="0.35">
      <c r="A5" s="280" t="s">
        <v>1670</v>
      </c>
      <c r="B5" s="281" t="s">
        <v>634</v>
      </c>
      <c r="C5" s="281" t="s">
        <v>1668</v>
      </c>
    </row>
    <row r="6" spans="1:7" ht="19.8" thickBot="1" x14ac:dyDescent="0.35">
      <c r="A6" s="282" t="s">
        <v>1671</v>
      </c>
      <c r="B6" s="283" t="s">
        <v>634</v>
      </c>
      <c r="C6" s="283" t="s">
        <v>1668</v>
      </c>
    </row>
    <row r="7" spans="1:7" ht="19.8" thickBot="1" x14ac:dyDescent="0.35">
      <c r="A7" s="280" t="s">
        <v>1672</v>
      </c>
      <c r="B7" s="281" t="s">
        <v>634</v>
      </c>
      <c r="C7" s="281" t="s">
        <v>1668</v>
      </c>
    </row>
    <row r="8" spans="1:7" ht="19.8" thickBot="1" x14ac:dyDescent="0.35">
      <c r="A8" s="282" t="s">
        <v>1673</v>
      </c>
      <c r="B8" s="283" t="s">
        <v>634</v>
      </c>
      <c r="C8" s="283" t="s">
        <v>1668</v>
      </c>
    </row>
    <row r="9" spans="1:7" ht="15" thickBot="1" x14ac:dyDescent="0.35">
      <c r="A9" s="280" t="s">
        <v>322</v>
      </c>
      <c r="B9" s="281" t="s">
        <v>634</v>
      </c>
      <c r="C9" s="281" t="s">
        <v>1668</v>
      </c>
    </row>
    <row r="10" spans="1:7" ht="19.8" thickBot="1" x14ac:dyDescent="0.35">
      <c r="A10" s="282" t="s">
        <v>1674</v>
      </c>
      <c r="B10" s="283" t="s">
        <v>634</v>
      </c>
      <c r="C10" s="283" t="s">
        <v>1668</v>
      </c>
    </row>
    <row r="11" spans="1:7" ht="15" thickBot="1" x14ac:dyDescent="0.35">
      <c r="A11" s="280" t="s">
        <v>1675</v>
      </c>
      <c r="B11" s="281" t="s">
        <v>634</v>
      </c>
      <c r="C11" s="281" t="s">
        <v>1668</v>
      </c>
    </row>
    <row r="12" spans="1:7" ht="29.4" thickBot="1" x14ac:dyDescent="0.35">
      <c r="A12" s="282" t="s">
        <v>1676</v>
      </c>
      <c r="B12" s="283" t="s">
        <v>634</v>
      </c>
      <c r="C12" s="283" t="s">
        <v>1668</v>
      </c>
    </row>
    <row r="13" spans="1:7" ht="15" thickBot="1" x14ac:dyDescent="0.35">
      <c r="A13" s="280" t="s">
        <v>346</v>
      </c>
      <c r="B13" s="281" t="s">
        <v>634</v>
      </c>
      <c r="C13" s="281" t="s">
        <v>1668</v>
      </c>
    </row>
    <row r="14" spans="1:7" ht="19.8" thickBot="1" x14ac:dyDescent="0.35">
      <c r="A14" s="282" t="s">
        <v>377</v>
      </c>
      <c r="B14" s="283" t="s">
        <v>764</v>
      </c>
      <c r="C14" s="283" t="s">
        <v>1668</v>
      </c>
    </row>
    <row r="15" spans="1:7" ht="15" thickBot="1" x14ac:dyDescent="0.35">
      <c r="A15" s="412" t="s">
        <v>1677</v>
      </c>
      <c r="B15" s="413"/>
      <c r="C15" s="414"/>
    </row>
    <row r="16" spans="1:7" ht="15" thickBot="1" x14ac:dyDescent="0.35">
      <c r="A16" s="282" t="s">
        <v>392</v>
      </c>
      <c r="B16" s="283" t="s">
        <v>764</v>
      </c>
      <c r="C16" s="283" t="s">
        <v>1668</v>
      </c>
    </row>
    <row r="17" spans="1:3" ht="19.8" thickBot="1" x14ac:dyDescent="0.35">
      <c r="A17" s="280" t="s">
        <v>1678</v>
      </c>
      <c r="B17" s="281" t="s">
        <v>764</v>
      </c>
      <c r="C17" s="281" t="s">
        <v>1668</v>
      </c>
    </row>
    <row r="18" spans="1:3" ht="19.8" thickBot="1" x14ac:dyDescent="0.35">
      <c r="A18" s="282" t="s">
        <v>1679</v>
      </c>
      <c r="B18" s="283" t="s">
        <v>634</v>
      </c>
      <c r="C18" s="283" t="s">
        <v>1668</v>
      </c>
    </row>
    <row r="19" spans="1:3" ht="19.8" thickBot="1" x14ac:dyDescent="0.35">
      <c r="A19" s="280" t="s">
        <v>1680</v>
      </c>
      <c r="B19" s="281" t="s">
        <v>634</v>
      </c>
      <c r="C19" s="281" t="s">
        <v>1668</v>
      </c>
    </row>
    <row r="20" spans="1:3" ht="19.8" thickBot="1" x14ac:dyDescent="0.35">
      <c r="A20" s="282" t="s">
        <v>1681</v>
      </c>
      <c r="B20" s="283" t="s">
        <v>634</v>
      </c>
      <c r="C20" s="283" t="s">
        <v>1668</v>
      </c>
    </row>
    <row r="21" spans="1:3" ht="15" thickBot="1" x14ac:dyDescent="0.35">
      <c r="A21" s="280" t="s">
        <v>422</v>
      </c>
      <c r="B21" s="281" t="s">
        <v>634</v>
      </c>
      <c r="C21" s="281" t="s">
        <v>1668</v>
      </c>
    </row>
    <row r="22" spans="1:3" ht="19.8" thickBot="1" x14ac:dyDescent="0.35">
      <c r="A22" s="282" t="s">
        <v>1682</v>
      </c>
      <c r="B22" s="283" t="s">
        <v>634</v>
      </c>
      <c r="C22" s="283" t="s">
        <v>1668</v>
      </c>
    </row>
    <row r="23" spans="1:3" ht="19.8" thickBot="1" x14ac:dyDescent="0.35">
      <c r="A23" s="280" t="s">
        <v>1683</v>
      </c>
      <c r="B23" s="281" t="s">
        <v>634</v>
      </c>
      <c r="C23" s="281" t="s">
        <v>1668</v>
      </c>
    </row>
    <row r="24" spans="1:3" ht="19.8" thickBot="1" x14ac:dyDescent="0.35">
      <c r="A24" s="282" t="s">
        <v>1684</v>
      </c>
      <c r="B24" s="283" t="s">
        <v>634</v>
      </c>
      <c r="C24" s="283" t="s">
        <v>1668</v>
      </c>
    </row>
    <row r="25" spans="1:3" ht="19.8" thickBot="1" x14ac:dyDescent="0.35">
      <c r="A25" s="280" t="s">
        <v>1685</v>
      </c>
      <c r="B25" s="281" t="s">
        <v>764</v>
      </c>
      <c r="C25" s="281" t="s">
        <v>1668</v>
      </c>
    </row>
    <row r="26" spans="1:3" ht="19.8" thickBot="1" x14ac:dyDescent="0.35">
      <c r="A26" s="282" t="s">
        <v>466</v>
      </c>
      <c r="B26" s="283" t="s">
        <v>634</v>
      </c>
      <c r="C26" s="283" t="s">
        <v>1668</v>
      </c>
    </row>
    <row r="27" spans="1:3" ht="19.8" thickBot="1" x14ac:dyDescent="0.35">
      <c r="A27" s="280" t="s">
        <v>1686</v>
      </c>
      <c r="B27" s="281" t="s">
        <v>634</v>
      </c>
      <c r="C27" s="281" t="s">
        <v>1668</v>
      </c>
    </row>
    <row r="28" spans="1:3" ht="29.4" thickBot="1" x14ac:dyDescent="0.35">
      <c r="A28" s="282" t="s">
        <v>1687</v>
      </c>
      <c r="B28" s="283" t="s">
        <v>634</v>
      </c>
      <c r="C28" s="283" t="s">
        <v>1668</v>
      </c>
    </row>
    <row r="29" spans="1:3" ht="19.8" thickBot="1" x14ac:dyDescent="0.35">
      <c r="A29" s="280" t="s">
        <v>1688</v>
      </c>
      <c r="B29" s="281" t="s">
        <v>634</v>
      </c>
      <c r="C29" s="281" t="s">
        <v>1668</v>
      </c>
    </row>
    <row r="30" spans="1:3" ht="29.4" thickBot="1" x14ac:dyDescent="0.35">
      <c r="A30" s="282" t="s">
        <v>499</v>
      </c>
      <c r="B30" s="283" t="s">
        <v>764</v>
      </c>
      <c r="C30" s="283" t="s">
        <v>1668</v>
      </c>
    </row>
    <row r="31" spans="1:3" ht="19.8" thickBot="1" x14ac:dyDescent="0.35">
      <c r="A31" s="280" t="s">
        <v>505</v>
      </c>
      <c r="B31" s="280"/>
      <c r="C31" s="280"/>
    </row>
    <row r="32" spans="1:3" ht="15" thickBot="1" x14ac:dyDescent="0.35">
      <c r="A32" s="282" t="s">
        <v>1689</v>
      </c>
      <c r="B32" s="283" t="s">
        <v>634</v>
      </c>
      <c r="C32" s="283" t="s">
        <v>1668</v>
      </c>
    </row>
    <row r="33" spans="1:3" ht="15" thickBot="1" x14ac:dyDescent="0.35">
      <c r="A33" s="280" t="s">
        <v>1690</v>
      </c>
      <c r="B33" s="281" t="s">
        <v>634</v>
      </c>
      <c r="C33" s="281" t="s">
        <v>1668</v>
      </c>
    </row>
    <row r="34" spans="1:3" ht="19.8" thickBot="1" x14ac:dyDescent="0.35">
      <c r="A34" s="282" t="s">
        <v>1691</v>
      </c>
      <c r="B34" s="283" t="s">
        <v>634</v>
      </c>
      <c r="C34" s="283" t="s">
        <v>1668</v>
      </c>
    </row>
    <row r="35" spans="1:3" ht="15" thickBot="1" x14ac:dyDescent="0.35">
      <c r="A35" s="280" t="s">
        <v>1692</v>
      </c>
      <c r="B35" s="281" t="s">
        <v>634</v>
      </c>
      <c r="C35" s="281" t="s">
        <v>1668</v>
      </c>
    </row>
    <row r="36" spans="1:3" ht="19.8" thickBot="1" x14ac:dyDescent="0.35">
      <c r="A36" s="282" t="s">
        <v>518</v>
      </c>
      <c r="B36" s="283" t="s">
        <v>634</v>
      </c>
      <c r="C36" s="283" t="s">
        <v>1668</v>
      </c>
    </row>
    <row r="37" spans="1:3" ht="29.4" thickBot="1" x14ac:dyDescent="0.35">
      <c r="A37" s="280" t="s">
        <v>524</v>
      </c>
      <c r="B37" s="281" t="s">
        <v>634</v>
      </c>
      <c r="C37" s="281" t="s">
        <v>1668</v>
      </c>
    </row>
    <row r="38" spans="1:3" ht="29.4" thickBot="1" x14ac:dyDescent="0.35">
      <c r="A38" s="282" t="s">
        <v>535</v>
      </c>
      <c r="B38" s="283" t="s">
        <v>634</v>
      </c>
      <c r="C38" s="283" t="s">
        <v>1668</v>
      </c>
    </row>
    <row r="39" spans="1:3" ht="15" thickBot="1" x14ac:dyDescent="0.35">
      <c r="A39" s="412" t="s">
        <v>1693</v>
      </c>
      <c r="B39" s="413"/>
      <c r="C39" s="414"/>
    </row>
    <row r="40" spans="1:3" ht="29.4" thickBot="1" x14ac:dyDescent="0.35">
      <c r="A40" s="282" t="s">
        <v>1694</v>
      </c>
      <c r="B40" s="283" t="s">
        <v>634</v>
      </c>
      <c r="C40" s="283" t="s">
        <v>1668</v>
      </c>
    </row>
    <row r="41" spans="1:3" ht="19.8" thickBot="1" x14ac:dyDescent="0.35">
      <c r="A41" s="280" t="s">
        <v>556</v>
      </c>
      <c r="B41" s="281" t="s">
        <v>634</v>
      </c>
      <c r="C41" s="281" t="s">
        <v>1668</v>
      </c>
    </row>
    <row r="42" spans="1:3" ht="29.4" thickBot="1" x14ac:dyDescent="0.35">
      <c r="A42" s="282" t="s">
        <v>567</v>
      </c>
      <c r="B42" s="283" t="s">
        <v>634</v>
      </c>
      <c r="C42" s="283" t="s">
        <v>1668</v>
      </c>
    </row>
    <row r="43" spans="1:3" ht="15" thickBot="1" x14ac:dyDescent="0.35">
      <c r="A43" s="280" t="s">
        <v>599</v>
      </c>
      <c r="B43" s="281" t="s">
        <v>634</v>
      </c>
      <c r="C43" s="281" t="s">
        <v>1668</v>
      </c>
    </row>
    <row r="44" spans="1:3" ht="19.8" thickBot="1" x14ac:dyDescent="0.35">
      <c r="A44" s="282" t="s">
        <v>617</v>
      </c>
      <c r="B44" s="283" t="s">
        <v>634</v>
      </c>
      <c r="C44" s="283" t="s">
        <v>1668</v>
      </c>
    </row>
    <row r="45" spans="1:3" ht="15" thickBot="1" x14ac:dyDescent="0.35">
      <c r="A45" s="412" t="s">
        <v>1695</v>
      </c>
      <c r="B45" s="413"/>
      <c r="C45" s="414"/>
    </row>
    <row r="46" spans="1:3" ht="39" thickBot="1" x14ac:dyDescent="0.35">
      <c r="A46" s="282" t="s">
        <v>1696</v>
      </c>
      <c r="B46" s="282"/>
      <c r="C46" s="282"/>
    </row>
    <row r="47" spans="1:3" ht="19.8" thickBot="1" x14ac:dyDescent="0.35">
      <c r="A47" s="280" t="s">
        <v>1697</v>
      </c>
      <c r="B47" s="281" t="s">
        <v>634</v>
      </c>
      <c r="C47" s="281" t="s">
        <v>1668</v>
      </c>
    </row>
    <row r="48" spans="1:3" ht="15" thickBot="1" x14ac:dyDescent="0.35">
      <c r="A48" s="282" t="s">
        <v>1698</v>
      </c>
      <c r="B48" s="283" t="s">
        <v>634</v>
      </c>
      <c r="C48" s="283" t="s">
        <v>1668</v>
      </c>
    </row>
    <row r="49" spans="1:3" ht="15" thickBot="1" x14ac:dyDescent="0.35">
      <c r="A49" s="280" t="s">
        <v>1699</v>
      </c>
      <c r="B49" s="281" t="s">
        <v>634</v>
      </c>
      <c r="C49" s="281" t="s">
        <v>1668</v>
      </c>
    </row>
    <row r="50" spans="1:3" ht="15" thickBot="1" x14ac:dyDescent="0.35">
      <c r="A50" s="282" t="s">
        <v>1700</v>
      </c>
      <c r="B50" s="283" t="s">
        <v>634</v>
      </c>
      <c r="C50" s="283" t="s">
        <v>1668</v>
      </c>
    </row>
    <row r="51" spans="1:3" ht="15" thickBot="1" x14ac:dyDescent="0.35">
      <c r="A51" s="280" t="s">
        <v>1701</v>
      </c>
      <c r="B51" s="281" t="s">
        <v>634</v>
      </c>
      <c r="C51" s="281" t="s">
        <v>1668</v>
      </c>
    </row>
    <row r="52" spans="1:3" ht="15" thickBot="1" x14ac:dyDescent="0.35">
      <c r="A52" s="409" t="s">
        <v>1702</v>
      </c>
      <c r="B52" s="410"/>
      <c r="C52" s="411"/>
    </row>
    <row r="53" spans="1:3" ht="29.4" thickBot="1" x14ac:dyDescent="0.35">
      <c r="A53" s="280" t="s">
        <v>1703</v>
      </c>
      <c r="B53" s="281" t="s">
        <v>634</v>
      </c>
      <c r="C53" s="281" t="s">
        <v>1668</v>
      </c>
    </row>
    <row r="54" spans="1:3" ht="15" thickBot="1" x14ac:dyDescent="0.35">
      <c r="A54" s="409" t="s">
        <v>1704</v>
      </c>
      <c r="B54" s="410"/>
      <c r="C54" s="411"/>
    </row>
    <row r="55" spans="1:3" ht="15" thickBot="1" x14ac:dyDescent="0.35">
      <c r="A55" s="280" t="s">
        <v>1705</v>
      </c>
      <c r="B55" s="281" t="s">
        <v>634</v>
      </c>
      <c r="C55" s="281" t="s">
        <v>1668</v>
      </c>
    </row>
    <row r="56" spans="1:3" ht="15" thickBot="1" x14ac:dyDescent="0.35">
      <c r="A56" s="282" t="s">
        <v>1706</v>
      </c>
      <c r="B56" s="283" t="s">
        <v>634</v>
      </c>
      <c r="C56" s="283" t="s">
        <v>1668</v>
      </c>
    </row>
    <row r="57" spans="1:3" ht="15" thickBot="1" x14ac:dyDescent="0.35">
      <c r="A57" s="280" t="s">
        <v>1707</v>
      </c>
      <c r="B57" s="281" t="s">
        <v>764</v>
      </c>
      <c r="C57" s="281" t="s">
        <v>1668</v>
      </c>
    </row>
    <row r="58" spans="1:3" ht="29.4" thickBot="1" x14ac:dyDescent="0.35">
      <c r="A58" s="282" t="s">
        <v>1708</v>
      </c>
      <c r="B58" s="283" t="s">
        <v>634</v>
      </c>
      <c r="C58" s="283" t="s">
        <v>1668</v>
      </c>
    </row>
    <row r="59" spans="1:3" ht="29.4" thickBot="1" x14ac:dyDescent="0.35">
      <c r="A59" s="280" t="s">
        <v>1709</v>
      </c>
      <c r="B59" s="281" t="s">
        <v>764</v>
      </c>
      <c r="C59" s="281" t="s">
        <v>1668</v>
      </c>
    </row>
    <row r="60" spans="1:3" ht="15" thickBot="1" x14ac:dyDescent="0.35">
      <c r="A60" s="282" t="s">
        <v>1710</v>
      </c>
      <c r="B60" s="283" t="s">
        <v>634</v>
      </c>
      <c r="C60" s="283" t="s">
        <v>1668</v>
      </c>
    </row>
    <row r="61" spans="1:3" ht="19.8" thickBot="1" x14ac:dyDescent="0.35">
      <c r="A61" s="280" t="s">
        <v>1711</v>
      </c>
      <c r="B61" s="281" t="s">
        <v>634</v>
      </c>
      <c r="C61" s="281" t="s">
        <v>1668</v>
      </c>
    </row>
    <row r="62" spans="1:3" ht="19.8" thickBot="1" x14ac:dyDescent="0.35">
      <c r="A62" s="282" t="s">
        <v>1712</v>
      </c>
      <c r="B62" s="283" t="s">
        <v>634</v>
      </c>
      <c r="C62" s="283" t="s">
        <v>1668</v>
      </c>
    </row>
    <row r="63" spans="1:3" ht="19.8" thickBot="1" x14ac:dyDescent="0.35">
      <c r="A63" s="280" t="s">
        <v>1713</v>
      </c>
      <c r="B63" s="281" t="s">
        <v>764</v>
      </c>
      <c r="C63" s="281" t="s">
        <v>1668</v>
      </c>
    </row>
    <row r="64" spans="1:3" ht="15" thickBot="1" x14ac:dyDescent="0.35">
      <c r="A64" s="282" t="s">
        <v>1714</v>
      </c>
      <c r="B64" s="282"/>
      <c r="C64" s="282"/>
    </row>
    <row r="65" spans="1:3" ht="15" thickBot="1" x14ac:dyDescent="0.35">
      <c r="A65" s="280" t="s">
        <v>1715</v>
      </c>
      <c r="B65" s="281" t="s">
        <v>634</v>
      </c>
      <c r="C65" s="281" t="s">
        <v>1668</v>
      </c>
    </row>
    <row r="66" spans="1:3" ht="15" thickBot="1" x14ac:dyDescent="0.35">
      <c r="A66" s="282" t="s">
        <v>1716</v>
      </c>
      <c r="B66" s="283" t="s">
        <v>634</v>
      </c>
      <c r="C66" s="283" t="s">
        <v>1668</v>
      </c>
    </row>
    <row r="67" spans="1:3" ht="19.8" thickBot="1" x14ac:dyDescent="0.35">
      <c r="A67" s="280" t="s">
        <v>1717</v>
      </c>
      <c r="B67" s="280"/>
      <c r="C67" s="280"/>
    </row>
    <row r="68" spans="1:3" ht="15" thickBot="1" x14ac:dyDescent="0.35">
      <c r="A68" s="282" t="s">
        <v>1718</v>
      </c>
      <c r="B68" s="283" t="s">
        <v>634</v>
      </c>
      <c r="C68" s="283" t="s">
        <v>1668</v>
      </c>
    </row>
    <row r="69" spans="1:3" ht="15" thickBot="1" x14ac:dyDescent="0.35">
      <c r="A69" s="280" t="s">
        <v>1719</v>
      </c>
      <c r="B69" s="281" t="s">
        <v>634</v>
      </c>
      <c r="C69" s="281" t="s">
        <v>1668</v>
      </c>
    </row>
    <row r="70" spans="1:3" ht="15" thickBot="1" x14ac:dyDescent="0.35">
      <c r="A70" s="282" t="s">
        <v>1720</v>
      </c>
      <c r="B70" s="283" t="s">
        <v>634</v>
      </c>
      <c r="C70" s="283" t="s">
        <v>1668</v>
      </c>
    </row>
    <row r="71" spans="1:3" ht="15" thickBot="1" x14ac:dyDescent="0.35">
      <c r="A71" s="280" t="s">
        <v>1721</v>
      </c>
      <c r="B71" s="281" t="s">
        <v>634</v>
      </c>
      <c r="C71" s="281" t="s">
        <v>1668</v>
      </c>
    </row>
    <row r="72" spans="1:3" ht="15" thickBot="1" x14ac:dyDescent="0.35">
      <c r="A72" s="282" t="s">
        <v>1722</v>
      </c>
      <c r="B72" s="283" t="s">
        <v>634</v>
      </c>
      <c r="C72" s="283" t="s">
        <v>1668</v>
      </c>
    </row>
    <row r="73" spans="1:3" ht="15" thickBot="1" x14ac:dyDescent="0.35">
      <c r="A73" s="280" t="s">
        <v>1723</v>
      </c>
      <c r="B73" s="281" t="s">
        <v>634</v>
      </c>
      <c r="C73" s="281" t="s">
        <v>1668</v>
      </c>
    </row>
    <row r="74" spans="1:3" ht="19.8" thickBot="1" x14ac:dyDescent="0.35">
      <c r="A74" s="282" t="s">
        <v>1724</v>
      </c>
      <c r="B74" s="283" t="s">
        <v>634</v>
      </c>
      <c r="C74" s="283" t="s">
        <v>1668</v>
      </c>
    </row>
    <row r="75" spans="1:3" ht="29.4" thickBot="1" x14ac:dyDescent="0.35">
      <c r="A75" s="280" t="s">
        <v>1725</v>
      </c>
      <c r="B75" s="281" t="s">
        <v>634</v>
      </c>
      <c r="C75" s="281" t="s">
        <v>1668</v>
      </c>
    </row>
    <row r="76" spans="1:3" ht="19.8" thickBot="1" x14ac:dyDescent="0.35">
      <c r="A76" s="282" t="s">
        <v>1726</v>
      </c>
      <c r="B76" s="283" t="s">
        <v>634</v>
      </c>
      <c r="C76" s="283" t="s">
        <v>1668</v>
      </c>
    </row>
    <row r="77" spans="1:3" ht="29.4" thickBot="1" x14ac:dyDescent="0.35">
      <c r="A77" s="280" t="s">
        <v>1727</v>
      </c>
      <c r="B77" s="281" t="s">
        <v>634</v>
      </c>
      <c r="C77" s="281" t="s">
        <v>1668</v>
      </c>
    </row>
    <row r="78" spans="1:3" ht="19.8" thickBot="1" x14ac:dyDescent="0.35">
      <c r="A78" s="282" t="s">
        <v>1728</v>
      </c>
      <c r="B78" s="283" t="s">
        <v>634</v>
      </c>
      <c r="C78" s="283" t="s">
        <v>1668</v>
      </c>
    </row>
    <row r="79" spans="1:3" ht="19.8" thickBot="1" x14ac:dyDescent="0.35">
      <c r="A79" s="280" t="s">
        <v>1729</v>
      </c>
      <c r="B79" s="280"/>
      <c r="C79" s="280"/>
    </row>
    <row r="80" spans="1:3" ht="15" thickBot="1" x14ac:dyDescent="0.35">
      <c r="A80" s="282" t="s">
        <v>1730</v>
      </c>
      <c r="B80" s="283" t="s">
        <v>634</v>
      </c>
      <c r="C80" s="283" t="s">
        <v>1668</v>
      </c>
    </row>
    <row r="81" spans="1:3" ht="15" thickBot="1" x14ac:dyDescent="0.35">
      <c r="A81" s="280" t="s">
        <v>1731</v>
      </c>
      <c r="B81" s="281" t="s">
        <v>634</v>
      </c>
      <c r="C81" s="281" t="s">
        <v>1668</v>
      </c>
    </row>
    <row r="82" spans="1:3" ht="15" thickBot="1" x14ac:dyDescent="0.35">
      <c r="A82" s="282" t="s">
        <v>1732</v>
      </c>
      <c r="B82" s="283" t="s">
        <v>634</v>
      </c>
      <c r="C82" s="283" t="s">
        <v>1668</v>
      </c>
    </row>
    <row r="83" spans="1:3" ht="15" thickBot="1" x14ac:dyDescent="0.35">
      <c r="A83" s="280" t="s">
        <v>1733</v>
      </c>
      <c r="B83" s="281" t="s">
        <v>634</v>
      </c>
      <c r="C83" s="281" t="s">
        <v>1668</v>
      </c>
    </row>
    <row r="84" spans="1:3" ht="19.8" thickBot="1" x14ac:dyDescent="0.35">
      <c r="A84" s="282" t="s">
        <v>1734</v>
      </c>
      <c r="B84" s="283" t="s">
        <v>634</v>
      </c>
      <c r="C84" s="283" t="s">
        <v>1668</v>
      </c>
    </row>
    <row r="85" spans="1:3" ht="29.4" thickBot="1" x14ac:dyDescent="0.35">
      <c r="A85" s="280" t="s">
        <v>1735</v>
      </c>
      <c r="B85" s="281" t="s">
        <v>764</v>
      </c>
      <c r="C85" s="281" t="s">
        <v>1668</v>
      </c>
    </row>
    <row r="86" spans="1:3" ht="29.4" thickBot="1" x14ac:dyDescent="0.35">
      <c r="A86" s="282" t="s">
        <v>1736</v>
      </c>
      <c r="B86" s="283" t="s">
        <v>634</v>
      </c>
      <c r="C86" s="283" t="s">
        <v>1668</v>
      </c>
    </row>
    <row r="87" spans="1:3" ht="15" thickBot="1" x14ac:dyDescent="0.35">
      <c r="A87" s="412" t="s">
        <v>1737</v>
      </c>
      <c r="B87" s="413"/>
      <c r="C87" s="414"/>
    </row>
    <row r="88" spans="1:3" ht="29.4" thickBot="1" x14ac:dyDescent="0.35">
      <c r="A88" s="282" t="s">
        <v>1738</v>
      </c>
      <c r="B88" s="283" t="s">
        <v>634</v>
      </c>
      <c r="C88" s="283" t="s">
        <v>1668</v>
      </c>
    </row>
    <row r="89" spans="1:3" ht="19.8" thickBot="1" x14ac:dyDescent="0.35">
      <c r="A89" s="280" t="s">
        <v>1739</v>
      </c>
      <c r="B89" s="281" t="s">
        <v>634</v>
      </c>
      <c r="C89" s="281" t="s">
        <v>1668</v>
      </c>
    </row>
    <row r="90" spans="1:3" ht="19.8" thickBot="1" x14ac:dyDescent="0.35">
      <c r="A90" s="282" t="s">
        <v>1740</v>
      </c>
      <c r="B90" s="283" t="s">
        <v>634</v>
      </c>
      <c r="C90" s="283" t="s">
        <v>1668</v>
      </c>
    </row>
    <row r="91" spans="1:3" ht="19.8" thickBot="1" x14ac:dyDescent="0.35">
      <c r="A91" s="280" t="s">
        <v>1741</v>
      </c>
      <c r="B91" s="281" t="s">
        <v>634</v>
      </c>
      <c r="C91" s="281" t="s">
        <v>1668</v>
      </c>
    </row>
    <row r="92" spans="1:3" ht="19.8" thickBot="1" x14ac:dyDescent="0.35">
      <c r="A92" s="282" t="s">
        <v>1742</v>
      </c>
      <c r="B92" s="283" t="s">
        <v>764</v>
      </c>
      <c r="C92" s="283" t="s">
        <v>1668</v>
      </c>
    </row>
    <row r="93" spans="1:3" ht="19.8" thickBot="1" x14ac:dyDescent="0.35">
      <c r="A93" s="280" t="s">
        <v>1743</v>
      </c>
      <c r="B93" s="280"/>
      <c r="C93" s="280"/>
    </row>
    <row r="94" spans="1:3" ht="15" thickBot="1" x14ac:dyDescent="0.35">
      <c r="A94" s="282" t="s">
        <v>1744</v>
      </c>
      <c r="B94" s="283" t="s">
        <v>634</v>
      </c>
      <c r="C94" s="283" t="s">
        <v>1668</v>
      </c>
    </row>
    <row r="95" spans="1:3" ht="15" thickBot="1" x14ac:dyDescent="0.35">
      <c r="A95" s="280" t="s">
        <v>1745</v>
      </c>
      <c r="B95" s="281" t="s">
        <v>634</v>
      </c>
      <c r="C95" s="281" t="s">
        <v>1668</v>
      </c>
    </row>
    <row r="96" spans="1:3" ht="15" thickBot="1" x14ac:dyDescent="0.35">
      <c r="A96" s="282" t="s">
        <v>1746</v>
      </c>
      <c r="B96" s="283" t="s">
        <v>634</v>
      </c>
      <c r="C96" s="283" t="s">
        <v>1668</v>
      </c>
    </row>
    <row r="97" spans="1:3" ht="15" thickBot="1" x14ac:dyDescent="0.35">
      <c r="A97" s="280" t="s">
        <v>1747</v>
      </c>
      <c r="B97" s="281" t="s">
        <v>634</v>
      </c>
      <c r="C97" s="281" t="s">
        <v>1668</v>
      </c>
    </row>
    <row r="98" spans="1:3" ht="15" thickBot="1" x14ac:dyDescent="0.35">
      <c r="A98" s="282" t="s">
        <v>1748</v>
      </c>
      <c r="B98" s="283" t="s">
        <v>634</v>
      </c>
      <c r="C98" s="283" t="s">
        <v>1668</v>
      </c>
    </row>
    <row r="99" spans="1:3" ht="15" thickBot="1" x14ac:dyDescent="0.35">
      <c r="A99" s="280" t="s">
        <v>1749</v>
      </c>
      <c r="B99" s="281" t="s">
        <v>634</v>
      </c>
      <c r="C99" s="281" t="s">
        <v>1668</v>
      </c>
    </row>
    <row r="100" spans="1:3" ht="15" thickBot="1" x14ac:dyDescent="0.35">
      <c r="A100" s="409" t="s">
        <v>1750</v>
      </c>
      <c r="B100" s="410"/>
      <c r="C100" s="411"/>
    </row>
    <row r="101" spans="1:3" ht="19.8" thickBot="1" x14ac:dyDescent="0.35">
      <c r="A101" s="280" t="s">
        <v>1751</v>
      </c>
      <c r="B101" s="281" t="s">
        <v>634</v>
      </c>
      <c r="C101" s="281" t="s">
        <v>1668</v>
      </c>
    </row>
    <row r="102" spans="1:3" ht="15" thickBot="1" x14ac:dyDescent="0.35">
      <c r="A102" s="282" t="s">
        <v>1752</v>
      </c>
      <c r="B102" s="283" t="s">
        <v>764</v>
      </c>
      <c r="C102" s="283" t="s">
        <v>1668</v>
      </c>
    </row>
    <row r="103" spans="1:3" ht="15" thickBot="1" x14ac:dyDescent="0.35">
      <c r="A103" s="280" t="s">
        <v>1753</v>
      </c>
      <c r="B103" s="281" t="s">
        <v>764</v>
      </c>
      <c r="C103" s="281" t="s">
        <v>1668</v>
      </c>
    </row>
    <row r="104" spans="1:3" ht="19.8" thickBot="1" x14ac:dyDescent="0.35">
      <c r="A104" s="282" t="s">
        <v>1754</v>
      </c>
      <c r="B104" s="283" t="s">
        <v>634</v>
      </c>
      <c r="C104" s="283" t="s">
        <v>1668</v>
      </c>
    </row>
    <row r="105" spans="1:3" ht="15" thickBot="1" x14ac:dyDescent="0.35">
      <c r="A105" s="280" t="s">
        <v>1755</v>
      </c>
      <c r="B105" s="280"/>
      <c r="C105" s="280"/>
    </row>
    <row r="106" spans="1:3" ht="15" thickBot="1" x14ac:dyDescent="0.35">
      <c r="A106" s="282" t="s">
        <v>1756</v>
      </c>
      <c r="B106" s="283" t="s">
        <v>634</v>
      </c>
      <c r="C106" s="283" t="s">
        <v>1668</v>
      </c>
    </row>
    <row r="107" spans="1:3" ht="15" thickBot="1" x14ac:dyDescent="0.35">
      <c r="A107" s="280" t="s">
        <v>1757</v>
      </c>
      <c r="B107" s="281" t="s">
        <v>634</v>
      </c>
      <c r="C107" s="281" t="s">
        <v>1668</v>
      </c>
    </row>
    <row r="108" spans="1:3" ht="29.4" thickBot="1" x14ac:dyDescent="0.35">
      <c r="A108" s="282" t="s">
        <v>1758</v>
      </c>
      <c r="B108" s="283" t="s">
        <v>634</v>
      </c>
      <c r="C108" s="283" t="s">
        <v>1668</v>
      </c>
    </row>
    <row r="109" spans="1:3" ht="19.8" thickBot="1" x14ac:dyDescent="0.35">
      <c r="A109" s="280" t="s">
        <v>1759</v>
      </c>
      <c r="B109" s="281" t="s">
        <v>634</v>
      </c>
      <c r="C109" s="281" t="s">
        <v>1668</v>
      </c>
    </row>
    <row r="110" spans="1:3" ht="19.8" thickBot="1" x14ac:dyDescent="0.35">
      <c r="A110" s="282" t="s">
        <v>1760</v>
      </c>
      <c r="B110" s="283" t="s">
        <v>634</v>
      </c>
      <c r="C110" s="283" t="s">
        <v>1668</v>
      </c>
    </row>
    <row r="111" spans="1:3" ht="19.8" thickBot="1" x14ac:dyDescent="0.35">
      <c r="A111" s="280" t="s">
        <v>1761</v>
      </c>
      <c r="B111" s="281" t="s">
        <v>634</v>
      </c>
      <c r="C111" s="281" t="s">
        <v>1668</v>
      </c>
    </row>
    <row r="112" spans="1:3" ht="19.8" thickBot="1" x14ac:dyDescent="0.35">
      <c r="A112" s="282" t="s">
        <v>1762</v>
      </c>
      <c r="B112" s="283" t="s">
        <v>634</v>
      </c>
      <c r="C112" s="283" t="s">
        <v>1668</v>
      </c>
    </row>
    <row r="113" spans="1:3" ht="19.8" thickBot="1" x14ac:dyDescent="0.35">
      <c r="A113" s="280" t="s">
        <v>1763</v>
      </c>
      <c r="B113" s="280"/>
      <c r="C113" s="280"/>
    </row>
    <row r="114" spans="1:3" ht="15" thickBot="1" x14ac:dyDescent="0.35">
      <c r="A114" s="282" t="s">
        <v>1764</v>
      </c>
      <c r="B114" s="283" t="s">
        <v>634</v>
      </c>
      <c r="C114" s="283" t="s">
        <v>1668</v>
      </c>
    </row>
    <row r="115" spans="1:3" ht="15" thickBot="1" x14ac:dyDescent="0.35">
      <c r="A115" s="280" t="s">
        <v>1765</v>
      </c>
      <c r="B115" s="281" t="s">
        <v>634</v>
      </c>
      <c r="C115" s="281" t="s">
        <v>1668</v>
      </c>
    </row>
    <row r="116" spans="1:3" ht="15" thickBot="1" x14ac:dyDescent="0.35">
      <c r="A116" s="282" t="s">
        <v>1766</v>
      </c>
      <c r="B116" s="283" t="s">
        <v>634</v>
      </c>
      <c r="C116" s="283" t="s">
        <v>1668</v>
      </c>
    </row>
    <row r="117" spans="1:3" ht="15" thickBot="1" x14ac:dyDescent="0.35">
      <c r="A117" s="280" t="s">
        <v>1767</v>
      </c>
      <c r="B117" s="281" t="s">
        <v>634</v>
      </c>
      <c r="C117" s="281" t="s">
        <v>1668</v>
      </c>
    </row>
    <row r="118" spans="1:3" ht="15" thickBot="1" x14ac:dyDescent="0.35">
      <c r="A118" s="282" t="s">
        <v>1768</v>
      </c>
      <c r="B118" s="283" t="s">
        <v>634</v>
      </c>
      <c r="C118" s="283" t="s">
        <v>1668</v>
      </c>
    </row>
    <row r="119" spans="1:3" ht="15" thickBot="1" x14ac:dyDescent="0.35">
      <c r="A119" s="280" t="s">
        <v>1769</v>
      </c>
      <c r="B119" s="281" t="s">
        <v>634</v>
      </c>
      <c r="C119" s="281" t="s">
        <v>1668</v>
      </c>
    </row>
    <row r="120" spans="1:3" ht="15" thickBot="1" x14ac:dyDescent="0.35">
      <c r="A120" s="282" t="s">
        <v>1770</v>
      </c>
      <c r="B120" s="283" t="s">
        <v>634</v>
      </c>
      <c r="C120" s="283" t="s">
        <v>1668</v>
      </c>
    </row>
    <row r="121" spans="1:3" ht="15" thickBot="1" x14ac:dyDescent="0.35">
      <c r="A121" s="280" t="s">
        <v>1771</v>
      </c>
      <c r="B121" s="281" t="s">
        <v>634</v>
      </c>
      <c r="C121" s="281" t="s">
        <v>1668</v>
      </c>
    </row>
    <row r="122" spans="1:3" ht="15" thickBot="1" x14ac:dyDescent="0.35">
      <c r="A122" s="282" t="s">
        <v>1772</v>
      </c>
      <c r="B122" s="283" t="s">
        <v>634</v>
      </c>
      <c r="C122" s="283" t="s">
        <v>1668</v>
      </c>
    </row>
    <row r="123" spans="1:3" ht="39" thickBot="1" x14ac:dyDescent="0.35">
      <c r="A123" s="280" t="s">
        <v>1773</v>
      </c>
      <c r="B123" s="281" t="s">
        <v>634</v>
      </c>
      <c r="C123" s="281" t="s">
        <v>1668</v>
      </c>
    </row>
    <row r="124" spans="1:3" ht="15" thickBot="1" x14ac:dyDescent="0.35">
      <c r="A124" s="282" t="s">
        <v>1774</v>
      </c>
      <c r="B124" s="282"/>
      <c r="C124" s="282"/>
    </row>
    <row r="125" spans="1:3" ht="15" thickBot="1" x14ac:dyDescent="0.35">
      <c r="A125" s="280" t="s">
        <v>1775</v>
      </c>
      <c r="B125" s="281" t="s">
        <v>634</v>
      </c>
      <c r="C125" s="281" t="s">
        <v>1668</v>
      </c>
    </row>
    <row r="126" spans="1:3" ht="15" thickBot="1" x14ac:dyDescent="0.35">
      <c r="A126" s="282" t="s">
        <v>1776</v>
      </c>
      <c r="B126" s="283" t="s">
        <v>803</v>
      </c>
      <c r="C126" s="283" t="s">
        <v>1668</v>
      </c>
    </row>
    <row r="127" spans="1:3" ht="15" thickBot="1" x14ac:dyDescent="0.35">
      <c r="A127" s="280" t="s">
        <v>1777</v>
      </c>
      <c r="B127" s="281" t="s">
        <v>803</v>
      </c>
      <c r="C127" s="281" t="s">
        <v>1668</v>
      </c>
    </row>
    <row r="128" spans="1:3" ht="15" thickBot="1" x14ac:dyDescent="0.35">
      <c r="A128" s="282" t="s">
        <v>1778</v>
      </c>
      <c r="B128" s="283" t="s">
        <v>634</v>
      </c>
      <c r="C128" s="283" t="s">
        <v>1668</v>
      </c>
    </row>
    <row r="129" spans="1:3" ht="15" thickBot="1" x14ac:dyDescent="0.35">
      <c r="A129" s="280" t="s">
        <v>1779</v>
      </c>
      <c r="B129" s="281" t="s">
        <v>803</v>
      </c>
      <c r="C129" s="281" t="s">
        <v>1668</v>
      </c>
    </row>
    <row r="130" spans="1:3" ht="19.8" thickBot="1" x14ac:dyDescent="0.35">
      <c r="A130" s="282" t="s">
        <v>1780</v>
      </c>
      <c r="B130" s="283" t="s">
        <v>803</v>
      </c>
      <c r="C130" s="283" t="s">
        <v>1668</v>
      </c>
    </row>
    <row r="131" spans="1:3" ht="15" thickBot="1" x14ac:dyDescent="0.35">
      <c r="A131" s="280" t="s">
        <v>1781</v>
      </c>
      <c r="B131" s="281" t="s">
        <v>634</v>
      </c>
      <c r="C131" s="281" t="s">
        <v>1668</v>
      </c>
    </row>
    <row r="132" spans="1:3" ht="29.4" thickBot="1" x14ac:dyDescent="0.35">
      <c r="A132" s="282" t="s">
        <v>1782</v>
      </c>
      <c r="B132" s="283" t="s">
        <v>803</v>
      </c>
      <c r="C132" s="283" t="s">
        <v>1668</v>
      </c>
    </row>
    <row r="133" spans="1:3" ht="15" thickBot="1" x14ac:dyDescent="0.35">
      <c r="A133" s="280" t="s">
        <v>1783</v>
      </c>
      <c r="B133" s="280"/>
      <c r="C133" s="280"/>
    </row>
    <row r="134" spans="1:3" ht="29.4" thickBot="1" x14ac:dyDescent="0.35">
      <c r="A134" s="282" t="s">
        <v>1784</v>
      </c>
      <c r="B134" s="283" t="s">
        <v>803</v>
      </c>
      <c r="C134" s="283" t="s">
        <v>1668</v>
      </c>
    </row>
    <row r="135" spans="1:3" ht="15" thickBot="1" x14ac:dyDescent="0.35">
      <c r="A135" s="280" t="s">
        <v>1785</v>
      </c>
      <c r="B135" s="280"/>
      <c r="C135" s="280"/>
    </row>
    <row r="136" spans="1:3" ht="19.8" thickBot="1" x14ac:dyDescent="0.35">
      <c r="A136" s="282" t="s">
        <v>1786</v>
      </c>
      <c r="B136" s="283" t="s">
        <v>803</v>
      </c>
      <c r="C136" s="283" t="s">
        <v>1668</v>
      </c>
    </row>
    <row r="137" spans="1:3" ht="15" thickBot="1" x14ac:dyDescent="0.35">
      <c r="A137" s="280" t="s">
        <v>1787</v>
      </c>
      <c r="B137" s="281" t="s">
        <v>803</v>
      </c>
      <c r="C137" s="281" t="s">
        <v>1668</v>
      </c>
    </row>
    <row r="138" spans="1:3" ht="15" thickBot="1" x14ac:dyDescent="0.35">
      <c r="A138" s="282" t="s">
        <v>1788</v>
      </c>
      <c r="B138" s="283" t="s">
        <v>803</v>
      </c>
      <c r="C138" s="283" t="s">
        <v>1668</v>
      </c>
    </row>
    <row r="139" spans="1:3" ht="15" thickBot="1" x14ac:dyDescent="0.35">
      <c r="A139" s="280" t="s">
        <v>1789</v>
      </c>
      <c r="B139" s="281" t="s">
        <v>803</v>
      </c>
      <c r="C139" s="281" t="s">
        <v>1668</v>
      </c>
    </row>
    <row r="140" spans="1:3" ht="15" thickBot="1" x14ac:dyDescent="0.35">
      <c r="A140" s="282" t="s">
        <v>1790</v>
      </c>
      <c r="B140" s="283" t="s">
        <v>803</v>
      </c>
      <c r="C140" s="283" t="s">
        <v>1668</v>
      </c>
    </row>
    <row r="141" spans="1:3" ht="19.8" thickBot="1" x14ac:dyDescent="0.35">
      <c r="A141" s="280" t="s">
        <v>1791</v>
      </c>
      <c r="B141" s="281" t="s">
        <v>803</v>
      </c>
      <c r="C141" s="281" t="s">
        <v>1668</v>
      </c>
    </row>
    <row r="142" spans="1:3" ht="15" thickBot="1" x14ac:dyDescent="0.35">
      <c r="A142" s="409" t="s">
        <v>1792</v>
      </c>
      <c r="B142" s="410"/>
      <c r="C142" s="411"/>
    </row>
    <row r="143" spans="1:3" ht="15" thickBot="1" x14ac:dyDescent="0.35">
      <c r="A143" s="280" t="s">
        <v>1793</v>
      </c>
      <c r="B143" s="281" t="s">
        <v>764</v>
      </c>
      <c r="C143" s="281" t="s">
        <v>1668</v>
      </c>
    </row>
    <row r="144" spans="1:3" ht="15" thickBot="1" x14ac:dyDescent="0.35">
      <c r="A144" s="282" t="s">
        <v>1794</v>
      </c>
      <c r="B144" s="283" t="s">
        <v>764</v>
      </c>
      <c r="C144" s="283" t="s">
        <v>1668</v>
      </c>
    </row>
    <row r="145" spans="1:3" ht="29.4" thickBot="1" x14ac:dyDescent="0.35">
      <c r="A145" s="280" t="s">
        <v>1795</v>
      </c>
      <c r="B145" s="281" t="s">
        <v>764</v>
      </c>
      <c r="C145" s="281" t="s">
        <v>1668</v>
      </c>
    </row>
    <row r="146" spans="1:3" ht="29.4" thickBot="1" x14ac:dyDescent="0.35">
      <c r="A146" s="282" t="s">
        <v>1796</v>
      </c>
      <c r="B146" s="283" t="s">
        <v>634</v>
      </c>
      <c r="C146" s="283" t="s">
        <v>1668</v>
      </c>
    </row>
    <row r="147" spans="1:3" ht="15" thickBot="1" x14ac:dyDescent="0.35">
      <c r="A147" s="280" t="s">
        <v>1797</v>
      </c>
      <c r="B147" s="281" t="s">
        <v>634</v>
      </c>
      <c r="C147" s="281" t="s">
        <v>1668</v>
      </c>
    </row>
    <row r="148" spans="1:3" ht="19.8" thickBot="1" x14ac:dyDescent="0.35">
      <c r="A148" s="282" t="s">
        <v>1798</v>
      </c>
      <c r="B148" s="283" t="s">
        <v>634</v>
      </c>
      <c r="C148" s="283" t="s">
        <v>1668</v>
      </c>
    </row>
    <row r="149" spans="1:3" ht="19.8" thickBot="1" x14ac:dyDescent="0.35">
      <c r="A149" s="280" t="s">
        <v>1799</v>
      </c>
      <c r="B149" s="281" t="s">
        <v>634</v>
      </c>
      <c r="C149" s="281" t="s">
        <v>1668</v>
      </c>
    </row>
    <row r="150" spans="1:3" ht="15" thickBot="1" x14ac:dyDescent="0.35">
      <c r="A150" s="282" t="s">
        <v>1800</v>
      </c>
      <c r="B150" s="283" t="s">
        <v>634</v>
      </c>
      <c r="C150" s="283" t="s">
        <v>1668</v>
      </c>
    </row>
    <row r="151" spans="1:3" ht="19.8" thickBot="1" x14ac:dyDescent="0.35">
      <c r="A151" s="280" t="s">
        <v>1801</v>
      </c>
      <c r="B151" s="281" t="s">
        <v>634</v>
      </c>
      <c r="C151" s="281" t="s">
        <v>1668</v>
      </c>
    </row>
    <row r="152" spans="1:3" ht="19.8" thickBot="1" x14ac:dyDescent="0.35">
      <c r="A152" s="282" t="s">
        <v>1802</v>
      </c>
      <c r="B152" s="283" t="s">
        <v>764</v>
      </c>
      <c r="C152" s="283" t="s">
        <v>1668</v>
      </c>
    </row>
    <row r="153" spans="1:3" ht="19.8" thickBot="1" x14ac:dyDescent="0.35">
      <c r="A153" s="280" t="s">
        <v>1803</v>
      </c>
      <c r="B153" s="281" t="s">
        <v>764</v>
      </c>
      <c r="C153" s="281" t="s">
        <v>1668</v>
      </c>
    </row>
    <row r="154" spans="1:3" ht="15" thickBot="1" x14ac:dyDescent="0.35">
      <c r="A154" s="282" t="s">
        <v>1804</v>
      </c>
      <c r="B154" s="283" t="s">
        <v>764</v>
      </c>
      <c r="C154" s="283" t="s">
        <v>1668</v>
      </c>
    </row>
    <row r="155" spans="1:3" ht="19.8" thickBot="1" x14ac:dyDescent="0.35">
      <c r="A155" s="280" t="s">
        <v>1805</v>
      </c>
      <c r="B155" s="281" t="s">
        <v>764</v>
      </c>
      <c r="C155" s="281" t="s">
        <v>1668</v>
      </c>
    </row>
    <row r="156" spans="1:3" ht="19.8" thickBot="1" x14ac:dyDescent="0.35">
      <c r="A156" s="282" t="s">
        <v>1806</v>
      </c>
      <c r="B156" s="283" t="s">
        <v>764</v>
      </c>
      <c r="C156" s="283" t="s">
        <v>1668</v>
      </c>
    </row>
    <row r="157" spans="1:3" ht="15" thickBot="1" x14ac:dyDescent="0.35">
      <c r="A157" s="280" t="s">
        <v>1807</v>
      </c>
      <c r="B157" s="281" t="s">
        <v>764</v>
      </c>
      <c r="C157" s="281" t="s">
        <v>1668</v>
      </c>
    </row>
    <row r="158" spans="1:3" ht="15" thickBot="1" x14ac:dyDescent="0.35">
      <c r="A158" s="282" t="s">
        <v>1808</v>
      </c>
      <c r="B158" s="283" t="s">
        <v>764</v>
      </c>
      <c r="C158" s="283" t="s">
        <v>1668</v>
      </c>
    </row>
    <row r="159" spans="1:3" ht="19.8" thickBot="1" x14ac:dyDescent="0.35">
      <c r="A159" s="280" t="s">
        <v>1809</v>
      </c>
      <c r="B159" s="281" t="s">
        <v>764</v>
      </c>
      <c r="C159" s="281" t="s">
        <v>1668</v>
      </c>
    </row>
    <row r="160" spans="1:3" ht="15" thickBot="1" x14ac:dyDescent="0.35">
      <c r="A160" s="282" t="s">
        <v>1810</v>
      </c>
      <c r="B160" s="283" t="s">
        <v>634</v>
      </c>
      <c r="C160" s="283" t="s">
        <v>1668</v>
      </c>
    </row>
    <row r="161" spans="1:3" ht="29.4" thickBot="1" x14ac:dyDescent="0.35">
      <c r="A161" s="280" t="s">
        <v>1811</v>
      </c>
      <c r="B161" s="281" t="s">
        <v>764</v>
      </c>
      <c r="C161" s="281" t="s">
        <v>1668</v>
      </c>
    </row>
    <row r="162" spans="1:3" ht="29.4" thickBot="1" x14ac:dyDescent="0.35">
      <c r="A162" s="282" t="s">
        <v>1812</v>
      </c>
      <c r="B162" s="283" t="s">
        <v>764</v>
      </c>
      <c r="C162" s="283" t="s">
        <v>1668</v>
      </c>
    </row>
    <row r="163" spans="1:3" ht="15" thickBot="1" x14ac:dyDescent="0.35">
      <c r="A163" s="280" t="s">
        <v>1813</v>
      </c>
      <c r="B163" s="280"/>
      <c r="C163" s="280"/>
    </row>
    <row r="164" spans="1:3" ht="29.4" thickBot="1" x14ac:dyDescent="0.35">
      <c r="A164" s="282" t="s">
        <v>1814</v>
      </c>
      <c r="B164" s="283" t="s">
        <v>764</v>
      </c>
      <c r="C164" s="283" t="s">
        <v>1668</v>
      </c>
    </row>
    <row r="165" spans="1:3" ht="29.4" thickBot="1" x14ac:dyDescent="0.35">
      <c r="A165" s="280" t="s">
        <v>1815</v>
      </c>
      <c r="B165" s="281" t="s">
        <v>764</v>
      </c>
      <c r="C165" s="281" t="s">
        <v>1668</v>
      </c>
    </row>
    <row r="166" spans="1:3" ht="29.4" thickBot="1" x14ac:dyDescent="0.35">
      <c r="A166" s="282" t="s">
        <v>1816</v>
      </c>
      <c r="B166" s="283" t="s">
        <v>634</v>
      </c>
      <c r="C166" s="283" t="s">
        <v>1668</v>
      </c>
    </row>
    <row r="167" spans="1:3" ht="29.4" thickBot="1" x14ac:dyDescent="0.35">
      <c r="A167" s="280" t="s">
        <v>1817</v>
      </c>
      <c r="B167" s="281" t="s">
        <v>634</v>
      </c>
      <c r="C167" s="281" t="s">
        <v>1668</v>
      </c>
    </row>
    <row r="168" spans="1:3" ht="29.4" thickBot="1" x14ac:dyDescent="0.35">
      <c r="A168" s="282" t="s">
        <v>1818</v>
      </c>
      <c r="B168" s="283" t="s">
        <v>764</v>
      </c>
      <c r="C168" s="283" t="s">
        <v>1668</v>
      </c>
    </row>
    <row r="169" spans="1:3" ht="15" thickBot="1" x14ac:dyDescent="0.35">
      <c r="A169" s="280" t="s">
        <v>1819</v>
      </c>
      <c r="B169" s="280"/>
      <c r="C169" s="280"/>
    </row>
    <row r="170" spans="1:3" ht="29.4" thickBot="1" x14ac:dyDescent="0.35">
      <c r="A170" s="282" t="s">
        <v>1820</v>
      </c>
      <c r="B170" s="283" t="s">
        <v>634</v>
      </c>
      <c r="C170" s="283" t="s">
        <v>1668</v>
      </c>
    </row>
    <row r="171" spans="1:3" ht="19.8" thickBot="1" x14ac:dyDescent="0.35">
      <c r="A171" s="280" t="s">
        <v>1821</v>
      </c>
      <c r="B171" s="281" t="s">
        <v>764</v>
      </c>
      <c r="C171" s="281" t="s">
        <v>1668</v>
      </c>
    </row>
    <row r="172" spans="1:3" ht="19.8" thickBot="1" x14ac:dyDescent="0.35">
      <c r="A172" s="282" t="s">
        <v>1822</v>
      </c>
      <c r="B172" s="283" t="s">
        <v>634</v>
      </c>
      <c r="C172" s="283" t="s">
        <v>1668</v>
      </c>
    </row>
    <row r="173" spans="1:3" ht="39" thickBot="1" x14ac:dyDescent="0.35">
      <c r="A173" s="280" t="s">
        <v>1823</v>
      </c>
      <c r="B173" s="281" t="s">
        <v>764</v>
      </c>
      <c r="C173" s="281" t="s">
        <v>1668</v>
      </c>
    </row>
    <row r="174" spans="1:3" ht="19.8" thickBot="1" x14ac:dyDescent="0.35">
      <c r="A174" s="282" t="s">
        <v>1824</v>
      </c>
      <c r="B174" s="282"/>
      <c r="C174" s="282"/>
    </row>
    <row r="175" spans="1:3" ht="15" thickBot="1" x14ac:dyDescent="0.35">
      <c r="A175" s="280" t="s">
        <v>1825</v>
      </c>
      <c r="B175" s="281" t="s">
        <v>634</v>
      </c>
      <c r="C175" s="281" t="s">
        <v>1668</v>
      </c>
    </row>
    <row r="176" spans="1:3" ht="15" thickBot="1" x14ac:dyDescent="0.35">
      <c r="A176" s="282" t="s">
        <v>1826</v>
      </c>
      <c r="B176" s="283" t="s">
        <v>634</v>
      </c>
      <c r="C176" s="283" t="s">
        <v>1668</v>
      </c>
    </row>
    <row r="177" spans="1:3" ht="29.4" thickBot="1" x14ac:dyDescent="0.35">
      <c r="A177" s="280" t="s">
        <v>1827</v>
      </c>
      <c r="B177" s="280"/>
      <c r="C177" s="280"/>
    </row>
    <row r="178" spans="1:3" ht="29.4" thickBot="1" x14ac:dyDescent="0.35">
      <c r="A178" s="282" t="s">
        <v>1828</v>
      </c>
      <c r="B178" s="283" t="s">
        <v>764</v>
      </c>
      <c r="C178" s="283" t="s">
        <v>1668</v>
      </c>
    </row>
    <row r="179" spans="1:3" ht="29.4" thickBot="1" x14ac:dyDescent="0.35">
      <c r="A179" s="280" t="s">
        <v>1829</v>
      </c>
      <c r="B179" s="281" t="s">
        <v>764</v>
      </c>
      <c r="C179" s="281" t="s">
        <v>1668</v>
      </c>
    </row>
    <row r="180" spans="1:3" ht="19.8" thickBot="1" x14ac:dyDescent="0.35">
      <c r="A180" s="282" t="s">
        <v>1830</v>
      </c>
      <c r="B180" s="283" t="s">
        <v>764</v>
      </c>
      <c r="C180" s="283" t="s">
        <v>1668</v>
      </c>
    </row>
    <row r="181" spans="1:3" ht="29.4" thickBot="1" x14ac:dyDescent="0.35">
      <c r="A181" s="280" t="s">
        <v>1831</v>
      </c>
      <c r="B181" s="281" t="s">
        <v>634</v>
      </c>
      <c r="C181" s="281" t="s">
        <v>1668</v>
      </c>
    </row>
    <row r="182" spans="1:3" ht="29.4" thickBot="1" x14ac:dyDescent="0.35">
      <c r="A182" s="282" t="s">
        <v>1832</v>
      </c>
      <c r="B182" s="282"/>
      <c r="C182" s="282"/>
    </row>
    <row r="183" spans="1:3" ht="19.8" thickBot="1" x14ac:dyDescent="0.35">
      <c r="A183" s="280" t="s">
        <v>1833</v>
      </c>
      <c r="B183" s="281" t="s">
        <v>764</v>
      </c>
      <c r="C183" s="281" t="s">
        <v>1668</v>
      </c>
    </row>
    <row r="184" spans="1:3" ht="29.4" thickBot="1" x14ac:dyDescent="0.35">
      <c r="A184" s="282" t="s">
        <v>1834</v>
      </c>
      <c r="B184" s="283" t="s">
        <v>764</v>
      </c>
      <c r="C184" s="283" t="s">
        <v>1668</v>
      </c>
    </row>
    <row r="185" spans="1:3" ht="29.4" thickBot="1" x14ac:dyDescent="0.35">
      <c r="A185" s="280" t="s">
        <v>1835</v>
      </c>
      <c r="B185" s="281" t="s">
        <v>634</v>
      </c>
      <c r="C185" s="281" t="s">
        <v>1668</v>
      </c>
    </row>
    <row r="186" spans="1:3" ht="15" thickBot="1" x14ac:dyDescent="0.35">
      <c r="A186" s="282" t="s">
        <v>1836</v>
      </c>
      <c r="B186" s="282"/>
      <c r="C186" s="282"/>
    </row>
    <row r="187" spans="1:3" ht="15" thickBot="1" x14ac:dyDescent="0.35">
      <c r="A187" s="280" t="s">
        <v>1837</v>
      </c>
      <c r="B187" s="281" t="s">
        <v>764</v>
      </c>
      <c r="C187" s="281" t="s">
        <v>1668</v>
      </c>
    </row>
    <row r="188" spans="1:3" ht="15" thickBot="1" x14ac:dyDescent="0.35">
      <c r="A188" s="282" t="s">
        <v>1838</v>
      </c>
      <c r="B188" s="283" t="s">
        <v>764</v>
      </c>
      <c r="C188" s="283" t="s">
        <v>1668</v>
      </c>
    </row>
    <row r="189" spans="1:3" ht="19.8" thickBot="1" x14ac:dyDescent="0.35">
      <c r="A189" s="280" t="s">
        <v>1839</v>
      </c>
      <c r="B189" s="281" t="s">
        <v>764</v>
      </c>
      <c r="C189" s="281" t="s">
        <v>1668</v>
      </c>
    </row>
    <row r="190" spans="1:3" ht="19.8" thickBot="1" x14ac:dyDescent="0.35">
      <c r="A190" s="282" t="s">
        <v>1840</v>
      </c>
      <c r="B190" s="283" t="s">
        <v>764</v>
      </c>
      <c r="C190" s="283" t="s">
        <v>1668</v>
      </c>
    </row>
    <row r="191" spans="1:3" ht="15" thickBot="1" x14ac:dyDescent="0.35">
      <c r="A191" s="280" t="s">
        <v>1841</v>
      </c>
      <c r="B191" s="281" t="s">
        <v>764</v>
      </c>
      <c r="C191" s="281" t="s">
        <v>1668</v>
      </c>
    </row>
    <row r="192" spans="1:3" ht="19.8" thickBot="1" x14ac:dyDescent="0.35">
      <c r="A192" s="282" t="s">
        <v>1842</v>
      </c>
      <c r="B192" s="283" t="s">
        <v>634</v>
      </c>
      <c r="C192" s="283" t="s">
        <v>1668</v>
      </c>
    </row>
    <row r="193" spans="1:3" ht="15" thickBot="1" x14ac:dyDescent="0.35">
      <c r="A193" s="280" t="s">
        <v>1843</v>
      </c>
      <c r="B193" s="281" t="s">
        <v>764</v>
      </c>
      <c r="C193" s="281" t="s">
        <v>1668</v>
      </c>
    </row>
    <row r="194" spans="1:3" ht="29.4" thickBot="1" x14ac:dyDescent="0.35">
      <c r="A194" s="282" t="s">
        <v>1844</v>
      </c>
      <c r="B194" s="283" t="s">
        <v>764</v>
      </c>
      <c r="C194" s="283" t="s">
        <v>1668</v>
      </c>
    </row>
    <row r="195" spans="1:3" ht="39" thickBot="1" x14ac:dyDescent="0.35">
      <c r="A195" s="280" t="s">
        <v>1845</v>
      </c>
      <c r="B195" s="280"/>
      <c r="C195" s="280"/>
    </row>
    <row r="196" spans="1:3" ht="29.4" thickBot="1" x14ac:dyDescent="0.35">
      <c r="A196" s="282" t="s">
        <v>1846</v>
      </c>
      <c r="B196" s="283" t="s">
        <v>634</v>
      </c>
      <c r="C196" s="283" t="s">
        <v>1668</v>
      </c>
    </row>
    <row r="197" spans="1:3" ht="19.8" thickBot="1" x14ac:dyDescent="0.35">
      <c r="A197" s="280" t="s">
        <v>1847</v>
      </c>
      <c r="B197" s="281" t="s">
        <v>634</v>
      </c>
      <c r="C197" s="281" t="s">
        <v>1668</v>
      </c>
    </row>
    <row r="198" spans="1:3" ht="19.8" thickBot="1" x14ac:dyDescent="0.35">
      <c r="A198" s="282" t="s">
        <v>1848</v>
      </c>
      <c r="B198" s="283" t="s">
        <v>634</v>
      </c>
      <c r="C198" s="283" t="s">
        <v>1668</v>
      </c>
    </row>
    <row r="199" spans="1:3" ht="15" thickBot="1" x14ac:dyDescent="0.35">
      <c r="A199" s="280" t="s">
        <v>1849</v>
      </c>
      <c r="B199" s="281" t="s">
        <v>764</v>
      </c>
      <c r="C199" s="281" t="s">
        <v>1668</v>
      </c>
    </row>
    <row r="200" spans="1:3" ht="19.8" thickBot="1" x14ac:dyDescent="0.35">
      <c r="A200" s="282" t="s">
        <v>1850</v>
      </c>
      <c r="B200" s="283" t="s">
        <v>764</v>
      </c>
      <c r="C200" s="283" t="s">
        <v>1668</v>
      </c>
    </row>
    <row r="201" spans="1:3" ht="29.4" thickBot="1" x14ac:dyDescent="0.35">
      <c r="A201" s="280" t="s">
        <v>1851</v>
      </c>
      <c r="B201" s="281" t="s">
        <v>764</v>
      </c>
      <c r="C201" s="281" t="s">
        <v>1668</v>
      </c>
    </row>
    <row r="202" spans="1:3" ht="19.8" thickBot="1" x14ac:dyDescent="0.35">
      <c r="A202" s="282" t="s">
        <v>1852</v>
      </c>
      <c r="B202" s="283" t="s">
        <v>764</v>
      </c>
      <c r="C202" s="283" t="s">
        <v>1668</v>
      </c>
    </row>
    <row r="203" spans="1:3" ht="19.8" thickBot="1" x14ac:dyDescent="0.35">
      <c r="A203" s="280" t="s">
        <v>1853</v>
      </c>
      <c r="B203" s="281" t="s">
        <v>634</v>
      </c>
      <c r="C203" s="281" t="s">
        <v>1668</v>
      </c>
    </row>
    <row r="204" spans="1:3" ht="29.4" thickBot="1" x14ac:dyDescent="0.35">
      <c r="A204" s="282" t="s">
        <v>1854</v>
      </c>
      <c r="B204" s="283" t="s">
        <v>634</v>
      </c>
      <c r="C204" s="283" t="s">
        <v>1668</v>
      </c>
    </row>
    <row r="205" spans="1:3" ht="15" thickBot="1" x14ac:dyDescent="0.35">
      <c r="A205" s="280" t="s">
        <v>1855</v>
      </c>
      <c r="B205" s="281" t="s">
        <v>634</v>
      </c>
      <c r="C205" s="281" t="s">
        <v>1668</v>
      </c>
    </row>
    <row r="206" spans="1:3" ht="29.4" thickBot="1" x14ac:dyDescent="0.35">
      <c r="A206" s="282" t="s">
        <v>1856</v>
      </c>
      <c r="B206" s="282"/>
      <c r="C206" s="282"/>
    </row>
    <row r="207" spans="1:3" ht="29.4" thickBot="1" x14ac:dyDescent="0.35">
      <c r="A207" s="280" t="s">
        <v>1857</v>
      </c>
      <c r="B207" s="280"/>
      <c r="C207" s="280"/>
    </row>
    <row r="208" spans="1:3" ht="19.8" thickBot="1" x14ac:dyDescent="0.35">
      <c r="A208" s="282" t="s">
        <v>1858</v>
      </c>
      <c r="B208" s="283" t="s">
        <v>764</v>
      </c>
      <c r="C208" s="283" t="s">
        <v>1668</v>
      </c>
    </row>
    <row r="209" spans="1:3" ht="39" thickBot="1" x14ac:dyDescent="0.35">
      <c r="A209" s="280" t="s">
        <v>1859</v>
      </c>
      <c r="B209" s="281" t="s">
        <v>634</v>
      </c>
      <c r="C209" s="281" t="s">
        <v>1668</v>
      </c>
    </row>
    <row r="210" spans="1:3" ht="19.8" thickBot="1" x14ac:dyDescent="0.35">
      <c r="A210" s="282" t="s">
        <v>1860</v>
      </c>
      <c r="B210" s="283" t="s">
        <v>634</v>
      </c>
      <c r="C210" s="283" t="s">
        <v>1668</v>
      </c>
    </row>
    <row r="211" spans="1:3" ht="29.4" thickBot="1" x14ac:dyDescent="0.35">
      <c r="A211" s="280" t="s">
        <v>1861</v>
      </c>
      <c r="B211" s="280"/>
      <c r="C211" s="280"/>
    </row>
    <row r="212" spans="1:3" ht="19.8" thickBot="1" x14ac:dyDescent="0.35">
      <c r="A212" s="282" t="s">
        <v>1862</v>
      </c>
      <c r="B212" s="283" t="s">
        <v>634</v>
      </c>
      <c r="C212" s="283" t="s">
        <v>1668</v>
      </c>
    </row>
    <row r="213" spans="1:3" ht="39" thickBot="1" x14ac:dyDescent="0.35">
      <c r="A213" s="280" t="s">
        <v>1863</v>
      </c>
      <c r="B213" s="281" t="s">
        <v>764</v>
      </c>
      <c r="C213" s="281" t="s">
        <v>1668</v>
      </c>
    </row>
    <row r="214" spans="1:3" ht="19.8" thickBot="1" x14ac:dyDescent="0.35">
      <c r="A214" s="282" t="s">
        <v>1864</v>
      </c>
      <c r="B214" s="283" t="s">
        <v>764</v>
      </c>
      <c r="C214" s="283" t="s">
        <v>1668</v>
      </c>
    </row>
    <row r="215" spans="1:3" ht="15" thickBot="1" x14ac:dyDescent="0.35">
      <c r="A215" s="280" t="s">
        <v>1865</v>
      </c>
      <c r="B215" s="281" t="s">
        <v>634</v>
      </c>
      <c r="C215" s="281" t="s">
        <v>1668</v>
      </c>
    </row>
    <row r="216" spans="1:3" ht="29.4" thickBot="1" x14ac:dyDescent="0.35">
      <c r="A216" s="282" t="s">
        <v>1866</v>
      </c>
      <c r="B216" s="283" t="s">
        <v>764</v>
      </c>
      <c r="C216" s="283" t="s">
        <v>1668</v>
      </c>
    </row>
    <row r="217" spans="1:3" ht="19.8" thickBot="1" x14ac:dyDescent="0.35">
      <c r="A217" s="280" t="s">
        <v>1867</v>
      </c>
      <c r="B217" s="281" t="s">
        <v>764</v>
      </c>
      <c r="C217" s="281" t="s">
        <v>1668</v>
      </c>
    </row>
    <row r="218" spans="1:3" ht="19.8" thickBot="1" x14ac:dyDescent="0.35">
      <c r="A218" s="282" t="s">
        <v>1868</v>
      </c>
      <c r="B218" s="283" t="s">
        <v>764</v>
      </c>
      <c r="C218" s="283" t="s">
        <v>1668</v>
      </c>
    </row>
    <row r="219" spans="1:3" ht="19.8" thickBot="1" x14ac:dyDescent="0.35">
      <c r="A219" s="280" t="s">
        <v>1869</v>
      </c>
      <c r="B219" s="281" t="s">
        <v>764</v>
      </c>
      <c r="C219" s="281" t="s">
        <v>1668</v>
      </c>
    </row>
    <row r="220" spans="1:3" ht="19.8" thickBot="1" x14ac:dyDescent="0.35">
      <c r="A220" s="282" t="s">
        <v>1870</v>
      </c>
      <c r="B220" s="283" t="s">
        <v>764</v>
      </c>
      <c r="C220" s="283" t="s">
        <v>1668</v>
      </c>
    </row>
    <row r="221" spans="1:3" ht="19.8" thickBot="1" x14ac:dyDescent="0.35">
      <c r="A221" s="280" t="s">
        <v>1871</v>
      </c>
      <c r="B221" s="281" t="s">
        <v>764</v>
      </c>
      <c r="C221" s="281" t="s">
        <v>1668</v>
      </c>
    </row>
    <row r="222" spans="1:3" ht="19.8" thickBot="1" x14ac:dyDescent="0.35">
      <c r="A222" s="282" t="s">
        <v>1872</v>
      </c>
      <c r="B222" s="283" t="s">
        <v>764</v>
      </c>
      <c r="C222" s="283" t="s">
        <v>1668</v>
      </c>
    </row>
    <row r="223" spans="1:3" ht="19.8" thickBot="1" x14ac:dyDescent="0.35">
      <c r="A223" s="280" t="s">
        <v>1873</v>
      </c>
      <c r="B223" s="281" t="s">
        <v>634</v>
      </c>
      <c r="C223" s="281" t="s">
        <v>1668</v>
      </c>
    </row>
    <row r="224" spans="1:3" ht="15" thickBot="1" x14ac:dyDescent="0.35">
      <c r="A224" s="409" t="s">
        <v>1196</v>
      </c>
      <c r="B224" s="410"/>
      <c r="C224" s="411"/>
    </row>
    <row r="225" spans="1:3" ht="19.8" thickBot="1" x14ac:dyDescent="0.35">
      <c r="A225" s="280" t="s">
        <v>1198</v>
      </c>
      <c r="B225" s="280"/>
      <c r="C225" s="280"/>
    </row>
    <row r="226" spans="1:3" ht="15" thickBot="1" x14ac:dyDescent="0.35">
      <c r="A226" s="282" t="s">
        <v>1874</v>
      </c>
      <c r="B226" s="283" t="s">
        <v>764</v>
      </c>
      <c r="C226" s="283" t="s">
        <v>1668</v>
      </c>
    </row>
    <row r="227" spans="1:3" ht="15" thickBot="1" x14ac:dyDescent="0.35">
      <c r="A227" s="280" t="s">
        <v>1875</v>
      </c>
      <c r="B227" s="281" t="s">
        <v>764</v>
      </c>
      <c r="C227" s="281" t="s">
        <v>1668</v>
      </c>
    </row>
    <row r="228" spans="1:3" ht="15" thickBot="1" x14ac:dyDescent="0.35">
      <c r="A228" s="282" t="s">
        <v>1876</v>
      </c>
      <c r="B228" s="283" t="s">
        <v>764</v>
      </c>
      <c r="C228" s="283" t="s">
        <v>1668</v>
      </c>
    </row>
    <row r="229" spans="1:3" ht="15" thickBot="1" x14ac:dyDescent="0.35">
      <c r="A229" s="280" t="s">
        <v>1877</v>
      </c>
      <c r="B229" s="281" t="s">
        <v>764</v>
      </c>
      <c r="C229" s="281" t="s">
        <v>1668</v>
      </c>
    </row>
    <row r="230" spans="1:3" ht="15" thickBot="1" x14ac:dyDescent="0.35">
      <c r="A230" s="282" t="s">
        <v>1878</v>
      </c>
      <c r="B230" s="283" t="s">
        <v>764</v>
      </c>
      <c r="C230" s="283" t="s">
        <v>1668</v>
      </c>
    </row>
    <row r="231" spans="1:3" ht="15" thickBot="1" x14ac:dyDescent="0.35">
      <c r="A231" s="280" t="s">
        <v>1879</v>
      </c>
      <c r="B231" s="281" t="s">
        <v>764</v>
      </c>
      <c r="C231" s="281" t="s">
        <v>1668</v>
      </c>
    </row>
    <row r="232" spans="1:3" ht="29.4" thickBot="1" x14ac:dyDescent="0.35">
      <c r="A232" s="282" t="s">
        <v>1219</v>
      </c>
      <c r="B232" s="283" t="s">
        <v>764</v>
      </c>
      <c r="C232" s="283" t="s">
        <v>1668</v>
      </c>
    </row>
    <row r="233" spans="1:3" ht="19.8" thickBot="1" x14ac:dyDescent="0.35">
      <c r="A233" s="280" t="s">
        <v>1880</v>
      </c>
      <c r="B233" s="281" t="s">
        <v>764</v>
      </c>
      <c r="C233" s="281" t="s">
        <v>1668</v>
      </c>
    </row>
    <row r="234" spans="1:3" ht="15" thickBot="1" x14ac:dyDescent="0.35">
      <c r="A234" s="282" t="s">
        <v>1881</v>
      </c>
      <c r="B234" s="283" t="s">
        <v>634</v>
      </c>
      <c r="C234" s="283" t="s">
        <v>1668</v>
      </c>
    </row>
    <row r="235" spans="1:3" ht="19.8" thickBot="1" x14ac:dyDescent="0.35">
      <c r="A235" s="280" t="s">
        <v>1882</v>
      </c>
      <c r="B235" s="281" t="s">
        <v>764</v>
      </c>
      <c r="C235" s="281" t="s">
        <v>1668</v>
      </c>
    </row>
    <row r="236" spans="1:3" ht="15" thickBot="1" x14ac:dyDescent="0.35">
      <c r="A236" s="409" t="s">
        <v>1883</v>
      </c>
      <c r="B236" s="410"/>
      <c r="C236" s="411"/>
    </row>
    <row r="237" spans="1:3" ht="39" thickBot="1" x14ac:dyDescent="0.35">
      <c r="A237" s="280" t="s">
        <v>1884</v>
      </c>
      <c r="B237" s="280"/>
      <c r="C237" s="280"/>
    </row>
    <row r="238" spans="1:3" ht="15" thickBot="1" x14ac:dyDescent="0.35">
      <c r="A238" s="282" t="s">
        <v>1885</v>
      </c>
      <c r="B238" s="282"/>
      <c r="C238" s="282"/>
    </row>
    <row r="239" spans="1:3" ht="19.8" thickBot="1" x14ac:dyDescent="0.35">
      <c r="A239" s="280" t="s">
        <v>1886</v>
      </c>
      <c r="B239" s="281" t="s">
        <v>764</v>
      </c>
      <c r="C239" s="281" t="s">
        <v>1668</v>
      </c>
    </row>
    <row r="240" spans="1:3" ht="15" thickBot="1" x14ac:dyDescent="0.35">
      <c r="A240" s="282" t="s">
        <v>1887</v>
      </c>
      <c r="B240" s="283" t="s">
        <v>764</v>
      </c>
      <c r="C240" s="283" t="s">
        <v>1668</v>
      </c>
    </row>
    <row r="241" spans="1:3" ht="19.8" thickBot="1" x14ac:dyDescent="0.35">
      <c r="A241" s="280" t="s">
        <v>1888</v>
      </c>
      <c r="B241" s="281" t="s">
        <v>764</v>
      </c>
      <c r="C241" s="281" t="s">
        <v>1668</v>
      </c>
    </row>
    <row r="242" spans="1:3" ht="15" thickBot="1" x14ac:dyDescent="0.35">
      <c r="A242" s="282" t="s">
        <v>1889</v>
      </c>
      <c r="B242" s="282"/>
      <c r="C242" s="282"/>
    </row>
    <row r="243" spans="1:3" ht="15" thickBot="1" x14ac:dyDescent="0.35">
      <c r="A243" s="280" t="s">
        <v>1890</v>
      </c>
      <c r="B243" s="281" t="s">
        <v>764</v>
      </c>
      <c r="C243" s="281" t="s">
        <v>1668</v>
      </c>
    </row>
    <row r="244" spans="1:3" ht="15" thickBot="1" x14ac:dyDescent="0.35">
      <c r="A244" s="282" t="s">
        <v>1891</v>
      </c>
      <c r="B244" s="283" t="s">
        <v>764</v>
      </c>
      <c r="C244" s="283" t="s">
        <v>1668</v>
      </c>
    </row>
    <row r="245" spans="1:3" ht="15" thickBot="1" x14ac:dyDescent="0.35">
      <c r="A245" s="280" t="s">
        <v>1892</v>
      </c>
      <c r="B245" s="281" t="s">
        <v>764</v>
      </c>
      <c r="C245" s="281" t="s">
        <v>1668</v>
      </c>
    </row>
    <row r="246" spans="1:3" ht="15" thickBot="1" x14ac:dyDescent="0.35">
      <c r="A246" s="282" t="s">
        <v>1893</v>
      </c>
      <c r="B246" s="283" t="s">
        <v>764</v>
      </c>
      <c r="C246" s="283" t="s">
        <v>1668</v>
      </c>
    </row>
    <row r="247" spans="1:3" ht="15" thickBot="1" x14ac:dyDescent="0.35">
      <c r="A247" s="280" t="s">
        <v>1894</v>
      </c>
      <c r="B247" s="281" t="s">
        <v>764</v>
      </c>
      <c r="C247" s="281" t="s">
        <v>1668</v>
      </c>
    </row>
    <row r="248" spans="1:3" ht="19.8" thickBot="1" x14ac:dyDescent="0.35">
      <c r="A248" s="282" t="s">
        <v>1895</v>
      </c>
      <c r="B248" s="283" t="s">
        <v>764</v>
      </c>
      <c r="C248" s="283" t="s">
        <v>1668</v>
      </c>
    </row>
    <row r="249" spans="1:3" ht="19.8" thickBot="1" x14ac:dyDescent="0.35">
      <c r="A249" s="280" t="s">
        <v>1896</v>
      </c>
      <c r="B249" s="281" t="s">
        <v>764</v>
      </c>
      <c r="C249" s="281" t="s">
        <v>1668</v>
      </c>
    </row>
    <row r="250" spans="1:3" ht="19.8" thickBot="1" x14ac:dyDescent="0.35">
      <c r="A250" s="282" t="s">
        <v>1897</v>
      </c>
      <c r="B250" s="283" t="s">
        <v>764</v>
      </c>
      <c r="C250" s="283" t="s">
        <v>1668</v>
      </c>
    </row>
    <row r="251" spans="1:3" ht="19.8" thickBot="1" x14ac:dyDescent="0.35">
      <c r="A251" s="280" t="s">
        <v>1898</v>
      </c>
      <c r="B251" s="281" t="s">
        <v>764</v>
      </c>
      <c r="C251" s="281" t="s">
        <v>1668</v>
      </c>
    </row>
    <row r="252" spans="1:3" ht="19.8" thickBot="1" x14ac:dyDescent="0.35">
      <c r="A252" s="282" t="s">
        <v>1899</v>
      </c>
      <c r="B252" s="283" t="s">
        <v>764</v>
      </c>
      <c r="C252" s="283" t="s">
        <v>1668</v>
      </c>
    </row>
    <row r="253" spans="1:3" ht="19.8" thickBot="1" x14ac:dyDescent="0.35">
      <c r="A253" s="280" t="s">
        <v>1900</v>
      </c>
      <c r="B253" s="280"/>
      <c r="C253" s="280"/>
    </row>
    <row r="254" spans="1:3" ht="15" thickBot="1" x14ac:dyDescent="0.35">
      <c r="A254" s="282" t="s">
        <v>1901</v>
      </c>
      <c r="B254" s="283" t="s">
        <v>764</v>
      </c>
      <c r="C254" s="283" t="s">
        <v>1668</v>
      </c>
    </row>
    <row r="255" spans="1:3" ht="15" thickBot="1" x14ac:dyDescent="0.35">
      <c r="A255" s="280" t="s">
        <v>1902</v>
      </c>
      <c r="B255" s="281" t="s">
        <v>764</v>
      </c>
      <c r="C255" s="281" t="s">
        <v>1668</v>
      </c>
    </row>
    <row r="256" spans="1:3" ht="15" thickBot="1" x14ac:dyDescent="0.35">
      <c r="A256" s="282" t="s">
        <v>1903</v>
      </c>
      <c r="B256" s="283" t="s">
        <v>764</v>
      </c>
      <c r="C256" s="283" t="s">
        <v>1668</v>
      </c>
    </row>
    <row r="257" spans="1:3" ht="15" thickBot="1" x14ac:dyDescent="0.35">
      <c r="A257" s="280" t="s">
        <v>1904</v>
      </c>
      <c r="B257" s="281" t="s">
        <v>764</v>
      </c>
      <c r="C257" s="281" t="s">
        <v>1668</v>
      </c>
    </row>
    <row r="258" spans="1:3" ht="15" thickBot="1" x14ac:dyDescent="0.35">
      <c r="A258" s="282" t="s">
        <v>1905</v>
      </c>
      <c r="B258" s="283" t="s">
        <v>764</v>
      </c>
      <c r="C258" s="283" t="s">
        <v>1668</v>
      </c>
    </row>
    <row r="259" spans="1:3" ht="19.8" thickBot="1" x14ac:dyDescent="0.35">
      <c r="A259" s="280" t="s">
        <v>1906</v>
      </c>
      <c r="B259" s="281" t="s">
        <v>764</v>
      </c>
      <c r="C259" s="281" t="s">
        <v>1668</v>
      </c>
    </row>
    <row r="260" spans="1:3" ht="15" thickBot="1" x14ac:dyDescent="0.35">
      <c r="A260" s="282" t="s">
        <v>1907</v>
      </c>
      <c r="B260" s="283" t="s">
        <v>764</v>
      </c>
      <c r="C260" s="283" t="s">
        <v>1668</v>
      </c>
    </row>
    <row r="261" spans="1:3" ht="15" thickBot="1" x14ac:dyDescent="0.35">
      <c r="A261" s="280" t="s">
        <v>1908</v>
      </c>
      <c r="B261" s="281" t="s">
        <v>764</v>
      </c>
      <c r="C261" s="281" t="s">
        <v>1668</v>
      </c>
    </row>
    <row r="262" spans="1:3" ht="15" thickBot="1" x14ac:dyDescent="0.35">
      <c r="A262" s="282" t="s">
        <v>1909</v>
      </c>
      <c r="B262" s="283" t="s">
        <v>764</v>
      </c>
      <c r="C262" s="283" t="s">
        <v>1668</v>
      </c>
    </row>
    <row r="263" spans="1:3" ht="15" thickBot="1" x14ac:dyDescent="0.35">
      <c r="A263" s="280" t="s">
        <v>1910</v>
      </c>
      <c r="B263" s="281" t="s">
        <v>764</v>
      </c>
      <c r="C263" s="281" t="s">
        <v>1668</v>
      </c>
    </row>
    <row r="264" spans="1:3" ht="15" thickBot="1" x14ac:dyDescent="0.35">
      <c r="A264" s="282" t="s">
        <v>1911</v>
      </c>
      <c r="B264" s="283" t="s">
        <v>764</v>
      </c>
      <c r="C264" s="283" t="s">
        <v>1668</v>
      </c>
    </row>
    <row r="265" spans="1:3" ht="15" thickBot="1" x14ac:dyDescent="0.35">
      <c r="A265" s="280" t="s">
        <v>1912</v>
      </c>
      <c r="B265" s="281" t="s">
        <v>764</v>
      </c>
      <c r="C265" s="281" t="s">
        <v>1668</v>
      </c>
    </row>
    <row r="266" spans="1:3" ht="19.8" thickBot="1" x14ac:dyDescent="0.35">
      <c r="A266" s="282" t="s">
        <v>1913</v>
      </c>
      <c r="B266" s="283" t="s">
        <v>764</v>
      </c>
      <c r="C266" s="283" t="s">
        <v>1668</v>
      </c>
    </row>
    <row r="267" spans="1:3" ht="15" thickBot="1" x14ac:dyDescent="0.35">
      <c r="A267" s="280" t="s">
        <v>1914</v>
      </c>
      <c r="B267" s="280"/>
      <c r="C267" s="280"/>
    </row>
    <row r="268" spans="1:3" ht="15" thickBot="1" x14ac:dyDescent="0.35">
      <c r="A268" s="282" t="s">
        <v>1915</v>
      </c>
      <c r="B268" s="283" t="s">
        <v>634</v>
      </c>
      <c r="C268" s="283" t="s">
        <v>1668</v>
      </c>
    </row>
    <row r="269" spans="1:3" ht="15" thickBot="1" x14ac:dyDescent="0.35">
      <c r="A269" s="280" t="s">
        <v>1916</v>
      </c>
      <c r="B269" s="281" t="s">
        <v>634</v>
      </c>
      <c r="C269" s="281" t="s">
        <v>1668</v>
      </c>
    </row>
    <row r="270" spans="1:3" ht="15" thickBot="1" x14ac:dyDescent="0.35">
      <c r="A270" s="282" t="s">
        <v>1917</v>
      </c>
      <c r="B270" s="283" t="s">
        <v>634</v>
      </c>
      <c r="C270" s="283" t="s">
        <v>1668</v>
      </c>
    </row>
    <row r="271" spans="1:3" ht="15" thickBot="1" x14ac:dyDescent="0.35">
      <c r="A271" s="280" t="s">
        <v>1918</v>
      </c>
      <c r="B271" s="281" t="s">
        <v>764</v>
      </c>
      <c r="C271" s="281" t="s">
        <v>1668</v>
      </c>
    </row>
    <row r="272" spans="1:3" ht="15" thickBot="1" x14ac:dyDescent="0.35">
      <c r="A272" s="282" t="s">
        <v>1919</v>
      </c>
      <c r="B272" s="283" t="s">
        <v>764</v>
      </c>
      <c r="C272" s="283" t="s">
        <v>1668</v>
      </c>
    </row>
    <row r="273" spans="1:3" ht="15" thickBot="1" x14ac:dyDescent="0.35">
      <c r="A273" s="280" t="s">
        <v>1920</v>
      </c>
      <c r="B273" s="281" t="s">
        <v>764</v>
      </c>
      <c r="C273" s="281" t="s">
        <v>1668</v>
      </c>
    </row>
    <row r="274" spans="1:3" ht="15" thickBot="1" x14ac:dyDescent="0.35">
      <c r="A274" s="282" t="s">
        <v>1921</v>
      </c>
      <c r="B274" s="283" t="s">
        <v>764</v>
      </c>
      <c r="C274" s="283" t="s">
        <v>1668</v>
      </c>
    </row>
    <row r="275" spans="1:3" ht="15" thickBot="1" x14ac:dyDescent="0.35">
      <c r="A275" s="280" t="s">
        <v>1922</v>
      </c>
      <c r="B275" s="281" t="s">
        <v>764</v>
      </c>
      <c r="C275" s="281" t="s">
        <v>1668</v>
      </c>
    </row>
    <row r="276" spans="1:3" ht="15" thickBot="1" x14ac:dyDescent="0.35">
      <c r="A276" s="282" t="s">
        <v>1923</v>
      </c>
      <c r="B276" s="283" t="s">
        <v>764</v>
      </c>
      <c r="C276" s="283" t="s">
        <v>1668</v>
      </c>
    </row>
    <row r="277" spans="1:3" ht="58.2" thickBot="1" x14ac:dyDescent="0.35">
      <c r="A277" s="280" t="s">
        <v>1924</v>
      </c>
      <c r="B277" s="280"/>
      <c r="C277" s="280"/>
    </row>
    <row r="278" spans="1:3" ht="15" thickBot="1" x14ac:dyDescent="0.35">
      <c r="A278" s="282" t="s">
        <v>1925</v>
      </c>
      <c r="B278" s="283" t="s">
        <v>764</v>
      </c>
      <c r="C278" s="283" t="s">
        <v>1668</v>
      </c>
    </row>
    <row r="279" spans="1:3" ht="15" thickBot="1" x14ac:dyDescent="0.35">
      <c r="A279" s="280" t="s">
        <v>1926</v>
      </c>
      <c r="B279" s="281" t="s">
        <v>764</v>
      </c>
      <c r="C279" s="281" t="s">
        <v>1668</v>
      </c>
    </row>
    <row r="280" spans="1:3" ht="15" thickBot="1" x14ac:dyDescent="0.35">
      <c r="A280" s="282" t="s">
        <v>1927</v>
      </c>
      <c r="B280" s="283" t="s">
        <v>764</v>
      </c>
      <c r="C280" s="283" t="s">
        <v>1668</v>
      </c>
    </row>
    <row r="281" spans="1:3" ht="15" thickBot="1" x14ac:dyDescent="0.35">
      <c r="A281" s="280" t="s">
        <v>1928</v>
      </c>
      <c r="B281" s="281" t="s">
        <v>764</v>
      </c>
      <c r="C281" s="281" t="s">
        <v>1668</v>
      </c>
    </row>
    <row r="282" spans="1:3" ht="15" thickBot="1" x14ac:dyDescent="0.35">
      <c r="A282" s="282" t="s">
        <v>1929</v>
      </c>
      <c r="B282" s="283" t="s">
        <v>764</v>
      </c>
      <c r="C282" s="283" t="s">
        <v>1668</v>
      </c>
    </row>
    <row r="283" spans="1:3" ht="19.8" thickBot="1" x14ac:dyDescent="0.35">
      <c r="A283" s="280" t="s">
        <v>1930</v>
      </c>
      <c r="B283" s="281" t="s">
        <v>764</v>
      </c>
      <c r="C283" s="281" t="s">
        <v>1668</v>
      </c>
    </row>
    <row r="284" spans="1:3" ht="15" thickBot="1" x14ac:dyDescent="0.35">
      <c r="A284" s="282" t="s">
        <v>1931</v>
      </c>
      <c r="B284" s="283" t="s">
        <v>764</v>
      </c>
      <c r="C284" s="283" t="s">
        <v>1668</v>
      </c>
    </row>
    <row r="285" spans="1:3" ht="15" thickBot="1" x14ac:dyDescent="0.35">
      <c r="A285" s="280" t="s">
        <v>1932</v>
      </c>
      <c r="B285" s="281" t="s">
        <v>764</v>
      </c>
      <c r="C285" s="281" t="s">
        <v>1668</v>
      </c>
    </row>
    <row r="286" spans="1:3" ht="15" thickBot="1" x14ac:dyDescent="0.35">
      <c r="A286" s="282" t="s">
        <v>1933</v>
      </c>
      <c r="B286" s="283" t="s">
        <v>764</v>
      </c>
      <c r="C286" s="283" t="s">
        <v>1668</v>
      </c>
    </row>
    <row r="287" spans="1:3" ht="15" thickBot="1" x14ac:dyDescent="0.35">
      <c r="A287" s="280" t="s">
        <v>1934</v>
      </c>
      <c r="B287" s="281" t="s">
        <v>764</v>
      </c>
      <c r="C287" s="281" t="s">
        <v>1668</v>
      </c>
    </row>
    <row r="288" spans="1:3" ht="15" thickBot="1" x14ac:dyDescent="0.35">
      <c r="A288" s="282" t="s">
        <v>1935</v>
      </c>
      <c r="B288" s="283" t="s">
        <v>764</v>
      </c>
      <c r="C288" s="283" t="s">
        <v>1668</v>
      </c>
    </row>
    <row r="289" spans="1:3" ht="15" thickBot="1" x14ac:dyDescent="0.35">
      <c r="A289" s="280" t="s">
        <v>1936</v>
      </c>
      <c r="B289" s="281" t="s">
        <v>634</v>
      </c>
      <c r="C289" s="281" t="s">
        <v>1668</v>
      </c>
    </row>
    <row r="290" spans="1:3" ht="19.8" thickBot="1" x14ac:dyDescent="0.35">
      <c r="A290" s="282" t="s">
        <v>1937</v>
      </c>
      <c r="B290" s="283" t="s">
        <v>764</v>
      </c>
      <c r="C290" s="283" t="s">
        <v>1668</v>
      </c>
    </row>
    <row r="291" spans="1:3" ht="19.8" thickBot="1" x14ac:dyDescent="0.35">
      <c r="A291" s="280" t="s">
        <v>1938</v>
      </c>
      <c r="B291" s="281" t="s">
        <v>764</v>
      </c>
      <c r="C291" s="281" t="s">
        <v>1668</v>
      </c>
    </row>
    <row r="292" spans="1:3" ht="15" thickBot="1" x14ac:dyDescent="0.35">
      <c r="A292" s="282" t="s">
        <v>1939</v>
      </c>
      <c r="B292" s="283" t="s">
        <v>764</v>
      </c>
      <c r="C292" s="283" t="s">
        <v>1668</v>
      </c>
    </row>
    <row r="293" spans="1:3" ht="15" thickBot="1" x14ac:dyDescent="0.35">
      <c r="A293" s="280" t="s">
        <v>1940</v>
      </c>
      <c r="B293" s="281" t="s">
        <v>634</v>
      </c>
      <c r="C293" s="281" t="s">
        <v>1668</v>
      </c>
    </row>
    <row r="294" spans="1:3" ht="19.8" thickBot="1" x14ac:dyDescent="0.35">
      <c r="A294" s="282" t="s">
        <v>1941</v>
      </c>
      <c r="B294" s="283" t="s">
        <v>634</v>
      </c>
      <c r="C294" s="283" t="s">
        <v>1668</v>
      </c>
    </row>
    <row r="295" spans="1:3" ht="19.8" thickBot="1" x14ac:dyDescent="0.35">
      <c r="A295" s="280" t="s">
        <v>1942</v>
      </c>
      <c r="B295" s="281" t="s">
        <v>634</v>
      </c>
      <c r="C295" s="281" t="s">
        <v>1668</v>
      </c>
    </row>
    <row r="296" spans="1:3" ht="15" thickBot="1" x14ac:dyDescent="0.35">
      <c r="A296" s="282" t="s">
        <v>1943</v>
      </c>
      <c r="B296" s="282"/>
      <c r="C296" s="282"/>
    </row>
    <row r="297" spans="1:3" ht="15" thickBot="1" x14ac:dyDescent="0.35">
      <c r="A297" s="280" t="s">
        <v>1944</v>
      </c>
      <c r="B297" s="281" t="s">
        <v>764</v>
      </c>
      <c r="C297" s="281" t="s">
        <v>1668</v>
      </c>
    </row>
    <row r="298" spans="1:3" ht="15" thickBot="1" x14ac:dyDescent="0.35">
      <c r="A298" s="282" t="s">
        <v>1945</v>
      </c>
      <c r="B298" s="283" t="s">
        <v>764</v>
      </c>
      <c r="C298" s="283" t="s">
        <v>1668</v>
      </c>
    </row>
    <row r="299" spans="1:3" ht="15" thickBot="1" x14ac:dyDescent="0.35">
      <c r="A299" s="280" t="s">
        <v>1946</v>
      </c>
      <c r="B299" s="281" t="s">
        <v>764</v>
      </c>
      <c r="C299" s="281" t="s">
        <v>1668</v>
      </c>
    </row>
    <row r="300" spans="1:3" ht="15" thickBot="1" x14ac:dyDescent="0.35">
      <c r="A300" s="282" t="s">
        <v>1947</v>
      </c>
      <c r="B300" s="283" t="s">
        <v>764</v>
      </c>
      <c r="C300" s="283" t="s">
        <v>1668</v>
      </c>
    </row>
    <row r="301" spans="1:3" ht="15" thickBot="1" x14ac:dyDescent="0.35">
      <c r="A301" s="280" t="s">
        <v>1948</v>
      </c>
      <c r="B301" s="281" t="s">
        <v>764</v>
      </c>
      <c r="C301" s="281" t="s">
        <v>1668</v>
      </c>
    </row>
    <row r="302" spans="1:3" ht="15" thickBot="1" x14ac:dyDescent="0.35">
      <c r="A302" s="282" t="s">
        <v>1949</v>
      </c>
      <c r="B302" s="283" t="s">
        <v>764</v>
      </c>
      <c r="C302" s="283" t="s">
        <v>1668</v>
      </c>
    </row>
    <row r="303" spans="1:3" ht="15" thickBot="1" x14ac:dyDescent="0.35">
      <c r="A303" s="280" t="s">
        <v>1950</v>
      </c>
      <c r="B303" s="281" t="s">
        <v>764</v>
      </c>
      <c r="C303" s="281" t="s">
        <v>1668</v>
      </c>
    </row>
    <row r="304" spans="1:3" ht="19.8" thickBot="1" x14ac:dyDescent="0.35">
      <c r="A304" s="282" t="s">
        <v>1951</v>
      </c>
      <c r="B304" s="283" t="s">
        <v>764</v>
      </c>
      <c r="C304" s="283" t="s">
        <v>1668</v>
      </c>
    </row>
    <row r="305" spans="1:3" ht="15" thickBot="1" x14ac:dyDescent="0.35">
      <c r="A305" s="280" t="s">
        <v>1952</v>
      </c>
      <c r="B305" s="281" t="s">
        <v>764</v>
      </c>
      <c r="C305" s="281" t="s">
        <v>1668</v>
      </c>
    </row>
    <row r="306" spans="1:3" ht="15" thickBot="1" x14ac:dyDescent="0.35">
      <c r="A306" s="282" t="s">
        <v>1953</v>
      </c>
      <c r="B306" s="283" t="s">
        <v>764</v>
      </c>
      <c r="C306" s="283" t="s">
        <v>1668</v>
      </c>
    </row>
    <row r="307" spans="1:3" ht="19.8" thickBot="1" x14ac:dyDescent="0.35">
      <c r="A307" s="280" t="s">
        <v>1954</v>
      </c>
      <c r="B307" s="281" t="s">
        <v>764</v>
      </c>
      <c r="C307" s="281" t="s">
        <v>1668</v>
      </c>
    </row>
    <row r="308" spans="1:3" ht="19.8" thickBot="1" x14ac:dyDescent="0.35">
      <c r="A308" s="282" t="s">
        <v>1955</v>
      </c>
      <c r="B308" s="283" t="s">
        <v>764</v>
      </c>
      <c r="C308" s="283" t="s">
        <v>1668</v>
      </c>
    </row>
    <row r="309" spans="1:3" ht="19.8" thickBot="1" x14ac:dyDescent="0.35">
      <c r="A309" s="280" t="s">
        <v>1956</v>
      </c>
      <c r="B309" s="281" t="s">
        <v>764</v>
      </c>
      <c r="C309" s="281" t="s">
        <v>1668</v>
      </c>
    </row>
    <row r="310" spans="1:3" ht="29.4" thickBot="1" x14ac:dyDescent="0.35">
      <c r="A310" s="282" t="s">
        <v>1359</v>
      </c>
      <c r="B310" s="282"/>
      <c r="C310" s="282"/>
    </row>
    <row r="311" spans="1:3" ht="15" thickBot="1" x14ac:dyDescent="0.35">
      <c r="A311" s="280" t="s">
        <v>1957</v>
      </c>
      <c r="B311" s="281" t="s">
        <v>764</v>
      </c>
      <c r="C311" s="281" t="s">
        <v>1668</v>
      </c>
    </row>
    <row r="312" spans="1:3" ht="19.8" thickBot="1" x14ac:dyDescent="0.35">
      <c r="A312" s="282" t="s">
        <v>1958</v>
      </c>
      <c r="B312" s="282"/>
      <c r="C312" s="282"/>
    </row>
    <row r="313" spans="1:3" ht="15" thickBot="1" x14ac:dyDescent="0.35">
      <c r="A313" s="280" t="s">
        <v>1959</v>
      </c>
      <c r="B313" s="281" t="s">
        <v>634</v>
      </c>
      <c r="C313" s="281" t="s">
        <v>1668</v>
      </c>
    </row>
    <row r="314" spans="1:3" ht="15" thickBot="1" x14ac:dyDescent="0.35">
      <c r="A314" s="282" t="s">
        <v>1960</v>
      </c>
      <c r="B314" s="283" t="s">
        <v>634</v>
      </c>
      <c r="C314" s="283" t="s">
        <v>1668</v>
      </c>
    </row>
    <row r="315" spans="1:3" ht="15" thickBot="1" x14ac:dyDescent="0.35">
      <c r="A315" s="280" t="s">
        <v>1961</v>
      </c>
      <c r="B315" s="281" t="s">
        <v>764</v>
      </c>
      <c r="C315" s="281" t="s">
        <v>1668</v>
      </c>
    </row>
    <row r="316" spans="1:3" ht="15" thickBot="1" x14ac:dyDescent="0.35">
      <c r="A316" s="282" t="s">
        <v>1962</v>
      </c>
      <c r="B316" s="283" t="s">
        <v>764</v>
      </c>
      <c r="C316" s="283" t="s">
        <v>1668</v>
      </c>
    </row>
    <row r="317" spans="1:3" ht="15" thickBot="1" x14ac:dyDescent="0.35">
      <c r="A317" s="280" t="s">
        <v>1963</v>
      </c>
      <c r="B317" s="281" t="s">
        <v>634</v>
      </c>
      <c r="C317" s="281" t="s">
        <v>1668</v>
      </c>
    </row>
    <row r="318" spans="1:3" ht="15" thickBot="1" x14ac:dyDescent="0.35">
      <c r="A318" s="282" t="s">
        <v>1964</v>
      </c>
      <c r="B318" s="283" t="s">
        <v>764</v>
      </c>
      <c r="C318" s="283" t="s">
        <v>1668</v>
      </c>
    </row>
    <row r="319" spans="1:3" ht="15" thickBot="1" x14ac:dyDescent="0.35">
      <c r="A319" s="280" t="s">
        <v>1965</v>
      </c>
      <c r="B319" s="281" t="s">
        <v>764</v>
      </c>
      <c r="C319" s="281" t="s">
        <v>1668</v>
      </c>
    </row>
    <row r="320" spans="1:3" ht="19.8" thickBot="1" x14ac:dyDescent="0.35">
      <c r="A320" s="282" t="s">
        <v>1966</v>
      </c>
      <c r="B320" s="283" t="s">
        <v>634</v>
      </c>
      <c r="C320" s="283" t="s">
        <v>1668</v>
      </c>
    </row>
    <row r="321" spans="1:3" ht="15" thickBot="1" x14ac:dyDescent="0.35">
      <c r="A321" s="280" t="s">
        <v>1967</v>
      </c>
      <c r="B321" s="281" t="s">
        <v>764</v>
      </c>
      <c r="C321" s="281" t="s">
        <v>1668</v>
      </c>
    </row>
    <row r="322" spans="1:3" ht="15" thickBot="1" x14ac:dyDescent="0.35">
      <c r="A322" s="282" t="s">
        <v>1968</v>
      </c>
      <c r="B322" s="283" t="s">
        <v>764</v>
      </c>
      <c r="C322" s="283" t="s">
        <v>1668</v>
      </c>
    </row>
    <row r="323" spans="1:3" ht="15" thickBot="1" x14ac:dyDescent="0.35">
      <c r="A323" s="412" t="s">
        <v>1969</v>
      </c>
      <c r="B323" s="413"/>
      <c r="C323" s="414"/>
    </row>
    <row r="324" spans="1:3" ht="29.4" thickBot="1" x14ac:dyDescent="0.35">
      <c r="A324" s="282" t="s">
        <v>1970</v>
      </c>
      <c r="B324" s="283" t="s">
        <v>634</v>
      </c>
      <c r="C324" s="283" t="s">
        <v>1668</v>
      </c>
    </row>
    <row r="325" spans="1:3" ht="15" thickBot="1" x14ac:dyDescent="0.35">
      <c r="A325" s="412" t="s">
        <v>1971</v>
      </c>
      <c r="B325" s="413"/>
      <c r="C325" s="414"/>
    </row>
    <row r="326" spans="1:3" ht="39" thickBot="1" x14ac:dyDescent="0.35">
      <c r="A326" s="282" t="s">
        <v>1972</v>
      </c>
      <c r="B326" s="283" t="s">
        <v>764</v>
      </c>
      <c r="C326" s="283" t="s">
        <v>1668</v>
      </c>
    </row>
    <row r="327" spans="1:3" ht="15" thickBot="1" x14ac:dyDescent="0.35">
      <c r="A327" s="280" t="s">
        <v>1973</v>
      </c>
      <c r="B327" s="281" t="s">
        <v>764</v>
      </c>
      <c r="C327" s="281" t="s">
        <v>1668</v>
      </c>
    </row>
    <row r="328" spans="1:3" ht="15" thickBot="1" x14ac:dyDescent="0.35">
      <c r="A328" s="282" t="s">
        <v>1974</v>
      </c>
      <c r="B328" s="283" t="s">
        <v>764</v>
      </c>
      <c r="C328" s="283" t="s">
        <v>1668</v>
      </c>
    </row>
    <row r="329" spans="1:3" ht="15" thickBot="1" x14ac:dyDescent="0.35">
      <c r="A329" s="280" t="s">
        <v>1975</v>
      </c>
      <c r="B329" s="281" t="s">
        <v>634</v>
      </c>
      <c r="C329" s="281" t="s">
        <v>1668</v>
      </c>
    </row>
    <row r="330" spans="1:3" ht="15" thickBot="1" x14ac:dyDescent="0.35">
      <c r="A330" s="409" t="s">
        <v>1976</v>
      </c>
      <c r="B330" s="410"/>
      <c r="C330" s="411"/>
    </row>
    <row r="331" spans="1:3" ht="19.8" thickBot="1" x14ac:dyDescent="0.35">
      <c r="A331" s="280" t="s">
        <v>1413</v>
      </c>
      <c r="B331" s="281" t="s">
        <v>764</v>
      </c>
      <c r="C331" s="281" t="s">
        <v>1668</v>
      </c>
    </row>
    <row r="332" spans="1:3" ht="15" thickBot="1" x14ac:dyDescent="0.35">
      <c r="A332" s="282" t="s">
        <v>1423</v>
      </c>
      <c r="B332" s="283" t="s">
        <v>634</v>
      </c>
      <c r="C332" s="283" t="s">
        <v>1668</v>
      </c>
    </row>
    <row r="333" spans="1:3" ht="15" thickBot="1" x14ac:dyDescent="0.35">
      <c r="A333" s="280" t="s">
        <v>1430</v>
      </c>
      <c r="B333" s="281" t="s">
        <v>634</v>
      </c>
      <c r="C333" s="281" t="s">
        <v>1668</v>
      </c>
    </row>
    <row r="334" spans="1:3" ht="29.4" thickBot="1" x14ac:dyDescent="0.35">
      <c r="A334" s="282" t="s">
        <v>1439</v>
      </c>
      <c r="B334" s="283" t="s">
        <v>634</v>
      </c>
      <c r="C334" s="283" t="s">
        <v>1668</v>
      </c>
    </row>
    <row r="335" spans="1:3" ht="15" thickBot="1" x14ac:dyDescent="0.35">
      <c r="A335" s="412" t="s">
        <v>1440</v>
      </c>
      <c r="B335" s="413"/>
      <c r="C335" s="414"/>
    </row>
    <row r="336" spans="1:3" ht="15" thickBot="1" x14ac:dyDescent="0.35">
      <c r="A336" s="282" t="s">
        <v>1442</v>
      </c>
      <c r="B336" s="283" t="s">
        <v>634</v>
      </c>
      <c r="C336" s="283" t="s">
        <v>1668</v>
      </c>
    </row>
    <row r="337" spans="1:3" ht="15" thickBot="1" x14ac:dyDescent="0.35">
      <c r="A337" s="280" t="s">
        <v>1446</v>
      </c>
      <c r="B337" s="281" t="s">
        <v>634</v>
      </c>
      <c r="C337" s="281" t="s">
        <v>1668</v>
      </c>
    </row>
    <row r="338" spans="1:3" ht="42.9" customHeight="1" thickBot="1" x14ac:dyDescent="0.35">
      <c r="A338" s="409" t="s">
        <v>1977</v>
      </c>
      <c r="B338" s="410"/>
      <c r="C338" s="411"/>
    </row>
    <row r="339" spans="1:3" ht="29.4" thickBot="1" x14ac:dyDescent="0.35">
      <c r="A339" s="280" t="s">
        <v>1467</v>
      </c>
      <c r="B339" s="281" t="s">
        <v>764</v>
      </c>
      <c r="C339" s="281" t="s">
        <v>1668</v>
      </c>
    </row>
    <row r="340" spans="1:3" ht="15" thickBot="1" x14ac:dyDescent="0.35">
      <c r="A340" s="409" t="s">
        <v>1473</v>
      </c>
      <c r="B340" s="410"/>
      <c r="C340" s="411"/>
    </row>
    <row r="341" spans="1:3" ht="29.4" thickBot="1" x14ac:dyDescent="0.35">
      <c r="A341" s="280" t="s">
        <v>1978</v>
      </c>
      <c r="B341" s="281" t="s">
        <v>764</v>
      </c>
      <c r="C341" s="281" t="s">
        <v>1668</v>
      </c>
    </row>
    <row r="342" spans="1:3" ht="19.8" thickBot="1" x14ac:dyDescent="0.35">
      <c r="A342" s="282" t="s">
        <v>1484</v>
      </c>
      <c r="B342" s="283" t="s">
        <v>764</v>
      </c>
      <c r="C342" s="283" t="s">
        <v>1668</v>
      </c>
    </row>
    <row r="343" spans="1:3" ht="29.4" thickBot="1" x14ac:dyDescent="0.35">
      <c r="A343" s="280" t="s">
        <v>1505</v>
      </c>
      <c r="B343" s="281" t="s">
        <v>764</v>
      </c>
      <c r="C343" s="281" t="s">
        <v>1668</v>
      </c>
    </row>
    <row r="344" spans="1:3" ht="15" thickBot="1" x14ac:dyDescent="0.35">
      <c r="A344" s="409" t="s">
        <v>1979</v>
      </c>
      <c r="B344" s="410"/>
      <c r="C344" s="411"/>
    </row>
    <row r="345" spans="1:3" ht="29.4" thickBot="1" x14ac:dyDescent="0.35">
      <c r="A345" s="280" t="s">
        <v>1510</v>
      </c>
      <c r="B345" s="281" t="s">
        <v>764</v>
      </c>
      <c r="C345" s="281" t="s">
        <v>1668</v>
      </c>
    </row>
    <row r="346" spans="1:3" ht="19.8" thickBot="1" x14ac:dyDescent="0.35">
      <c r="A346" s="282" t="s">
        <v>1515</v>
      </c>
      <c r="B346" s="283" t="s">
        <v>634</v>
      </c>
      <c r="C346" s="283" t="s">
        <v>1668</v>
      </c>
    </row>
    <row r="347" spans="1:3" ht="15" thickBot="1" x14ac:dyDescent="0.35">
      <c r="A347" s="280" t="s">
        <v>1520</v>
      </c>
      <c r="B347" s="281" t="s">
        <v>634</v>
      </c>
      <c r="C347" s="281" t="s">
        <v>1668</v>
      </c>
    </row>
    <row r="348" spans="1:3" ht="15" thickBot="1" x14ac:dyDescent="0.35">
      <c r="A348" s="409" t="s">
        <v>1980</v>
      </c>
      <c r="B348" s="410"/>
      <c r="C348" s="411"/>
    </row>
    <row r="349" spans="1:3" ht="19.8" thickBot="1" x14ac:dyDescent="0.35">
      <c r="A349" s="280" t="s">
        <v>1531</v>
      </c>
      <c r="B349" s="281" t="s">
        <v>634</v>
      </c>
      <c r="C349" s="281" t="s">
        <v>1668</v>
      </c>
    </row>
    <row r="350" spans="1:3" ht="29.4" thickBot="1" x14ac:dyDescent="0.35">
      <c r="A350" s="282" t="s">
        <v>1981</v>
      </c>
      <c r="B350" s="283" t="s">
        <v>634</v>
      </c>
      <c r="C350" s="283" t="s">
        <v>1668</v>
      </c>
    </row>
    <row r="351" spans="1:3" ht="15" thickBot="1" x14ac:dyDescent="0.35">
      <c r="A351" s="412" t="s">
        <v>1982</v>
      </c>
      <c r="B351" s="413"/>
      <c r="C351" s="414"/>
    </row>
    <row r="352" spans="1:3" ht="19.8" thickBot="1" x14ac:dyDescent="0.35">
      <c r="A352" s="282" t="s">
        <v>1569</v>
      </c>
      <c r="B352" s="282"/>
      <c r="C352" s="282"/>
    </row>
    <row r="353" spans="1:3" ht="15" thickBot="1" x14ac:dyDescent="0.35">
      <c r="A353" s="280" t="s">
        <v>1983</v>
      </c>
      <c r="B353" s="281" t="s">
        <v>764</v>
      </c>
      <c r="C353" s="281" t="s">
        <v>1668</v>
      </c>
    </row>
    <row r="354" spans="1:3" ht="15" thickBot="1" x14ac:dyDescent="0.35">
      <c r="A354" s="282" t="s">
        <v>1984</v>
      </c>
      <c r="B354" s="283" t="s">
        <v>634</v>
      </c>
      <c r="C354" s="283" t="s">
        <v>1668</v>
      </c>
    </row>
    <row r="355" spans="1:3" ht="15" thickBot="1" x14ac:dyDescent="0.35">
      <c r="A355" s="280" t="s">
        <v>1985</v>
      </c>
      <c r="B355" s="281" t="s">
        <v>764</v>
      </c>
      <c r="C355" s="281" t="s">
        <v>1668</v>
      </c>
    </row>
    <row r="356" spans="1:3" ht="15" thickBot="1" x14ac:dyDescent="0.35">
      <c r="A356" s="282" t="s">
        <v>1986</v>
      </c>
      <c r="B356" s="283" t="s">
        <v>764</v>
      </c>
      <c r="C356" s="283" t="s">
        <v>1668</v>
      </c>
    </row>
    <row r="357" spans="1:3" ht="39" thickBot="1" x14ac:dyDescent="0.35">
      <c r="A357" s="280" t="s">
        <v>1987</v>
      </c>
      <c r="B357" s="281" t="s">
        <v>764</v>
      </c>
      <c r="C357" s="281" t="s">
        <v>1668</v>
      </c>
    </row>
    <row r="358" spans="1:3" ht="15" thickBot="1" x14ac:dyDescent="0.35">
      <c r="A358" s="409" t="s">
        <v>1988</v>
      </c>
      <c r="B358" s="410"/>
      <c r="C358" s="411"/>
    </row>
    <row r="359" spans="1:3" ht="19.8" thickBot="1" x14ac:dyDescent="0.35">
      <c r="A359" s="280" t="s">
        <v>1609</v>
      </c>
      <c r="B359" s="281" t="s">
        <v>634</v>
      </c>
      <c r="C359" s="281" t="s">
        <v>1668</v>
      </c>
    </row>
    <row r="360" spans="1:3" ht="19.8" thickBot="1" x14ac:dyDescent="0.35">
      <c r="A360" s="282" t="s">
        <v>1617</v>
      </c>
      <c r="B360" s="282"/>
      <c r="C360" s="282"/>
    </row>
    <row r="361" spans="1:3" ht="15" thickBot="1" x14ac:dyDescent="0.35">
      <c r="A361" s="280" t="s">
        <v>1989</v>
      </c>
      <c r="B361" s="281" t="s">
        <v>634</v>
      </c>
      <c r="C361" s="281" t="s">
        <v>1668</v>
      </c>
    </row>
    <row r="362" spans="1:3" ht="15" thickBot="1" x14ac:dyDescent="0.35">
      <c r="A362" s="282" t="s">
        <v>1990</v>
      </c>
      <c r="B362" s="283" t="s">
        <v>634</v>
      </c>
      <c r="C362" s="283" t="s">
        <v>1668</v>
      </c>
    </row>
    <row r="363" spans="1:3" ht="15" thickBot="1" x14ac:dyDescent="0.35">
      <c r="A363" s="280" t="s">
        <v>1991</v>
      </c>
      <c r="B363" s="281" t="s">
        <v>634</v>
      </c>
      <c r="C363" s="281" t="s">
        <v>1668</v>
      </c>
    </row>
    <row r="364" spans="1:3" ht="15" thickBot="1" x14ac:dyDescent="0.35">
      <c r="A364" s="282" t="s">
        <v>1992</v>
      </c>
      <c r="B364" s="283" t="s">
        <v>634</v>
      </c>
      <c r="C364" s="283" t="s">
        <v>1668</v>
      </c>
    </row>
    <row r="365" spans="1:3" ht="19.8" thickBot="1" x14ac:dyDescent="0.35">
      <c r="A365" s="280" t="s">
        <v>1993</v>
      </c>
      <c r="B365" s="281" t="s">
        <v>634</v>
      </c>
      <c r="C365" s="281" t="s">
        <v>1668</v>
      </c>
    </row>
    <row r="366" spans="1:3" ht="39" thickBot="1" x14ac:dyDescent="0.35">
      <c r="A366" s="282" t="s">
        <v>1994</v>
      </c>
      <c r="B366" s="283" t="s">
        <v>634</v>
      </c>
      <c r="C366" s="283" t="s">
        <v>1668</v>
      </c>
    </row>
    <row r="367" spans="1:3" ht="15" thickBot="1" x14ac:dyDescent="0.35">
      <c r="A367" s="412" t="s">
        <v>1995</v>
      </c>
      <c r="B367" s="413"/>
      <c r="C367" s="414"/>
    </row>
    <row r="368" spans="1:3" ht="29.4" thickBot="1" x14ac:dyDescent="0.35">
      <c r="A368" s="282" t="s">
        <v>1996</v>
      </c>
      <c r="B368" s="283" t="s">
        <v>634</v>
      </c>
      <c r="C368" s="283" t="s">
        <v>1668</v>
      </c>
    </row>
    <row r="369" spans="1:3" ht="15" thickBot="1" x14ac:dyDescent="0.35">
      <c r="A369" s="412" t="s">
        <v>1997</v>
      </c>
      <c r="B369" s="413"/>
      <c r="C369" s="414"/>
    </row>
    <row r="370" spans="1:3" ht="19.8" thickBot="1" x14ac:dyDescent="0.35">
      <c r="A370" s="282" t="s">
        <v>1639</v>
      </c>
      <c r="B370" s="282"/>
      <c r="C370" s="282"/>
    </row>
    <row r="371" spans="1:3" ht="15" thickBot="1" x14ac:dyDescent="0.35">
      <c r="A371" s="280" t="s">
        <v>1998</v>
      </c>
      <c r="B371" s="281" t="s">
        <v>634</v>
      </c>
      <c r="C371" s="281" t="s">
        <v>1668</v>
      </c>
    </row>
    <row r="372" spans="1:3" ht="15" thickBot="1" x14ac:dyDescent="0.35">
      <c r="A372" s="282" t="s">
        <v>1999</v>
      </c>
      <c r="B372" s="283" t="s">
        <v>634</v>
      </c>
      <c r="C372" s="283" t="s">
        <v>1668</v>
      </c>
    </row>
    <row r="373" spans="1:3" ht="15" thickBot="1" x14ac:dyDescent="0.35">
      <c r="A373" s="280" t="s">
        <v>2000</v>
      </c>
      <c r="B373" s="281" t="s">
        <v>764</v>
      </c>
      <c r="C373" s="281" t="s">
        <v>1668</v>
      </c>
    </row>
    <row r="374" spans="1:3" ht="15" thickBot="1" x14ac:dyDescent="0.35">
      <c r="A374" s="282" t="s">
        <v>2001</v>
      </c>
      <c r="B374" s="283" t="s">
        <v>764</v>
      </c>
      <c r="C374" s="283" t="s">
        <v>1668</v>
      </c>
    </row>
  </sheetData>
  <mergeCells count="23">
    <mergeCell ref="A340:C340"/>
    <mergeCell ref="A344:C344"/>
    <mergeCell ref="A87:C87"/>
    <mergeCell ref="A100:C100"/>
    <mergeCell ref="A142:C142"/>
    <mergeCell ref="A224:C224"/>
    <mergeCell ref="A236:C236"/>
    <mergeCell ref="A323:C323"/>
    <mergeCell ref="A2:C2"/>
    <mergeCell ref="A15:C15"/>
    <mergeCell ref="A39:C39"/>
    <mergeCell ref="A45:C45"/>
    <mergeCell ref="A52:C52"/>
    <mergeCell ref="A54:C54"/>
    <mergeCell ref="A325:C325"/>
    <mergeCell ref="A330:C330"/>
    <mergeCell ref="A335:C335"/>
    <mergeCell ref="A338:C338"/>
    <mergeCell ref="A348:C348"/>
    <mergeCell ref="A351:C351"/>
    <mergeCell ref="A358:C358"/>
    <mergeCell ref="A367:C367"/>
    <mergeCell ref="A369:C369"/>
  </mergeCells>
  <hyperlinks>
    <hyperlink ref="G1" location="TOC!A1" display="Return to Table of Contents" xr:uid="{00000000-0004-0000-2400-000000000000}"/>
  </hyperlink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585"/>
  <sheetViews>
    <sheetView showZeros="0" zoomScale="87" zoomScaleNormal="87" workbookViewId="0">
      <pane xSplit="2" topLeftCell="C1" activePane="topRight" state="frozen"/>
      <selection activeCell="C7" sqref="C7"/>
      <selection pane="topRight" activeCell="C578" sqref="C578"/>
    </sheetView>
  </sheetViews>
  <sheetFormatPr defaultColWidth="8.6640625" defaultRowHeight="13.8" x14ac:dyDescent="0.25"/>
  <cols>
    <col min="1" max="1" width="13.5546875" style="8" customWidth="1"/>
    <col min="2" max="2" width="63.109375" style="80" customWidth="1"/>
    <col min="3" max="4" width="12.44140625" style="82" customWidth="1"/>
    <col min="5" max="5" width="8.6640625" style="80"/>
    <col min="6" max="6" width="13.5546875" style="81" customWidth="1"/>
    <col min="7" max="7" width="63.109375" style="55" customWidth="1"/>
    <col min="8" max="8" width="8.6640625" style="86"/>
    <col min="9" max="9" width="14.5546875" style="86" customWidth="1"/>
    <col min="10" max="11" width="23.5546875" style="86" customWidth="1"/>
    <col min="12" max="12" width="8.6640625" style="86"/>
    <col min="13" max="13" width="13.5546875" style="81" customWidth="1"/>
    <col min="14" max="14" width="63.109375" style="86" customWidth="1"/>
    <col min="15" max="15" width="8.6640625" style="80"/>
    <col min="16" max="16" width="14.5546875" style="80" customWidth="1"/>
    <col min="17" max="18" width="23.5546875" style="80" customWidth="1"/>
    <col min="19" max="19" width="8.6640625" style="80"/>
    <col min="20" max="20" width="3.109375" style="156" customWidth="1"/>
    <col min="21" max="16384" width="8.6640625" style="80"/>
  </cols>
  <sheetData>
    <row r="1" spans="1:22" ht="15" thickBot="1" x14ac:dyDescent="0.3">
      <c r="A1" s="8" t="s">
        <v>262</v>
      </c>
      <c r="B1" s="6" t="str">
        <f>StateSelfAssessment!A1</f>
        <v>Question</v>
      </c>
      <c r="C1" s="93" t="s">
        <v>81</v>
      </c>
      <c r="D1" s="92"/>
      <c r="F1" s="53" t="s">
        <v>262</v>
      </c>
      <c r="G1" s="54" t="s">
        <v>2002</v>
      </c>
      <c r="H1" s="83"/>
      <c r="I1" s="83"/>
      <c r="J1" s="83"/>
      <c r="K1" s="93" t="s">
        <v>81</v>
      </c>
      <c r="M1" s="53" t="s">
        <v>262</v>
      </c>
      <c r="N1" s="54" t="s">
        <v>2003</v>
      </c>
      <c r="O1" s="93" t="s">
        <v>81</v>
      </c>
      <c r="P1" s="94"/>
      <c r="U1" s="80" t="s">
        <v>2004</v>
      </c>
    </row>
    <row r="2" spans="1:22" ht="42" thickBot="1" x14ac:dyDescent="0.3">
      <c r="A2" s="8">
        <v>1</v>
      </c>
      <c r="B2" s="6" t="s">
        <v>2005</v>
      </c>
      <c r="C2" s="119" t="s">
        <v>1666</v>
      </c>
      <c r="D2" s="119" t="s">
        <v>1667</v>
      </c>
      <c r="F2" s="8">
        <v>1</v>
      </c>
      <c r="G2" s="87" t="s">
        <v>265</v>
      </c>
      <c r="H2" s="116" t="s">
        <v>2006</v>
      </c>
      <c r="I2" s="117" t="s">
        <v>2007</v>
      </c>
      <c r="J2" s="118" t="s">
        <v>2008</v>
      </c>
      <c r="K2" s="118" t="s">
        <v>2009</v>
      </c>
      <c r="M2" s="8">
        <v>1</v>
      </c>
      <c r="N2" s="87" t="s">
        <v>2010</v>
      </c>
      <c r="O2" s="120" t="s">
        <v>2006</v>
      </c>
      <c r="P2" s="119" t="s">
        <v>2011</v>
      </c>
      <c r="Q2" s="118" t="s">
        <v>2008</v>
      </c>
      <c r="R2" s="118" t="s">
        <v>2012</v>
      </c>
      <c r="U2" s="86" t="s">
        <v>2013</v>
      </c>
      <c r="V2" s="80">
        <v>1</v>
      </c>
    </row>
    <row r="3" spans="1:22" ht="15" customHeight="1" thickBot="1" x14ac:dyDescent="0.3">
      <c r="A3" s="8">
        <v>1.1000000000000001</v>
      </c>
      <c r="B3" s="433" t="str">
        <f>StateSelfAssessment!A2</f>
        <v>1.1 Management, Leadership, and Administration</v>
      </c>
      <c r="C3" s="434"/>
      <c r="D3" s="435"/>
      <c r="F3" s="8">
        <v>1.1000000000000001</v>
      </c>
      <c r="G3" s="133" t="s">
        <v>277</v>
      </c>
      <c r="H3" s="135"/>
      <c r="I3" s="135"/>
      <c r="J3" s="135"/>
      <c r="K3" s="135"/>
      <c r="M3" s="8">
        <v>1.1000000000000001</v>
      </c>
      <c r="N3" s="133" t="s">
        <v>277</v>
      </c>
      <c r="O3" s="90"/>
      <c r="P3" s="91"/>
      <c r="U3" s="86" t="s">
        <v>1482</v>
      </c>
      <c r="V3" s="80">
        <v>2</v>
      </c>
    </row>
    <row r="4" spans="1:22" ht="42" thickBot="1" x14ac:dyDescent="0.3">
      <c r="A4" s="8" t="s">
        <v>278</v>
      </c>
      <c r="B4" s="2" t="str">
        <f>StateSelfAssessment!A3</f>
        <v>1.1.1 States shall have a single agency, or coordinated agencies, to regulate, administer and oversee all novice driver education programs.</v>
      </c>
      <c r="C4" s="3" t="str">
        <f>StateSelfAssessment!B3</f>
        <v>Yes</v>
      </c>
      <c r="D4" s="3" t="str">
        <f>StateSelfAssessment!C3</f>
        <v>-</v>
      </c>
      <c r="G4" s="133" t="s">
        <v>279</v>
      </c>
      <c r="N4" s="133" t="s">
        <v>279</v>
      </c>
      <c r="U4" s="86" t="s">
        <v>1472</v>
      </c>
      <c r="V4" s="80">
        <v>3</v>
      </c>
    </row>
    <row r="5" spans="1:22" ht="42.6" customHeight="1" thickBot="1" x14ac:dyDescent="0.3">
      <c r="A5" s="8" t="s">
        <v>280</v>
      </c>
      <c r="B5" s="4" t="str">
        <f>StateSelfAssessment!A4</f>
        <v>1.1.1 a. This agency shall have authority and responsibility for the implementation, monitoring, evaluation, and enforcement of these and State standards.</v>
      </c>
      <c r="C5" s="5" t="str">
        <f>StateSelfAssessment!B4</f>
        <v>No</v>
      </c>
      <c r="D5" s="5" t="str">
        <f>StateSelfAssessment!C4</f>
        <v>-</v>
      </c>
      <c r="F5" s="53" t="s">
        <v>280</v>
      </c>
      <c r="G5" s="55" t="s">
        <v>281</v>
      </c>
      <c r="M5" s="53" t="s">
        <v>280</v>
      </c>
      <c r="V5" s="80">
        <v>4</v>
      </c>
    </row>
    <row r="6" spans="1:22" ht="42.6" customHeight="1" thickBot="1" x14ac:dyDescent="0.3">
      <c r="B6" s="4"/>
      <c r="C6" s="5"/>
      <c r="D6" s="5"/>
      <c r="G6" s="55" t="s">
        <v>286</v>
      </c>
      <c r="V6" s="80">
        <v>5</v>
      </c>
    </row>
    <row r="7" spans="1:22" ht="14.4" thickBot="1" x14ac:dyDescent="0.3">
      <c r="B7" s="4"/>
      <c r="C7" s="5"/>
      <c r="D7" s="5"/>
      <c r="G7" s="55" t="s">
        <v>291</v>
      </c>
      <c r="V7" s="80">
        <v>6</v>
      </c>
    </row>
    <row r="8" spans="1:22" ht="42.6" customHeight="1" thickBot="1" x14ac:dyDescent="0.3">
      <c r="B8" s="4"/>
      <c r="C8" s="5"/>
      <c r="D8" s="5"/>
      <c r="G8" s="55" t="s">
        <v>294</v>
      </c>
      <c r="V8" s="80">
        <v>7</v>
      </c>
    </row>
    <row r="9" spans="1:22" ht="28.2" thickBot="1" x14ac:dyDescent="0.3">
      <c r="B9" s="4"/>
      <c r="C9" s="5"/>
      <c r="D9" s="5"/>
      <c r="G9" s="55" t="s">
        <v>297</v>
      </c>
      <c r="V9" s="80">
        <v>8</v>
      </c>
    </row>
    <row r="10" spans="1:22" ht="42" thickBot="1" x14ac:dyDescent="0.3">
      <c r="A10" s="8" t="s">
        <v>300</v>
      </c>
      <c r="B10" s="2" t="str">
        <f>StateSelfAssessment!A5</f>
        <v>1.1.1 b. This agency shall establish and maintain an advisory board of stakeholders to provide input to the State agency/agencies</v>
      </c>
      <c r="C10" s="3" t="str">
        <f>StateSelfAssessment!B5</f>
        <v>No</v>
      </c>
      <c r="D10" s="3" t="str">
        <f>StateSelfAssessment!C5</f>
        <v>-</v>
      </c>
      <c r="F10" s="8" t="s">
        <v>300</v>
      </c>
      <c r="G10" s="55" t="s">
        <v>301</v>
      </c>
      <c r="M10" s="8" t="s">
        <v>300</v>
      </c>
      <c r="V10" s="80">
        <v>9</v>
      </c>
    </row>
    <row r="11" spans="1:22" ht="14.4" thickBot="1" x14ac:dyDescent="0.3">
      <c r="B11" s="2"/>
      <c r="C11" s="3"/>
      <c r="D11" s="3"/>
      <c r="G11" s="55" t="s">
        <v>303</v>
      </c>
      <c r="V11" s="80">
        <v>10</v>
      </c>
    </row>
    <row r="12" spans="1:22" ht="28.2" thickBot="1" x14ac:dyDescent="0.3">
      <c r="B12" s="2"/>
      <c r="C12" s="3"/>
      <c r="D12" s="3"/>
      <c r="G12" s="55" t="s">
        <v>305</v>
      </c>
    </row>
    <row r="13" spans="1:22" ht="28.2" thickBot="1" x14ac:dyDescent="0.3">
      <c r="B13" s="2"/>
      <c r="C13" s="3"/>
      <c r="D13" s="3"/>
      <c r="G13" s="55" t="s">
        <v>306</v>
      </c>
    </row>
    <row r="14" spans="1:22" ht="14.4" thickBot="1" x14ac:dyDescent="0.3">
      <c r="B14" s="2"/>
      <c r="C14" s="3"/>
      <c r="D14" s="3"/>
      <c r="G14" s="55" t="s">
        <v>307</v>
      </c>
    </row>
    <row r="15" spans="1:22" ht="28.2" thickBot="1" x14ac:dyDescent="0.3">
      <c r="A15" s="8" t="s">
        <v>308</v>
      </c>
      <c r="B15" s="4" t="str">
        <f>StateSelfAssessment!A6</f>
        <v>1.1.1 c. This agency shall undertake all other administrative actions that make available quality driver education programs</v>
      </c>
      <c r="C15" s="5" t="str">
        <f>StateSelfAssessment!B6</f>
        <v>No</v>
      </c>
      <c r="D15" s="5" t="str">
        <f>StateSelfAssessment!C6</f>
        <v>-</v>
      </c>
      <c r="F15" s="8" t="s">
        <v>308</v>
      </c>
      <c r="G15" s="55" t="s">
        <v>309</v>
      </c>
      <c r="M15" s="8" t="s">
        <v>308</v>
      </c>
    </row>
    <row r="16" spans="1:22" ht="28.2" thickBot="1" x14ac:dyDescent="0.3">
      <c r="B16" s="4"/>
      <c r="C16" s="5"/>
      <c r="D16" s="5"/>
      <c r="G16" s="55" t="s">
        <v>311</v>
      </c>
    </row>
    <row r="17" spans="1:14" ht="42" thickBot="1" x14ac:dyDescent="0.3">
      <c r="A17" s="8" t="s">
        <v>313</v>
      </c>
      <c r="B17" s="2" t="str">
        <f>StateSelfAssessment!A7</f>
        <v>1.1.1 d. This agency shall develop and execute communication strategies to inform parents and the public about driver education issues and driving laws.</v>
      </c>
      <c r="C17" s="3" t="str">
        <f>StateSelfAssessment!B7</f>
        <v>No</v>
      </c>
      <c r="D17" s="3" t="str">
        <f>StateSelfAssessment!C7</f>
        <v>-</v>
      </c>
      <c r="F17" s="8" t="s">
        <v>313</v>
      </c>
      <c r="G17" s="55" t="s">
        <v>314</v>
      </c>
      <c r="M17" s="8" t="s">
        <v>313</v>
      </c>
    </row>
    <row r="18" spans="1:14" ht="42.6" customHeight="1" thickBot="1" x14ac:dyDescent="0.3">
      <c r="A18" s="8" t="s">
        <v>316</v>
      </c>
      <c r="B18" s="4" t="str">
        <f>StateSelfAssessment!A8</f>
        <v>1.1.1 e. In addition, the agency shall communicate to entities in a timely fashion about changes to laws, regulations, and procedures and other matters relevant to driver education.</v>
      </c>
      <c r="C18" s="5" t="str">
        <f>StateSelfAssessment!B8</f>
        <v>No</v>
      </c>
      <c r="D18" s="5" t="str">
        <f>StateSelfAssessment!C8</f>
        <v>-</v>
      </c>
      <c r="F18" s="8" t="s">
        <v>316</v>
      </c>
      <c r="G18" s="55" t="s">
        <v>317</v>
      </c>
      <c r="M18" s="8" t="s">
        <v>316</v>
      </c>
    </row>
    <row r="19" spans="1:14" ht="28.2" thickBot="1" x14ac:dyDescent="0.3">
      <c r="A19" s="8" t="s">
        <v>321</v>
      </c>
      <c r="B19" s="4" t="str">
        <f>StateSelfAssessment!A9</f>
        <v>1.1.2 States shall have a full-time, funded State administrator for driver education.</v>
      </c>
      <c r="C19" s="5" t="str">
        <f>StateSelfAssessment!B9</f>
        <v>No</v>
      </c>
      <c r="D19" s="5" t="str">
        <f>StateSelfAssessment!C9</f>
        <v>-</v>
      </c>
      <c r="G19" s="133" t="s">
        <v>322</v>
      </c>
      <c r="N19" s="133" t="s">
        <v>322</v>
      </c>
    </row>
    <row r="20" spans="1:14" ht="42" thickBot="1" x14ac:dyDescent="0.3">
      <c r="A20" s="8" t="s">
        <v>323</v>
      </c>
      <c r="B20" s="4" t="str">
        <f>StateSelfAssessment!A10</f>
        <v>1.1.2 a. The administrator shall be qualified to manage and oversee all aspects of the State’s functions in driver education, and be familiar with the delivery of driver education</v>
      </c>
      <c r="C20" s="5" t="str">
        <f>StateSelfAssessment!B10</f>
        <v>No</v>
      </c>
      <c r="D20" s="5" t="str">
        <f>StateSelfAssessment!C10</f>
        <v>-</v>
      </c>
      <c r="F20" s="8" t="s">
        <v>323</v>
      </c>
      <c r="G20" s="55" t="s">
        <v>324</v>
      </c>
      <c r="M20" s="8" t="s">
        <v>323</v>
      </c>
    </row>
    <row r="21" spans="1:14" ht="42" thickBot="1" x14ac:dyDescent="0.3">
      <c r="B21" s="4"/>
      <c r="C21" s="5"/>
      <c r="D21" s="5"/>
      <c r="F21" s="8"/>
      <c r="G21" s="55" t="s">
        <v>328</v>
      </c>
      <c r="M21" s="8"/>
    </row>
    <row r="22" spans="1:14" ht="28.2" thickBot="1" x14ac:dyDescent="0.3">
      <c r="B22" s="4"/>
      <c r="C22" s="5"/>
      <c r="D22" s="5"/>
      <c r="F22" s="8"/>
      <c r="G22" s="55" t="s">
        <v>330</v>
      </c>
      <c r="M22" s="8"/>
    </row>
    <row r="23" spans="1:14" ht="55.8" thickBot="1" x14ac:dyDescent="0.3">
      <c r="A23" s="8" t="s">
        <v>334</v>
      </c>
      <c r="B23" s="2" t="s">
        <v>1675</v>
      </c>
      <c r="C23" s="5" t="str">
        <f>StateSelfAssessment!B11</f>
        <v>No</v>
      </c>
      <c r="D23" s="5" t="str">
        <f>StateSelfAssessment!C11</f>
        <v>-</v>
      </c>
      <c r="F23" s="8" t="s">
        <v>334</v>
      </c>
      <c r="G23" s="55" t="s">
        <v>335</v>
      </c>
      <c r="M23" s="8" t="s">
        <v>334</v>
      </c>
    </row>
    <row r="24" spans="1:14" ht="69.599999999999994" thickBot="1" x14ac:dyDescent="0.3">
      <c r="A24" s="8" t="s">
        <v>339</v>
      </c>
      <c r="B24" s="4" t="s">
        <v>1676</v>
      </c>
      <c r="C24" s="5" t="str">
        <f>StateSelfAssessment!B12</f>
        <v>No</v>
      </c>
      <c r="D24" s="5" t="str">
        <f>StateSelfAssessment!C12</f>
        <v>-</v>
      </c>
      <c r="F24" s="8" t="s">
        <v>339</v>
      </c>
      <c r="G24" s="55" t="s">
        <v>340</v>
      </c>
      <c r="M24" s="8" t="s">
        <v>339</v>
      </c>
    </row>
    <row r="25" spans="1:14" ht="14.4" thickBot="1" x14ac:dyDescent="0.3">
      <c r="B25" s="4"/>
      <c r="C25" s="5">
        <f>StateSelfAssessment!B15</f>
        <v>0</v>
      </c>
      <c r="D25" s="5"/>
      <c r="F25" s="8"/>
      <c r="G25" s="55" t="s">
        <v>343</v>
      </c>
      <c r="M25" s="8"/>
    </row>
    <row r="26" spans="1:14" ht="28.2" thickBot="1" x14ac:dyDescent="0.3">
      <c r="A26" s="8" t="s">
        <v>345</v>
      </c>
      <c r="B26" s="2" t="s">
        <v>346</v>
      </c>
      <c r="C26" s="5" t="str">
        <f>StateSelfAssessment!B13</f>
        <v>No</v>
      </c>
      <c r="D26" s="5" t="str">
        <f>StateSelfAssessment!C16</f>
        <v>-</v>
      </c>
      <c r="F26" s="8" t="s">
        <v>345</v>
      </c>
      <c r="G26" s="136" t="s">
        <v>346</v>
      </c>
      <c r="M26" s="8" t="s">
        <v>345</v>
      </c>
      <c r="N26" s="136" t="s">
        <v>346</v>
      </c>
    </row>
    <row r="27" spans="1:14" ht="28.2" thickBot="1" x14ac:dyDescent="0.3">
      <c r="B27" s="2"/>
      <c r="C27" s="2"/>
      <c r="D27" s="3"/>
      <c r="F27" s="8"/>
      <c r="G27" s="55" t="s">
        <v>347</v>
      </c>
      <c r="M27" s="8"/>
    </row>
    <row r="28" spans="1:14" ht="14.4" thickBot="1" x14ac:dyDescent="0.3">
      <c r="B28" s="2"/>
      <c r="C28" s="2"/>
      <c r="D28" s="3"/>
      <c r="G28" s="55" t="s">
        <v>351</v>
      </c>
    </row>
    <row r="29" spans="1:14" ht="28.2" thickBot="1" x14ac:dyDescent="0.3">
      <c r="B29" s="2"/>
      <c r="C29" s="2"/>
      <c r="D29" s="3"/>
      <c r="G29" s="55" t="s">
        <v>354</v>
      </c>
    </row>
    <row r="30" spans="1:14" ht="47.1" customHeight="1" thickBot="1" x14ac:dyDescent="0.3">
      <c r="B30" s="2"/>
      <c r="C30" s="2"/>
      <c r="D30" s="3"/>
      <c r="G30" s="55" t="s">
        <v>2014</v>
      </c>
    </row>
    <row r="31" spans="1:14" ht="14.4" thickBot="1" x14ac:dyDescent="0.3">
      <c r="B31" s="2"/>
      <c r="C31" s="2"/>
      <c r="D31" s="3"/>
      <c r="G31" s="55" t="s">
        <v>361</v>
      </c>
    </row>
    <row r="32" spans="1:14" ht="14.4" thickBot="1" x14ac:dyDescent="0.3">
      <c r="B32" s="2"/>
      <c r="C32" s="2"/>
      <c r="D32" s="3"/>
      <c r="G32" s="55" t="s">
        <v>363</v>
      </c>
    </row>
    <row r="33" spans="1:16" ht="14.4" thickBot="1" x14ac:dyDescent="0.3">
      <c r="B33" s="2"/>
      <c r="C33" s="2"/>
      <c r="D33" s="3"/>
      <c r="G33" s="55" t="s">
        <v>365</v>
      </c>
    </row>
    <row r="34" spans="1:16" ht="28.2" thickBot="1" x14ac:dyDescent="0.3">
      <c r="B34" s="2"/>
      <c r="C34" s="2"/>
      <c r="D34" s="3"/>
      <c r="G34" s="55" t="s">
        <v>366</v>
      </c>
    </row>
    <row r="35" spans="1:16" ht="28.2" thickBot="1" x14ac:dyDescent="0.3">
      <c r="B35" s="2"/>
      <c r="C35" s="2"/>
      <c r="D35" s="3"/>
      <c r="G35" s="55" t="s">
        <v>370</v>
      </c>
    </row>
    <row r="36" spans="1:16" ht="28.2" thickBot="1" x14ac:dyDescent="0.3">
      <c r="B36" s="2"/>
      <c r="C36" s="3"/>
      <c r="D36" s="3"/>
      <c r="G36" s="55" t="s">
        <v>372</v>
      </c>
    </row>
    <row r="37" spans="1:16" ht="28.2" thickBot="1" x14ac:dyDescent="0.3">
      <c r="A37" s="8" t="s">
        <v>376</v>
      </c>
      <c r="B37" s="4" t="str">
        <f>StateSelfAssessment!A14</f>
        <v>1.1.4 States shall ensure that all driver education providers meet applicable Federal and State laws and rules</v>
      </c>
      <c r="C37" s="3" t="str">
        <f>StateSelfAssessment!B14</f>
        <v>Yes</v>
      </c>
      <c r="D37" s="3" t="str">
        <f>StateSelfAssessment!C14</f>
        <v>-</v>
      </c>
      <c r="F37" s="8" t="s">
        <v>376</v>
      </c>
      <c r="G37" s="133" t="s">
        <v>377</v>
      </c>
      <c r="M37" s="8" t="s">
        <v>376</v>
      </c>
      <c r="N37" s="133" t="s">
        <v>377</v>
      </c>
    </row>
    <row r="38" spans="1:16" ht="28.2" thickBot="1" x14ac:dyDescent="0.3">
      <c r="B38" s="56"/>
      <c r="C38" s="57"/>
      <c r="D38" s="58"/>
      <c r="F38" s="8"/>
      <c r="G38" s="55" t="s">
        <v>378</v>
      </c>
      <c r="M38" s="8"/>
    </row>
    <row r="39" spans="1:16" ht="14.4" thickBot="1" x14ac:dyDescent="0.3">
      <c r="B39" s="56"/>
      <c r="C39" s="57"/>
      <c r="D39" s="58"/>
      <c r="F39" s="8"/>
      <c r="G39" s="55" t="s">
        <v>383</v>
      </c>
      <c r="M39" s="8"/>
    </row>
    <row r="40" spans="1:16" ht="28.2" thickBot="1" x14ac:dyDescent="0.3">
      <c r="B40" s="56"/>
      <c r="C40" s="57"/>
      <c r="D40" s="58"/>
      <c r="F40" s="8"/>
      <c r="G40" s="55" t="s">
        <v>386</v>
      </c>
      <c r="M40" s="8"/>
    </row>
    <row r="41" spans="1:16" ht="14.4" thickBot="1" x14ac:dyDescent="0.3">
      <c r="A41" s="8">
        <v>1.2</v>
      </c>
      <c r="B41" s="436" t="s">
        <v>1677</v>
      </c>
      <c r="C41" s="437"/>
      <c r="D41" s="438"/>
      <c r="F41" s="8">
        <v>1.2</v>
      </c>
      <c r="G41" s="133" t="s">
        <v>1677</v>
      </c>
      <c r="H41" s="132"/>
      <c r="I41" s="132"/>
      <c r="J41" s="132"/>
      <c r="K41" s="132"/>
      <c r="M41" s="8">
        <v>1.2</v>
      </c>
      <c r="N41" s="133" t="s">
        <v>1677</v>
      </c>
      <c r="O41" s="380"/>
      <c r="P41" s="381"/>
    </row>
    <row r="42" spans="1:16" ht="28.2" thickBot="1" x14ac:dyDescent="0.3">
      <c r="A42" s="8" t="s">
        <v>391</v>
      </c>
      <c r="B42" s="4" t="str">
        <f>StateSelfAssessment!A16</f>
        <v>1.2.1 States shall have an application and review process for providers</v>
      </c>
      <c r="C42" s="5" t="str">
        <f>StateSelfAssessment!B16</f>
        <v>Yes</v>
      </c>
      <c r="D42" s="5" t="str">
        <f>StateSelfAssessment!C16</f>
        <v>-</v>
      </c>
      <c r="F42" s="8" t="s">
        <v>391</v>
      </c>
      <c r="G42" s="133" t="s">
        <v>392</v>
      </c>
      <c r="M42" s="8" t="s">
        <v>391</v>
      </c>
    </row>
    <row r="43" spans="1:16" ht="55.8" thickBot="1" x14ac:dyDescent="0.3">
      <c r="A43" s="8" t="s">
        <v>393</v>
      </c>
      <c r="B43" s="4" t="str">
        <f>StateSelfAssessment!A17</f>
        <v>1.2.1 a. The process shall ensure that only driver education programs that conform to applicable State and national standards are approved</v>
      </c>
      <c r="C43" s="5" t="str">
        <f>StateSelfAssessment!B17</f>
        <v>Yes</v>
      </c>
      <c r="D43" s="5" t="str">
        <f>StateSelfAssessment!C17</f>
        <v>-</v>
      </c>
      <c r="F43" s="8" t="s">
        <v>393</v>
      </c>
      <c r="G43" s="55" t="s">
        <v>394</v>
      </c>
      <c r="M43" s="8" t="s">
        <v>393</v>
      </c>
    </row>
    <row r="44" spans="1:16" ht="28.2" thickBot="1" x14ac:dyDescent="0.3">
      <c r="B44" s="4"/>
      <c r="C44" s="5"/>
      <c r="D44" s="5"/>
      <c r="F44" s="8"/>
      <c r="G44" s="55" t="s">
        <v>2015</v>
      </c>
      <c r="M44" s="8"/>
    </row>
    <row r="45" spans="1:16" ht="14.4" thickBot="1" x14ac:dyDescent="0.3">
      <c r="B45" s="4"/>
      <c r="C45" s="5"/>
      <c r="D45" s="5"/>
      <c r="F45" s="8"/>
      <c r="G45" s="55" t="s">
        <v>398</v>
      </c>
      <c r="M45" s="8"/>
    </row>
    <row r="46" spans="1:16" ht="42" thickBot="1" x14ac:dyDescent="0.3">
      <c r="A46" s="8" t="s">
        <v>400</v>
      </c>
      <c r="B46" s="4" t="str">
        <f>StateSelfAssessment!A18</f>
        <v>1.2.1 b. The process shall ensure that driver education programs are culturally competent by reflecting multicultural education principles</v>
      </c>
      <c r="C46" s="5" t="str">
        <f>StateSelfAssessment!B18</f>
        <v>No</v>
      </c>
      <c r="D46" s="5" t="str">
        <f>StateSelfAssessment!C18</f>
        <v>-</v>
      </c>
      <c r="F46" s="8" t="s">
        <v>400</v>
      </c>
      <c r="G46" s="55" t="s">
        <v>401</v>
      </c>
      <c r="M46" s="8" t="s">
        <v>400</v>
      </c>
    </row>
    <row r="47" spans="1:16" ht="42" thickBot="1" x14ac:dyDescent="0.3">
      <c r="A47" s="8" t="s">
        <v>405</v>
      </c>
      <c r="B47" s="4" t="str">
        <f>StateSelfAssessment!A19</f>
        <v>1.2.1 c. The process shall administer applications for certification and recertification of driver education instructors, including owner/operators of public and private providers</v>
      </c>
      <c r="C47" s="5" t="str">
        <f>StateSelfAssessment!B19</f>
        <v>No</v>
      </c>
      <c r="D47" s="5" t="str">
        <f>StateSelfAssessment!C19</f>
        <v>-</v>
      </c>
      <c r="F47" s="8" t="s">
        <v>405</v>
      </c>
      <c r="G47" s="55" t="s">
        <v>406</v>
      </c>
      <c r="M47" s="8" t="s">
        <v>405</v>
      </c>
    </row>
    <row r="48" spans="1:16" ht="42" thickBot="1" x14ac:dyDescent="0.3">
      <c r="B48" s="2"/>
      <c r="C48" s="3"/>
      <c r="D48" s="3"/>
      <c r="F48" s="8"/>
      <c r="G48" s="55" t="s">
        <v>410</v>
      </c>
      <c r="M48" s="8"/>
    </row>
    <row r="49" spans="1:14" ht="14.4" thickBot="1" x14ac:dyDescent="0.3">
      <c r="B49" s="2"/>
      <c r="C49" s="3"/>
      <c r="D49" s="3"/>
      <c r="F49" s="8"/>
      <c r="G49" s="55" t="s">
        <v>414</v>
      </c>
      <c r="M49" s="8"/>
    </row>
    <row r="50" spans="1:14" ht="28.2" thickBot="1" x14ac:dyDescent="0.3">
      <c r="A50" s="8" t="s">
        <v>418</v>
      </c>
      <c r="B50" s="4" t="str">
        <f>StateSelfAssessment!A20</f>
        <v>1.2.1 d. The process should list on the appropriate public state website all approved driver education providers</v>
      </c>
      <c r="C50" s="5" t="str">
        <f>StateSelfAssessment!B20</f>
        <v>No</v>
      </c>
      <c r="D50" s="5" t="str">
        <f>StateSelfAssessment!C20</f>
        <v>-</v>
      </c>
      <c r="F50" s="8" t="s">
        <v>418</v>
      </c>
      <c r="G50" s="55" t="s">
        <v>419</v>
      </c>
      <c r="M50" s="8" t="s">
        <v>418</v>
      </c>
    </row>
    <row r="51" spans="1:14" ht="14.4" thickBot="1" x14ac:dyDescent="0.3">
      <c r="A51" s="8" t="s">
        <v>421</v>
      </c>
      <c r="B51" s="2" t="str">
        <f>StateSelfAssessment!A21</f>
        <v>1.2.2 States shall assess and ensure provider compliance</v>
      </c>
      <c r="C51" s="3" t="str">
        <f>StateSelfAssessment!B21</f>
        <v>No</v>
      </c>
      <c r="D51" s="3" t="str">
        <f>StateSelfAssessment!C21</f>
        <v>-</v>
      </c>
      <c r="F51" s="8" t="s">
        <v>421</v>
      </c>
      <c r="G51" s="133" t="s">
        <v>422</v>
      </c>
      <c r="M51" s="8" t="s">
        <v>421</v>
      </c>
      <c r="N51" s="133" t="s">
        <v>422</v>
      </c>
    </row>
    <row r="52" spans="1:14" ht="55.8" thickBot="1" x14ac:dyDescent="0.3">
      <c r="A52" s="8" t="s">
        <v>423</v>
      </c>
      <c r="B52" s="2" t="str">
        <f>StateSelfAssessment!A22</f>
        <v>1.2.2 a. The state shall establish and maintain a conflict resolution system for disputes between the State agency and driver education providers</v>
      </c>
      <c r="C52" s="3" t="str">
        <f>StateSelfAssessment!B22</f>
        <v>No</v>
      </c>
      <c r="D52" s="3" t="str">
        <f>StateSelfAssessment!C22</f>
        <v>-</v>
      </c>
      <c r="F52" s="8" t="s">
        <v>423</v>
      </c>
      <c r="G52" s="55" t="s">
        <v>424</v>
      </c>
      <c r="M52" s="8" t="s">
        <v>423</v>
      </c>
    </row>
    <row r="53" spans="1:14" ht="14.4" thickBot="1" x14ac:dyDescent="0.3">
      <c r="B53" s="4"/>
      <c r="C53" s="5"/>
      <c r="D53" s="5"/>
      <c r="F53" s="8"/>
      <c r="G53" s="55" t="s">
        <v>428</v>
      </c>
      <c r="M53" s="8"/>
    </row>
    <row r="54" spans="1:14" ht="14.4" thickBot="1" x14ac:dyDescent="0.3">
      <c r="B54" s="4"/>
      <c r="C54" s="5"/>
      <c r="D54" s="5"/>
      <c r="F54" s="8"/>
      <c r="G54" s="55" t="s">
        <v>432</v>
      </c>
      <c r="M54" s="8"/>
    </row>
    <row r="55" spans="1:14" ht="42" thickBot="1" x14ac:dyDescent="0.3">
      <c r="B55" s="4"/>
      <c r="C55" s="5"/>
      <c r="D55" s="5"/>
      <c r="F55" s="8"/>
      <c r="G55" s="55" t="s">
        <v>435</v>
      </c>
      <c r="M55" s="8"/>
    </row>
    <row r="56" spans="1:14" ht="28.2" thickBot="1" x14ac:dyDescent="0.3">
      <c r="B56" s="4"/>
      <c r="C56" s="5"/>
      <c r="D56" s="5"/>
      <c r="F56" s="8"/>
      <c r="G56" s="55" t="s">
        <v>437</v>
      </c>
      <c r="M56" s="8"/>
    </row>
    <row r="57" spans="1:14" ht="28.2" thickBot="1" x14ac:dyDescent="0.3">
      <c r="B57" s="4"/>
      <c r="C57" s="5"/>
      <c r="D57" s="5"/>
      <c r="F57" s="8"/>
      <c r="G57" s="55" t="s">
        <v>439</v>
      </c>
      <c r="M57" s="8"/>
    </row>
    <row r="58" spans="1:14" ht="28.2" thickBot="1" x14ac:dyDescent="0.3">
      <c r="A58" s="8" t="s">
        <v>443</v>
      </c>
      <c r="B58" s="2" t="str">
        <f>StateSelfAssessment!A23</f>
        <v>1.2.2 b. The state shall provide remediation opportunities to driver education programs when sanctions are issued</v>
      </c>
      <c r="C58" s="3" t="str">
        <f>StateSelfAssessment!B23</f>
        <v>No</v>
      </c>
      <c r="D58" s="3" t="str">
        <f>StateSelfAssessment!C23</f>
        <v>-</v>
      </c>
      <c r="F58" s="8" t="s">
        <v>443</v>
      </c>
      <c r="G58" s="55" t="s">
        <v>444</v>
      </c>
      <c r="M58" s="8" t="s">
        <v>443</v>
      </c>
    </row>
    <row r="59" spans="1:14" ht="14.4" thickBot="1" x14ac:dyDescent="0.3">
      <c r="B59" s="2"/>
      <c r="C59" s="3"/>
      <c r="D59" s="3"/>
      <c r="G59" s="55" t="s">
        <v>448</v>
      </c>
    </row>
    <row r="60" spans="1:14" ht="28.2" thickBot="1" x14ac:dyDescent="0.3">
      <c r="A60" s="8" t="s">
        <v>452</v>
      </c>
      <c r="B60" s="4" t="str">
        <f>StateSelfAssessment!A24</f>
        <v>1.2.2 c. The state shall impose financial and/or administrative sanctions for non-compliance with the State requirements</v>
      </c>
      <c r="C60" s="5" t="str">
        <f>StateSelfAssessment!B24</f>
        <v>No</v>
      </c>
      <c r="D60" s="5" t="str">
        <f>StateSelfAssessment!C24</f>
        <v>-</v>
      </c>
      <c r="F60" s="8" t="s">
        <v>452</v>
      </c>
      <c r="G60" s="55" t="s">
        <v>453</v>
      </c>
      <c r="M60" s="8" t="s">
        <v>452</v>
      </c>
    </row>
    <row r="61" spans="1:14" ht="42" thickBot="1" x14ac:dyDescent="0.3">
      <c r="A61" s="8" t="s">
        <v>457</v>
      </c>
      <c r="B61" s="4" t="str">
        <f>StateSelfAssessment!A25</f>
        <v>1.2.2 d. The state shall deny or revoke approval of driver education programs that do not conform to applicable State and national standards</v>
      </c>
      <c r="C61" s="5" t="str">
        <f>StateSelfAssessment!B25</f>
        <v>Yes</v>
      </c>
      <c r="D61" s="5" t="str">
        <f>StateSelfAssessment!C25</f>
        <v>-</v>
      </c>
      <c r="F61" s="8" t="s">
        <v>457</v>
      </c>
      <c r="G61" s="55" t="s">
        <v>458</v>
      </c>
      <c r="M61" s="8" t="s">
        <v>457</v>
      </c>
    </row>
    <row r="62" spans="1:14" ht="14.4" thickBot="1" x14ac:dyDescent="0.3">
      <c r="B62" s="2"/>
      <c r="C62" s="3"/>
      <c r="D62" s="3"/>
      <c r="G62" s="55" t="s">
        <v>462</v>
      </c>
    </row>
    <row r="63" spans="1:14" ht="42" thickBot="1" x14ac:dyDescent="0.3">
      <c r="A63" s="8" t="s">
        <v>465</v>
      </c>
      <c r="B63" s="4" t="str">
        <f>StateSelfAssessment!A26</f>
        <v>1.2.3 States shall have standardized monitoring, evaluation/auditing, and oversight procedures to ensure compliance with these and State standards</v>
      </c>
      <c r="C63" s="5" t="str">
        <f>StateSelfAssessment!B26</f>
        <v>No</v>
      </c>
      <c r="D63" s="5" t="str">
        <f>StateSelfAssessment!C26</f>
        <v>-</v>
      </c>
      <c r="F63" s="8" t="s">
        <v>465</v>
      </c>
      <c r="G63" s="133" t="s">
        <v>466</v>
      </c>
      <c r="M63" s="8" t="s">
        <v>465</v>
      </c>
      <c r="N63" s="133" t="s">
        <v>466</v>
      </c>
    </row>
    <row r="64" spans="1:14" ht="28.2" thickBot="1" x14ac:dyDescent="0.3">
      <c r="A64" s="8" t="s">
        <v>467</v>
      </c>
      <c r="B64" s="2" t="str">
        <f>StateSelfAssessment!A27</f>
        <v>1.2.3 a. The procedures shall include a process for providers to undergo review, by the regulating State authority</v>
      </c>
      <c r="C64" s="3" t="str">
        <f>StateSelfAssessment!B27</f>
        <v>No</v>
      </c>
      <c r="D64" s="3" t="str">
        <f>StateSelfAssessment!C27</f>
        <v>-</v>
      </c>
      <c r="F64" s="8" t="s">
        <v>467</v>
      </c>
      <c r="G64" s="55" t="s">
        <v>468</v>
      </c>
      <c r="M64" s="8" t="s">
        <v>467</v>
      </c>
    </row>
    <row r="65" spans="1:14" ht="69.599999999999994" thickBot="1" x14ac:dyDescent="0.3">
      <c r="A65" s="8" t="s">
        <v>472</v>
      </c>
      <c r="B65" s="2" t="str">
        <f>StateSelfAssessment!A28</f>
        <v>1.2.3 b. The procedures shall include the right to inspect premises and training records maintained in connection with courses conducted under the program, to interview instructors and students, to inspect vehicles and to inspect classroom and/or behind-the-wheel instruction</v>
      </c>
      <c r="C65" s="3" t="str">
        <f>StateSelfAssessment!B28</f>
        <v>No</v>
      </c>
      <c r="D65" s="3" t="str">
        <f>StateSelfAssessment!C28</f>
        <v>-</v>
      </c>
      <c r="F65" s="8" t="s">
        <v>472</v>
      </c>
      <c r="G65" s="55" t="s">
        <v>473</v>
      </c>
      <c r="M65" s="8" t="s">
        <v>472</v>
      </c>
    </row>
    <row r="66" spans="1:14" ht="28.2" thickBot="1" x14ac:dyDescent="0.3">
      <c r="B66" s="4"/>
      <c r="C66" s="5"/>
      <c r="D66" s="5"/>
      <c r="G66" s="55" t="s">
        <v>477</v>
      </c>
    </row>
    <row r="67" spans="1:14" ht="14.4" thickBot="1" x14ac:dyDescent="0.3">
      <c r="B67" s="4"/>
      <c r="C67" s="5"/>
      <c r="D67" s="5"/>
      <c r="G67" s="55" t="s">
        <v>481</v>
      </c>
    </row>
    <row r="68" spans="1:14" ht="14.4" thickBot="1" x14ac:dyDescent="0.3">
      <c r="B68" s="4"/>
      <c r="C68" s="5"/>
      <c r="D68" s="5"/>
      <c r="G68" s="55" t="s">
        <v>485</v>
      </c>
    </row>
    <row r="69" spans="1:14" ht="14.4" thickBot="1" x14ac:dyDescent="0.3">
      <c r="B69" s="4"/>
      <c r="C69" s="5"/>
      <c r="D69" s="5"/>
      <c r="G69" s="55" t="s">
        <v>489</v>
      </c>
    </row>
    <row r="70" spans="1:14" ht="28.2" thickBot="1" x14ac:dyDescent="0.3">
      <c r="A70" s="8" t="s">
        <v>493</v>
      </c>
      <c r="B70" s="2" t="str">
        <f>StateSelfAssessment!A29</f>
        <v>1.2.3 c. The procedures shall include the verification that all providers continue to meet State requirements</v>
      </c>
      <c r="C70" s="3" t="str">
        <f>StateSelfAssessment!B29</f>
        <v>No</v>
      </c>
      <c r="D70" s="3" t="str">
        <f>StateSelfAssessment!C29</f>
        <v>-</v>
      </c>
      <c r="F70" s="8" t="s">
        <v>493</v>
      </c>
      <c r="G70" s="55" t="s">
        <v>494</v>
      </c>
      <c r="M70" s="8" t="s">
        <v>493</v>
      </c>
    </row>
    <row r="71" spans="1:14" ht="69.599999999999994" thickBot="1" x14ac:dyDescent="0.3">
      <c r="A71" s="8" t="s">
        <v>498</v>
      </c>
      <c r="B71" s="2" t="str">
        <f>StateSelfAssessment!A30</f>
        <v>1.2.4 States shall ensure driver education entities have an identified person to administer day-to-day operations, including responsibility for the maintenance of student records and filing of reports with the State in accordance with State regulations</v>
      </c>
      <c r="C71" s="3" t="str">
        <f>StateSelfAssessment!B30</f>
        <v>Yes</v>
      </c>
      <c r="D71" s="3" t="str">
        <f>StateSelfAssessment!C30</f>
        <v>-</v>
      </c>
      <c r="F71" s="8" t="s">
        <v>498</v>
      </c>
      <c r="G71" s="133" t="s">
        <v>499</v>
      </c>
      <c r="M71" s="8" t="s">
        <v>498</v>
      </c>
      <c r="N71" s="133" t="s">
        <v>499</v>
      </c>
    </row>
    <row r="72" spans="1:14" ht="55.8" thickBot="1" x14ac:dyDescent="0.3">
      <c r="B72" s="2"/>
      <c r="C72" s="3"/>
      <c r="D72" s="3"/>
      <c r="F72" s="8"/>
      <c r="G72" s="55" t="s">
        <v>500</v>
      </c>
      <c r="M72" s="8"/>
    </row>
    <row r="73" spans="1:14" ht="42" thickBot="1" x14ac:dyDescent="0.3">
      <c r="A73" s="8" t="s">
        <v>504</v>
      </c>
      <c r="B73" s="2" t="str">
        <f>StateSelfAssessment!A31</f>
        <v>1.2.5 States shall require driver education providers to maintain program and course records, as established by the State, at a minimum, consisting of</v>
      </c>
      <c r="C73" s="3"/>
      <c r="D73" s="3"/>
      <c r="F73" s="8" t="s">
        <v>504</v>
      </c>
      <c r="G73" s="133" t="s">
        <v>505</v>
      </c>
      <c r="M73" s="8" t="s">
        <v>504</v>
      </c>
      <c r="N73" s="133" t="s">
        <v>505</v>
      </c>
    </row>
    <row r="74" spans="1:14" ht="42" thickBot="1" x14ac:dyDescent="0.3">
      <c r="A74" s="8" t="s">
        <v>506</v>
      </c>
      <c r="B74" s="2" t="str">
        <f>StateSelfAssessment!A32</f>
        <v>1.2.5 a. instructor information</v>
      </c>
      <c r="C74" s="3" t="str">
        <f>StateSelfAssessment!B32</f>
        <v>No</v>
      </c>
      <c r="D74" s="3" t="str">
        <f>StateSelfAssessment!C32</f>
        <v>-</v>
      </c>
      <c r="F74" s="8" t="s">
        <v>506</v>
      </c>
      <c r="G74" s="55" t="s">
        <v>507</v>
      </c>
      <c r="M74" s="8" t="s">
        <v>506</v>
      </c>
    </row>
    <row r="75" spans="1:14" ht="28.2" thickBot="1" x14ac:dyDescent="0.3">
      <c r="A75" s="8" t="s">
        <v>511</v>
      </c>
      <c r="B75" s="2" t="str">
        <f>StateSelfAssessment!A33</f>
        <v>1.2.5 b. insurance records</v>
      </c>
      <c r="C75" s="3" t="str">
        <f>StateSelfAssessment!B33</f>
        <v>No</v>
      </c>
      <c r="D75" s="3" t="str">
        <f>StateSelfAssessment!C33</f>
        <v>-</v>
      </c>
      <c r="F75" s="8" t="s">
        <v>511</v>
      </c>
      <c r="G75" s="55" t="s">
        <v>512</v>
      </c>
      <c r="M75" s="8" t="s">
        <v>511</v>
      </c>
    </row>
    <row r="76" spans="1:14" ht="28.2" thickBot="1" x14ac:dyDescent="0.3">
      <c r="A76" s="8" t="s">
        <v>515</v>
      </c>
      <c r="B76" s="2" t="str">
        <f>StateSelfAssessment!A34</f>
        <v>1.2.5 c. an individual record sheet for each student including the registration form, attendance, performance results</v>
      </c>
      <c r="C76" s="3" t="str">
        <f>StateSelfAssessment!B34</f>
        <v>No</v>
      </c>
      <c r="D76" s="3" t="str">
        <f>StateSelfAssessment!C34</f>
        <v>-</v>
      </c>
    </row>
    <row r="77" spans="1:14" ht="14.4" thickBot="1" x14ac:dyDescent="0.3">
      <c r="A77" s="8" t="s">
        <v>516</v>
      </c>
      <c r="B77" s="2" t="str">
        <f>StateSelfAssessment!A35</f>
        <v>1.2.5 d. course completion certificates</v>
      </c>
      <c r="C77" s="3" t="str">
        <f>StateSelfAssessment!B35</f>
        <v>No</v>
      </c>
      <c r="D77" s="3" t="str">
        <f>StateSelfAssessment!C35</f>
        <v>-</v>
      </c>
    </row>
    <row r="78" spans="1:14" ht="55.8" thickBot="1" x14ac:dyDescent="0.3">
      <c r="A78" s="8" t="s">
        <v>517</v>
      </c>
      <c r="B78" s="2" t="str">
        <f>StateSelfAssessment!A36</f>
        <v>1.2.6 States shall require providers to follow state and/or federal legal requirements for the transmission of personal and/or confidential information electronically or in hard copy format</v>
      </c>
      <c r="C78" s="3" t="str">
        <f>StateSelfAssessment!B36</f>
        <v>No</v>
      </c>
      <c r="D78" s="3" t="str">
        <f>StateSelfAssessment!C36</f>
        <v>-</v>
      </c>
      <c r="F78" s="8" t="s">
        <v>517</v>
      </c>
      <c r="G78" s="133" t="s">
        <v>518</v>
      </c>
      <c r="M78" s="8" t="s">
        <v>517</v>
      </c>
      <c r="N78" s="133" t="s">
        <v>518</v>
      </c>
    </row>
    <row r="79" spans="1:14" ht="42" thickBot="1" x14ac:dyDescent="0.3">
      <c r="B79" s="2"/>
      <c r="C79" s="3"/>
      <c r="D79" s="3"/>
      <c r="F79" s="8"/>
      <c r="G79" s="55" t="s">
        <v>519</v>
      </c>
      <c r="M79" s="8"/>
    </row>
    <row r="80" spans="1:14" ht="55.8" thickBot="1" x14ac:dyDescent="0.3">
      <c r="A80" s="8" t="s">
        <v>523</v>
      </c>
      <c r="B80" s="2" t="str">
        <f>StateSelfAssessment!A37</f>
        <v>1.2.7 States shall require that both successful and unsuccessful completion of the course and results of learners are recorded and kept in a secure file/location as required by the state regulating authority</v>
      </c>
      <c r="C80" s="3" t="str">
        <f>StateSelfAssessment!B37</f>
        <v>No</v>
      </c>
      <c r="D80" s="3" t="str">
        <f>StateSelfAssessment!C37</f>
        <v>-</v>
      </c>
      <c r="F80" s="8" t="s">
        <v>523</v>
      </c>
      <c r="G80" s="133" t="s">
        <v>524</v>
      </c>
      <c r="M80" s="8" t="s">
        <v>523</v>
      </c>
      <c r="N80" s="133" t="s">
        <v>524</v>
      </c>
    </row>
    <row r="81" spans="1:16" ht="42" thickBot="1" x14ac:dyDescent="0.3">
      <c r="B81" s="2"/>
      <c r="C81" s="3"/>
      <c r="D81" s="3"/>
      <c r="F81" s="8"/>
      <c r="G81" s="55" t="s">
        <v>525</v>
      </c>
      <c r="M81" s="8"/>
    </row>
    <row r="82" spans="1:16" ht="28.2" thickBot="1" x14ac:dyDescent="0.3">
      <c r="B82" s="2"/>
      <c r="C82" s="3"/>
      <c r="D82" s="3"/>
      <c r="F82" s="8"/>
      <c r="G82" s="55" t="s">
        <v>529</v>
      </c>
      <c r="M82" s="8"/>
    </row>
    <row r="83" spans="1:16" ht="28.2" thickBot="1" x14ac:dyDescent="0.3">
      <c r="B83" s="2"/>
      <c r="C83" s="3"/>
      <c r="D83" s="3"/>
      <c r="F83" s="8"/>
      <c r="G83" s="55" t="s">
        <v>531</v>
      </c>
      <c r="M83" s="8"/>
    </row>
    <row r="84" spans="1:16" ht="55.8" thickBot="1" x14ac:dyDescent="0.3">
      <c r="A84" s="8" t="s">
        <v>534</v>
      </c>
      <c r="B84" s="4" t="str">
        <f>StateSelfAssessment!A38</f>
        <v>1.2.8 States shall require providers to obtain parental/guardian authorization for minors to participate in the course; in order to verify that the learner has not secured driver education without parental consent</v>
      </c>
      <c r="C84" s="5" t="str">
        <f>StateSelfAssessment!B38</f>
        <v>No</v>
      </c>
      <c r="D84" s="5" t="str">
        <f>StateSelfAssessment!C38</f>
        <v>-</v>
      </c>
      <c r="F84" s="8" t="s">
        <v>534</v>
      </c>
      <c r="G84" s="133" t="s">
        <v>535</v>
      </c>
      <c r="M84" s="8" t="s">
        <v>534</v>
      </c>
      <c r="N84" s="133" t="s">
        <v>535</v>
      </c>
    </row>
    <row r="85" spans="1:16" ht="42" thickBot="1" x14ac:dyDescent="0.3">
      <c r="B85" s="56"/>
      <c r="C85" s="57"/>
      <c r="D85" s="58"/>
      <c r="F85" s="8"/>
      <c r="G85" s="55" t="s">
        <v>536</v>
      </c>
      <c r="M85" s="8"/>
    </row>
    <row r="86" spans="1:16" ht="14.4" thickBot="1" x14ac:dyDescent="0.3">
      <c r="A86" s="8">
        <v>1.3</v>
      </c>
      <c r="B86" s="424" t="str">
        <f>StateSelfAssessment!A39</f>
        <v>1.3 Program Evaluation and Data Collection</v>
      </c>
      <c r="C86" s="425"/>
      <c r="D86" s="426"/>
      <c r="F86" s="8">
        <v>1.3</v>
      </c>
      <c r="G86" s="133" t="s">
        <v>1693</v>
      </c>
      <c r="H86" s="132"/>
      <c r="I86" s="132"/>
      <c r="J86" s="132"/>
      <c r="K86" s="132"/>
      <c r="M86" s="8">
        <v>1.3</v>
      </c>
      <c r="N86" s="133" t="s">
        <v>1693</v>
      </c>
      <c r="O86" s="380"/>
      <c r="P86" s="381"/>
    </row>
    <row r="87" spans="1:16" ht="69.599999999999994" thickBot="1" x14ac:dyDescent="0.3">
      <c r="A87" s="8" t="s">
        <v>539</v>
      </c>
      <c r="B87" s="4" t="str">
        <f>StateSelfAssessment!A40</f>
        <v>1.3.1 States shall require driver education providers to collect and report student identification, performance and other data to the designated State agency so that evaluations of the State’s driver education program can be completed and made available to the public</v>
      </c>
      <c r="C87" s="5" t="str">
        <f>StateSelfAssessment!B40</f>
        <v>No</v>
      </c>
      <c r="D87" s="5" t="str">
        <f>StateSelfAssessment!C40</f>
        <v>-</v>
      </c>
      <c r="F87" s="8" t="s">
        <v>539</v>
      </c>
      <c r="G87" s="133" t="s">
        <v>1694</v>
      </c>
      <c r="M87" s="8" t="s">
        <v>539</v>
      </c>
      <c r="N87" s="133" t="s">
        <v>1694</v>
      </c>
    </row>
    <row r="88" spans="1:16" ht="55.8" thickBot="1" x14ac:dyDescent="0.3">
      <c r="B88" s="4"/>
      <c r="C88" s="5"/>
      <c r="D88" s="5"/>
      <c r="F88" s="8"/>
      <c r="G88" s="55" t="s">
        <v>541</v>
      </c>
      <c r="M88" s="8"/>
    </row>
    <row r="89" spans="1:16" ht="14.4" thickBot="1" x14ac:dyDescent="0.3">
      <c r="B89" s="4"/>
      <c r="C89" s="5"/>
      <c r="D89" s="5"/>
      <c r="F89" s="8"/>
      <c r="G89" s="55" t="s">
        <v>545</v>
      </c>
      <c r="M89" s="8"/>
    </row>
    <row r="90" spans="1:16" ht="14.4" thickBot="1" x14ac:dyDescent="0.3">
      <c r="B90" s="4"/>
      <c r="C90" s="5"/>
      <c r="D90" s="5"/>
      <c r="F90" s="8"/>
      <c r="G90" s="55" t="s">
        <v>549</v>
      </c>
      <c r="M90" s="8"/>
    </row>
    <row r="91" spans="1:16" ht="14.4" thickBot="1" x14ac:dyDescent="0.3">
      <c r="B91" s="4"/>
      <c r="C91" s="5"/>
      <c r="D91" s="5"/>
      <c r="F91" s="8"/>
      <c r="G91" s="55" t="s">
        <v>552</v>
      </c>
      <c r="M91" s="8"/>
    </row>
    <row r="92" spans="1:16" ht="42" thickBot="1" x14ac:dyDescent="0.3">
      <c r="A92" s="8" t="s">
        <v>555</v>
      </c>
      <c r="B92" s="2" t="str">
        <f>StateSelfAssessment!A41</f>
        <v>1.3.2 States shall ensure that student information submitted to the agency or used by the agency remains confidential, as required by applicable State and Federal regulations</v>
      </c>
      <c r="C92" s="3" t="str">
        <f>StateSelfAssessment!B41</f>
        <v>No</v>
      </c>
      <c r="D92" s="3" t="str">
        <f>StateSelfAssessment!C41</f>
        <v>-</v>
      </c>
      <c r="F92" s="8" t="s">
        <v>555</v>
      </c>
      <c r="G92" s="133" t="s">
        <v>556</v>
      </c>
      <c r="M92" s="8" t="s">
        <v>555</v>
      </c>
      <c r="N92" s="133" t="s">
        <v>556</v>
      </c>
    </row>
    <row r="93" spans="1:16" ht="42" thickBot="1" x14ac:dyDescent="0.3">
      <c r="B93" s="2"/>
      <c r="C93" s="3"/>
      <c r="D93" s="3"/>
      <c r="F93" s="8"/>
      <c r="G93" s="55" t="s">
        <v>557</v>
      </c>
      <c r="M93" s="8"/>
    </row>
    <row r="94" spans="1:16" ht="14.4" thickBot="1" x14ac:dyDescent="0.3">
      <c r="B94" s="2"/>
      <c r="C94" s="3"/>
      <c r="D94" s="3"/>
      <c r="F94" s="8"/>
      <c r="G94" s="55" t="s">
        <v>561</v>
      </c>
      <c r="M94" s="8"/>
    </row>
    <row r="95" spans="1:16" ht="14.4" thickBot="1" x14ac:dyDescent="0.3">
      <c r="B95" s="2"/>
      <c r="C95" s="3"/>
      <c r="D95" s="3"/>
      <c r="F95" s="8"/>
      <c r="G95" s="55" t="s">
        <v>564</v>
      </c>
      <c r="M95" s="8"/>
    </row>
    <row r="96" spans="1:16" ht="55.8" thickBot="1" x14ac:dyDescent="0.3">
      <c r="A96" s="8" t="s">
        <v>566</v>
      </c>
      <c r="B96" s="4" t="str">
        <f>StateSelfAssessment!A42</f>
        <v>1.3.3 States shall develop a comprehensive evaluation program to measure progress toward the established goals and objectives of the driver education program and optimize the allocation of resources</v>
      </c>
      <c r="C96" s="5" t="str">
        <f>StateSelfAssessment!B42</f>
        <v>No</v>
      </c>
      <c r="D96" s="5" t="str">
        <f>StateSelfAssessment!C42</f>
        <v>-</v>
      </c>
      <c r="F96" s="8" t="s">
        <v>566</v>
      </c>
      <c r="G96" s="133" t="s">
        <v>567</v>
      </c>
      <c r="M96" s="8" t="s">
        <v>566</v>
      </c>
      <c r="N96" s="133" t="s">
        <v>567</v>
      </c>
    </row>
    <row r="97" spans="1:14" ht="55.8" thickBot="1" x14ac:dyDescent="0.3">
      <c r="B97" s="4"/>
      <c r="C97" s="5"/>
      <c r="D97" s="5"/>
      <c r="F97" s="8"/>
      <c r="G97" s="55" t="s">
        <v>568</v>
      </c>
      <c r="M97" s="8"/>
    </row>
    <row r="98" spans="1:14" ht="14.4" thickBot="1" x14ac:dyDescent="0.3">
      <c r="B98" s="4"/>
      <c r="C98" s="5"/>
      <c r="D98" s="5"/>
      <c r="G98" s="55" t="s">
        <v>572</v>
      </c>
    </row>
    <row r="99" spans="1:14" ht="69.599999999999994" thickBot="1" x14ac:dyDescent="0.3">
      <c r="B99" s="4"/>
      <c r="C99" s="5"/>
      <c r="D99" s="5"/>
      <c r="G99" s="55" t="s">
        <v>576</v>
      </c>
    </row>
    <row r="100" spans="1:14" ht="28.2" thickBot="1" x14ac:dyDescent="0.3">
      <c r="B100" s="4"/>
      <c r="C100" s="5"/>
      <c r="D100" s="5"/>
      <c r="G100" s="55" t="s">
        <v>580</v>
      </c>
    </row>
    <row r="101" spans="1:14" ht="42" thickBot="1" x14ac:dyDescent="0.3">
      <c r="B101" s="4"/>
      <c r="C101" s="5"/>
      <c r="D101" s="5"/>
      <c r="G101" s="55" t="s">
        <v>583</v>
      </c>
    </row>
    <row r="102" spans="1:14" ht="28.2" thickBot="1" x14ac:dyDescent="0.3">
      <c r="B102" s="4"/>
      <c r="C102" s="5"/>
      <c r="D102" s="5"/>
      <c r="G102" s="55" t="s">
        <v>587</v>
      </c>
    </row>
    <row r="103" spans="1:14" ht="14.4" thickBot="1" x14ac:dyDescent="0.3">
      <c r="B103" s="4"/>
      <c r="C103" s="5"/>
      <c r="D103" s="5"/>
      <c r="G103" s="55" t="s">
        <v>591</v>
      </c>
    </row>
    <row r="104" spans="1:14" ht="28.2" thickBot="1" x14ac:dyDescent="0.3">
      <c r="B104" s="4"/>
      <c r="C104" s="5"/>
      <c r="D104" s="5"/>
      <c r="G104" s="55" t="s">
        <v>594</v>
      </c>
    </row>
    <row r="105" spans="1:14" ht="28.2" thickBot="1" x14ac:dyDescent="0.3">
      <c r="A105" s="8" t="s">
        <v>598</v>
      </c>
      <c r="B105" s="2" t="str">
        <f>StateSelfAssessment!A43</f>
        <v>1.3.4 States shall track data and utilize the data for the improvement of their driver education program</v>
      </c>
      <c r="C105" s="3" t="str">
        <f>StateSelfAssessment!B43</f>
        <v>No</v>
      </c>
      <c r="D105" s="3" t="str">
        <f>StateSelfAssessment!C43</f>
        <v>-</v>
      </c>
      <c r="F105" s="8" t="s">
        <v>598</v>
      </c>
      <c r="G105" s="133" t="s">
        <v>599</v>
      </c>
      <c r="M105" s="8" t="s">
        <v>598</v>
      </c>
      <c r="N105" s="133" t="s">
        <v>599</v>
      </c>
    </row>
    <row r="106" spans="1:14" ht="28.2" thickBot="1" x14ac:dyDescent="0.3">
      <c r="B106" s="2"/>
      <c r="C106" s="3"/>
      <c r="D106" s="3"/>
      <c r="F106" s="8"/>
      <c r="G106" s="55" t="s">
        <v>600</v>
      </c>
      <c r="M106" s="8"/>
    </row>
    <row r="107" spans="1:14" ht="14.4" thickBot="1" x14ac:dyDescent="0.3">
      <c r="B107" s="2"/>
      <c r="C107" s="3"/>
      <c r="D107" s="3"/>
      <c r="F107" s="8"/>
      <c r="G107" s="55" t="s">
        <v>604</v>
      </c>
      <c r="M107" s="8"/>
    </row>
    <row r="108" spans="1:14" ht="14.4" thickBot="1" x14ac:dyDescent="0.3">
      <c r="B108" s="2"/>
      <c r="C108" s="3"/>
      <c r="D108" s="3"/>
      <c r="F108" s="8"/>
      <c r="G108" s="55" t="s">
        <v>608</v>
      </c>
      <c r="M108" s="8"/>
    </row>
    <row r="109" spans="1:14" ht="14.4" thickBot="1" x14ac:dyDescent="0.3">
      <c r="B109" s="2"/>
      <c r="C109" s="3"/>
      <c r="D109" s="3"/>
      <c r="F109" s="8"/>
      <c r="G109" s="55" t="s">
        <v>612</v>
      </c>
      <c r="M109" s="8"/>
    </row>
    <row r="110" spans="1:14" ht="42" thickBot="1" x14ac:dyDescent="0.3">
      <c r="A110" s="8" t="s">
        <v>616</v>
      </c>
      <c r="B110" s="4" t="str">
        <f>StateSelfAssessment!A44</f>
        <v>1.3.5 States shall require the responsible agency for driver education to maintain data elements (e.g. driver license number) on students that can be linked to driver record data</v>
      </c>
      <c r="C110" s="5" t="str">
        <f>StateSelfAssessment!B44</f>
        <v>No</v>
      </c>
      <c r="D110" s="5" t="str">
        <f>StateSelfAssessment!C44</f>
        <v>-</v>
      </c>
      <c r="F110" s="8" t="s">
        <v>616</v>
      </c>
      <c r="G110" s="133" t="s">
        <v>617</v>
      </c>
      <c r="M110" s="8" t="s">
        <v>616</v>
      </c>
      <c r="N110" s="133" t="s">
        <v>617</v>
      </c>
    </row>
    <row r="111" spans="1:14" ht="28.2" thickBot="1" x14ac:dyDescent="0.3">
      <c r="B111" s="56"/>
      <c r="C111" s="57"/>
      <c r="D111" s="58"/>
      <c r="F111" s="8"/>
      <c r="G111" s="55" t="s">
        <v>618</v>
      </c>
      <c r="M111" s="8"/>
    </row>
    <row r="112" spans="1:14" ht="14.4" thickBot="1" x14ac:dyDescent="0.3">
      <c r="B112" s="56"/>
      <c r="C112" s="57"/>
      <c r="D112" s="58"/>
      <c r="F112" s="8"/>
      <c r="G112" s="55" t="s">
        <v>620</v>
      </c>
      <c r="M112" s="8"/>
    </row>
    <row r="113" spans="1:16" ht="55.8" thickBot="1" x14ac:dyDescent="0.3">
      <c r="B113" s="56"/>
      <c r="C113" s="57"/>
      <c r="D113" s="58"/>
      <c r="F113" s="8"/>
      <c r="G113" s="55" t="s">
        <v>621</v>
      </c>
      <c r="M113" s="8"/>
    </row>
    <row r="114" spans="1:16" ht="14.4" thickBot="1" x14ac:dyDescent="0.3">
      <c r="B114" s="56"/>
      <c r="C114" s="57"/>
      <c r="D114" s="58"/>
      <c r="F114" s="8"/>
      <c r="G114" s="55" t="s">
        <v>622</v>
      </c>
      <c r="M114" s="8"/>
    </row>
    <row r="115" spans="1:16" ht="14.4" thickBot="1" x14ac:dyDescent="0.3">
      <c r="A115" s="8">
        <v>1.4</v>
      </c>
      <c r="B115" s="377" t="str">
        <f>StateSelfAssessment!A45</f>
        <v>1.4 Communication Program</v>
      </c>
      <c r="C115" s="378"/>
      <c r="D115" s="379"/>
      <c r="F115" s="53">
        <v>1.4</v>
      </c>
      <c r="G115" s="133" t="s">
        <v>1695</v>
      </c>
      <c r="H115" s="132"/>
      <c r="I115" s="132"/>
      <c r="J115" s="132"/>
      <c r="K115" s="132"/>
      <c r="M115" s="53">
        <v>1.4</v>
      </c>
      <c r="N115" s="133" t="s">
        <v>1695</v>
      </c>
      <c r="O115" s="380"/>
      <c r="P115" s="381"/>
    </row>
    <row r="116" spans="1:16" ht="83.4" thickBot="1" x14ac:dyDescent="0.3">
      <c r="A116" s="8" t="s">
        <v>624</v>
      </c>
      <c r="B116" s="4" t="str">
        <f>StateSelfAssessment!A46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6" s="5">
        <f>StateSelfAssessment!B46</f>
        <v>0</v>
      </c>
      <c r="D116" s="5"/>
      <c r="F116" s="8" t="s">
        <v>624</v>
      </c>
      <c r="G116" s="133" t="s">
        <v>1696</v>
      </c>
      <c r="M116" s="8" t="s">
        <v>624</v>
      </c>
      <c r="N116" s="133" t="s">
        <v>1696</v>
      </c>
    </row>
    <row r="117" spans="1:16" ht="42" thickBot="1" x14ac:dyDescent="0.3">
      <c r="B117" s="4"/>
      <c r="C117" s="5"/>
      <c r="D117" s="5"/>
      <c r="F117" s="8"/>
      <c r="G117" s="55" t="s">
        <v>626</v>
      </c>
      <c r="M117" s="8"/>
    </row>
    <row r="118" spans="1:16" ht="28.2" thickBot="1" x14ac:dyDescent="0.3">
      <c r="B118" s="4"/>
      <c r="C118" s="5"/>
      <c r="D118" s="5"/>
      <c r="F118" s="8"/>
      <c r="G118" s="55" t="s">
        <v>627</v>
      </c>
      <c r="M118" s="8"/>
    </row>
    <row r="119" spans="1:16" ht="28.2" thickBot="1" x14ac:dyDescent="0.3">
      <c r="B119" s="4"/>
      <c r="C119" s="5"/>
      <c r="D119" s="5"/>
      <c r="F119" s="8"/>
      <c r="G119" s="55" t="s">
        <v>629</v>
      </c>
      <c r="M119" s="8"/>
    </row>
    <row r="120" spans="1:16" ht="28.2" thickBot="1" x14ac:dyDescent="0.3">
      <c r="B120" s="4"/>
      <c r="C120" s="5"/>
      <c r="D120" s="5"/>
      <c r="F120" s="8"/>
      <c r="G120" s="55" t="s">
        <v>631</v>
      </c>
      <c r="M120" s="8"/>
    </row>
    <row r="121" spans="1:16" ht="28.2" thickBot="1" x14ac:dyDescent="0.3">
      <c r="B121" s="4"/>
      <c r="C121" s="5"/>
      <c r="D121" s="5"/>
      <c r="F121" s="8"/>
      <c r="G121" s="55" t="s">
        <v>633</v>
      </c>
      <c r="M121" s="8"/>
    </row>
    <row r="122" spans="1:16" ht="14.4" thickBot="1" x14ac:dyDescent="0.3">
      <c r="B122" s="4"/>
      <c r="C122" s="5"/>
      <c r="D122" s="5"/>
      <c r="F122" s="8"/>
      <c r="G122" s="55" t="s">
        <v>635</v>
      </c>
      <c r="M122" s="8"/>
    </row>
    <row r="123" spans="1:16" ht="14.4" thickBot="1" x14ac:dyDescent="0.3">
      <c r="B123" s="4"/>
      <c r="C123" s="5"/>
      <c r="D123" s="5"/>
      <c r="F123" s="8"/>
      <c r="G123" s="55" t="s">
        <v>636</v>
      </c>
      <c r="M123" s="8"/>
    </row>
    <row r="124" spans="1:16" ht="42" thickBot="1" x14ac:dyDescent="0.3">
      <c r="A124" s="8" t="s">
        <v>637</v>
      </c>
      <c r="B124" s="2" t="str">
        <f>StateSelfAssessment!A47</f>
        <v>1.4.1 a. Informs the public and parents/guardians about State GDL laws including, but not limited to: the role of supervised driving, underage drinking, and zero tolerance laws</v>
      </c>
      <c r="C124" s="3" t="str">
        <f>StateSelfAssessment!B47</f>
        <v>No</v>
      </c>
      <c r="D124" s="3" t="str">
        <f>StateSelfAssessment!C47</f>
        <v>-</v>
      </c>
    </row>
    <row r="125" spans="1:16" ht="14.4" thickBot="1" x14ac:dyDescent="0.3">
      <c r="A125" s="8" t="s">
        <v>638</v>
      </c>
      <c r="B125" s="2" t="str">
        <f>StateSelfAssessment!A48</f>
        <v>1.4.1 b. Identifies the at-risk target population</v>
      </c>
      <c r="C125" s="3" t="str">
        <f>StateSelfAssessment!B48</f>
        <v>No</v>
      </c>
      <c r="D125" s="3" t="str">
        <f>StateSelfAssessment!C48</f>
        <v>-</v>
      </c>
    </row>
    <row r="126" spans="1:16" ht="28.2" thickBot="1" x14ac:dyDescent="0.3">
      <c r="A126" s="8" t="s">
        <v>639</v>
      </c>
      <c r="B126" s="2" t="str">
        <f>StateSelfAssessment!A49</f>
        <v>1.4.1 c. Provides materials that are culturally competent and reflect multicultural education principles</v>
      </c>
      <c r="C126" s="3" t="str">
        <f>StateSelfAssessment!B49</f>
        <v>No</v>
      </c>
      <c r="D126" s="3" t="str">
        <f>StateSelfAssessment!C49</f>
        <v>-</v>
      </c>
    </row>
    <row r="127" spans="1:16" ht="28.2" thickBot="1" x14ac:dyDescent="0.3">
      <c r="A127" s="8" t="s">
        <v>640</v>
      </c>
      <c r="B127" s="2" t="str">
        <f>StateSelfAssessment!A50</f>
        <v>1.4.1 d. Informs the public on the role of parental monitoring/involvement</v>
      </c>
      <c r="C127" s="3" t="str">
        <f>StateSelfAssessment!B50</f>
        <v>No</v>
      </c>
      <c r="D127" s="3" t="str">
        <f>StateSelfAssessment!C50</f>
        <v>-</v>
      </c>
    </row>
    <row r="128" spans="1:16" ht="28.2" thickBot="1" x14ac:dyDescent="0.3">
      <c r="A128" s="8" t="s">
        <v>641</v>
      </c>
      <c r="B128" s="2" t="str">
        <f>StateSelfAssessment!A51</f>
        <v>1.4.1 e. Informs the public about State guidelines and regulation of driver education</v>
      </c>
      <c r="C128" s="3" t="str">
        <f>StateSelfAssessment!B51</f>
        <v>No</v>
      </c>
      <c r="D128" s="3" t="str">
        <f>StateSelfAssessment!C51</f>
        <v>-</v>
      </c>
    </row>
    <row r="129" spans="1:18" ht="42" thickBot="1" x14ac:dyDescent="0.3">
      <c r="A129" s="8">
        <v>2</v>
      </c>
      <c r="B129" s="6" t="s">
        <v>2016</v>
      </c>
      <c r="C129" s="1" t="s">
        <v>1666</v>
      </c>
      <c r="D129" s="1" t="s">
        <v>1667</v>
      </c>
      <c r="F129" s="8">
        <v>2</v>
      </c>
      <c r="G129" s="54" t="s">
        <v>2016</v>
      </c>
      <c r="H129" s="116" t="s">
        <v>2006</v>
      </c>
      <c r="I129" s="117" t="s">
        <v>2007</v>
      </c>
      <c r="J129" s="118" t="s">
        <v>2008</v>
      </c>
      <c r="K129" s="118" t="s">
        <v>2009</v>
      </c>
      <c r="M129" s="8">
        <v>2</v>
      </c>
      <c r="N129" s="112" t="s">
        <v>2016</v>
      </c>
      <c r="O129" s="116" t="s">
        <v>2006</v>
      </c>
      <c r="P129" s="117" t="s">
        <v>2011</v>
      </c>
      <c r="Q129" s="118" t="s">
        <v>2008</v>
      </c>
      <c r="R129" s="118" t="s">
        <v>2012</v>
      </c>
    </row>
    <row r="130" spans="1:18" ht="14.4" thickBot="1" x14ac:dyDescent="0.3">
      <c r="A130" s="8">
        <v>2.1</v>
      </c>
      <c r="B130" s="421" t="str">
        <f>StateSelfAssessment!A52</f>
        <v>2.1 Driver Education Curricula</v>
      </c>
      <c r="C130" s="422"/>
      <c r="D130" s="423"/>
      <c r="F130" s="8">
        <v>2.1</v>
      </c>
      <c r="G130" s="133" t="s">
        <v>1702</v>
      </c>
      <c r="H130" s="90"/>
      <c r="I130" s="90"/>
      <c r="J130" s="90"/>
      <c r="K130" s="91"/>
      <c r="M130" s="8">
        <v>2.1</v>
      </c>
      <c r="N130" s="415" t="s">
        <v>1702</v>
      </c>
      <c r="O130" s="416"/>
      <c r="P130" s="417"/>
    </row>
    <row r="131" spans="1:18" ht="69.599999999999994" thickBot="1" x14ac:dyDescent="0.3">
      <c r="A131" s="8" t="s">
        <v>2017</v>
      </c>
      <c r="B131" s="2" t="str">
        <f>StateSelfAssessment!A53</f>
        <v>2.1.1 States shall have driver education that meets or exceeds current nationally recognized content standards such as ADTSEA and DSAA – Attachments A and B. States retains authority in determining what curricula meet its State standards.</v>
      </c>
      <c r="C131" s="3" t="str">
        <f>StateSelfAssessment!B53</f>
        <v>No</v>
      </c>
      <c r="D131" s="3" t="str">
        <f>StateSelfAssessment!C53</f>
        <v>-</v>
      </c>
      <c r="F131" s="8" t="s">
        <v>2017</v>
      </c>
      <c r="G131" s="133" t="s">
        <v>1703</v>
      </c>
      <c r="M131" s="8" t="s">
        <v>2017</v>
      </c>
      <c r="N131" s="133" t="s">
        <v>1703</v>
      </c>
    </row>
    <row r="132" spans="1:18" ht="28.2" thickBot="1" x14ac:dyDescent="0.3">
      <c r="B132" s="60"/>
      <c r="C132" s="61"/>
      <c r="D132" s="62"/>
      <c r="F132" s="8"/>
      <c r="G132" s="55" t="s">
        <v>2018</v>
      </c>
      <c r="M132" s="8"/>
    </row>
    <row r="133" spans="1:18" ht="28.2" thickBot="1" x14ac:dyDescent="0.3">
      <c r="B133" s="60"/>
      <c r="C133" s="61"/>
      <c r="D133" s="62"/>
      <c r="F133" s="8"/>
      <c r="G133" s="55" t="s">
        <v>2019</v>
      </c>
      <c r="M133" s="8"/>
    </row>
    <row r="134" spans="1:18" ht="28.2" thickBot="1" x14ac:dyDescent="0.3">
      <c r="B134" s="60"/>
      <c r="C134" s="61"/>
      <c r="D134" s="62"/>
      <c r="F134" s="8"/>
      <c r="G134" s="55" t="s">
        <v>2020</v>
      </c>
      <c r="M134" s="8"/>
    </row>
    <row r="135" spans="1:18" ht="14.4" thickBot="1" x14ac:dyDescent="0.3">
      <c r="B135" s="418" t="s">
        <v>1704</v>
      </c>
      <c r="C135" s="419"/>
      <c r="D135" s="420"/>
    </row>
    <row r="136" spans="1:18" ht="14.4" thickBot="1" x14ac:dyDescent="0.3">
      <c r="B136" s="2" t="s">
        <v>1705</v>
      </c>
      <c r="C136" s="3" t="str">
        <f>StateSelfAssessment!B55</f>
        <v>No</v>
      </c>
      <c r="D136" s="3" t="str">
        <f>StateSelfAssessment!C55</f>
        <v>-</v>
      </c>
    </row>
    <row r="137" spans="1:18" ht="14.4" thickBot="1" x14ac:dyDescent="0.3">
      <c r="B137" s="4" t="s">
        <v>1706</v>
      </c>
      <c r="C137" s="3" t="str">
        <f>StateSelfAssessment!B56</f>
        <v>No</v>
      </c>
      <c r="D137" s="3" t="str">
        <f>StateSelfAssessment!C56</f>
        <v>-</v>
      </c>
    </row>
    <row r="138" spans="1:18" ht="28.2" thickBot="1" x14ac:dyDescent="0.3">
      <c r="A138" s="8" t="s">
        <v>2021</v>
      </c>
      <c r="B138" s="2" t="s">
        <v>1707</v>
      </c>
      <c r="C138" s="3" t="str">
        <f>StateSelfAssessment!B57</f>
        <v>Yes</v>
      </c>
      <c r="D138" s="3" t="str">
        <f>StateSelfAssessment!C57</f>
        <v>-</v>
      </c>
      <c r="F138" s="8" t="s">
        <v>2021</v>
      </c>
      <c r="G138" s="133" t="s">
        <v>1707</v>
      </c>
      <c r="M138" s="8" t="s">
        <v>2021</v>
      </c>
      <c r="N138" s="133" t="s">
        <v>1707</v>
      </c>
    </row>
    <row r="139" spans="1:18" ht="28.2" thickBot="1" x14ac:dyDescent="0.3">
      <c r="B139" s="2"/>
      <c r="C139" s="3"/>
      <c r="D139" s="3"/>
      <c r="F139" s="8"/>
      <c r="G139" s="55" t="s">
        <v>2022</v>
      </c>
      <c r="M139" s="8"/>
    </row>
    <row r="140" spans="1:18" ht="28.2" thickBot="1" x14ac:dyDescent="0.3">
      <c r="B140" s="2"/>
      <c r="C140" s="3"/>
      <c r="D140" s="3"/>
      <c r="F140" s="8"/>
      <c r="G140" s="55" t="s">
        <v>2023</v>
      </c>
      <c r="M140" s="8"/>
    </row>
    <row r="141" spans="1:18" ht="28.2" thickBot="1" x14ac:dyDescent="0.3">
      <c r="B141" s="2"/>
      <c r="C141" s="3"/>
      <c r="D141" s="3"/>
      <c r="F141" s="8"/>
      <c r="G141" s="55" t="s">
        <v>2024</v>
      </c>
      <c r="M141" s="8"/>
    </row>
    <row r="142" spans="1:18" ht="28.2" thickBot="1" x14ac:dyDescent="0.3">
      <c r="B142" s="2"/>
      <c r="C142" s="3"/>
      <c r="D142" s="3"/>
      <c r="F142" s="8"/>
      <c r="G142" s="55" t="s">
        <v>2025</v>
      </c>
      <c r="M142" s="8"/>
    </row>
    <row r="143" spans="1:18" ht="14.4" thickBot="1" x14ac:dyDescent="0.3">
      <c r="B143" s="2"/>
      <c r="C143" s="3"/>
      <c r="D143" s="3"/>
      <c r="F143" s="8"/>
      <c r="G143" s="55" t="s">
        <v>2026</v>
      </c>
      <c r="M143" s="8"/>
    </row>
    <row r="144" spans="1:18" ht="28.2" thickBot="1" x14ac:dyDescent="0.3">
      <c r="B144" s="2"/>
      <c r="C144" s="3"/>
      <c r="D144" s="3"/>
      <c r="F144" s="8"/>
      <c r="G144" s="55" t="s">
        <v>2027</v>
      </c>
      <c r="M144" s="8"/>
    </row>
    <row r="145" spans="1:14" ht="28.2" thickBot="1" x14ac:dyDescent="0.3">
      <c r="B145" s="2"/>
      <c r="C145" s="3"/>
      <c r="D145" s="3"/>
      <c r="F145" s="8"/>
      <c r="G145" s="55" t="s">
        <v>2028</v>
      </c>
      <c r="M145" s="8"/>
    </row>
    <row r="146" spans="1:14" ht="42" thickBot="1" x14ac:dyDescent="0.3">
      <c r="B146" s="2"/>
      <c r="C146" s="3"/>
      <c r="D146" s="3"/>
      <c r="F146" s="8"/>
      <c r="G146" s="55" t="s">
        <v>2029</v>
      </c>
      <c r="M146" s="8"/>
    </row>
    <row r="147" spans="1:14" ht="55.8" thickBot="1" x14ac:dyDescent="0.3">
      <c r="A147" s="8" t="s">
        <v>2030</v>
      </c>
      <c r="B147" s="4" t="str">
        <f>StateSelfAssessment!A58</f>
        <v>2.1.2 a. The curricula shall include written lesson plans for classroom, behind-the-wheel, observation time, simulation and driving ranges that include goals, objectives and outcomes for learning</v>
      </c>
      <c r="C147" s="5" t="str">
        <f>StateSelfAssessment!B58</f>
        <v>No</v>
      </c>
      <c r="D147" s="5" t="str">
        <f>StateSelfAssessment!C58</f>
        <v>-</v>
      </c>
      <c r="F147" s="8" t="s">
        <v>2030</v>
      </c>
      <c r="G147" s="109" t="s">
        <v>2031</v>
      </c>
      <c r="M147" s="8" t="s">
        <v>2030</v>
      </c>
    </row>
    <row r="148" spans="1:14" ht="55.8" thickBot="1" x14ac:dyDescent="0.3">
      <c r="B148" s="4"/>
      <c r="C148" s="5"/>
      <c r="D148" s="5"/>
      <c r="G148" s="55" t="s">
        <v>2032</v>
      </c>
    </row>
    <row r="149" spans="1:14" ht="55.8" thickBot="1" x14ac:dyDescent="0.3">
      <c r="A149" s="8" t="s">
        <v>2033</v>
      </c>
      <c r="B149" s="2" t="str">
        <f>StateSelfAssessment!A59</f>
        <v>2.1.2 b. The curricula shall use a variety of multimedia in various combinations to deliver the curriculum. These may include, but are not limited to, videos, written materials, activities, testing, animation, interactive media, or simulations</v>
      </c>
      <c r="C149" s="3" t="str">
        <f>StateSelfAssessment!B59</f>
        <v>Yes</v>
      </c>
      <c r="D149" s="3" t="str">
        <f>StateSelfAssessment!C59</f>
        <v>-</v>
      </c>
      <c r="F149" s="8" t="s">
        <v>2033</v>
      </c>
      <c r="G149" s="55" t="s">
        <v>2034</v>
      </c>
      <c r="M149" s="8" t="s">
        <v>2033</v>
      </c>
    </row>
    <row r="150" spans="1:14" ht="28.2" thickBot="1" x14ac:dyDescent="0.3">
      <c r="A150" s="8" t="s">
        <v>2035</v>
      </c>
      <c r="B150" s="2" t="str">
        <f>StateSelfAssessment!A60</f>
        <v>2.1.2 c. The curricula shall use active learning and incorporate higher-order/critical thinking skills</v>
      </c>
      <c r="C150" s="3" t="str">
        <f>StateSelfAssessment!B60</f>
        <v>No</v>
      </c>
      <c r="D150" s="3" t="str">
        <f>StateSelfAssessment!C60</f>
        <v>-</v>
      </c>
      <c r="F150" s="8" t="s">
        <v>2035</v>
      </c>
      <c r="G150" s="55" t="s">
        <v>2036</v>
      </c>
      <c r="M150" s="8" t="s">
        <v>2035</v>
      </c>
    </row>
    <row r="151" spans="1:14" ht="42" thickBot="1" x14ac:dyDescent="0.3">
      <c r="A151" s="8" t="s">
        <v>2037</v>
      </c>
      <c r="B151" s="2" t="str">
        <f>StateSelfAssessment!A61</f>
        <v>2.1.2 d. The curricula shall encourage learners to reflect upon what they have learned as a means to improve retention of concepts</v>
      </c>
      <c r="C151" s="3" t="str">
        <f>StateSelfAssessment!B61</f>
        <v>No</v>
      </c>
      <c r="D151" s="3" t="str">
        <f>StateSelfAssessment!C61</f>
        <v>-</v>
      </c>
      <c r="F151" s="8" t="s">
        <v>2037</v>
      </c>
      <c r="G151" s="55" t="s">
        <v>2038</v>
      </c>
      <c r="M151" s="8" t="s">
        <v>2037</v>
      </c>
    </row>
    <row r="152" spans="1:14" ht="28.2" thickBot="1" x14ac:dyDescent="0.3">
      <c r="A152" s="8" t="s">
        <v>2039</v>
      </c>
      <c r="B152" s="2" t="str">
        <f>StateSelfAssessment!A62</f>
        <v>2.1.2 e. The curricula shall be culturally competent/responsive and accommodate the multicultural educational needs of learners</v>
      </c>
      <c r="C152" s="3" t="str">
        <f>StateSelfAssessment!B62</f>
        <v>No</v>
      </c>
      <c r="D152" s="3" t="str">
        <f>StateSelfAssessment!C62</f>
        <v>-</v>
      </c>
      <c r="F152" s="8" t="s">
        <v>2039</v>
      </c>
      <c r="G152" s="55" t="s">
        <v>2040</v>
      </c>
      <c r="M152" s="8" t="s">
        <v>2039</v>
      </c>
    </row>
    <row r="153" spans="1:14" ht="55.8" thickBot="1" x14ac:dyDescent="0.3">
      <c r="A153" s="8" t="s">
        <v>2041</v>
      </c>
      <c r="B153" s="2" t="str">
        <f>StateSelfAssessment!A63</f>
        <v>2.1.3 States shall require core driver instructional hours that focus on the driving task and safe driving practices sufficient to meet the criteria established by the end-of-course examination</v>
      </c>
      <c r="C153" s="3" t="str">
        <f>StateSelfAssessment!B63</f>
        <v>Yes</v>
      </c>
      <c r="D153" s="3" t="str">
        <f>StateSelfAssessment!C63</f>
        <v>-</v>
      </c>
      <c r="F153" s="8" t="s">
        <v>2041</v>
      </c>
      <c r="G153" s="133" t="s">
        <v>1713</v>
      </c>
      <c r="M153" s="8" t="s">
        <v>2041</v>
      </c>
      <c r="N153" s="133" t="s">
        <v>1713</v>
      </c>
    </row>
    <row r="154" spans="1:14" ht="28.2" thickBot="1" x14ac:dyDescent="0.3">
      <c r="A154" s="8" t="s">
        <v>2042</v>
      </c>
      <c r="B154" s="2" t="str">
        <f>StateSelfAssessment!A64</f>
        <v>2.1.3 a. States shall require increased minimum instruction hours consisting of:</v>
      </c>
      <c r="C154" s="3"/>
      <c r="D154" s="3"/>
      <c r="F154" s="8" t="s">
        <v>2042</v>
      </c>
      <c r="G154" s="55" t="s">
        <v>2043</v>
      </c>
      <c r="M154" s="8" t="s">
        <v>2042</v>
      </c>
    </row>
    <row r="155" spans="1:14" ht="14.4" thickBot="1" x14ac:dyDescent="0.3">
      <c r="B155" s="2" t="str">
        <f>StateSelfAssessment!A65</f>
        <v>45 hours of classroom/ theory</v>
      </c>
      <c r="C155" s="3" t="str">
        <f>StateSelfAssessment!B65</f>
        <v>No</v>
      </c>
      <c r="D155" s="3" t="str">
        <f>StateSelfAssessment!C65</f>
        <v>-</v>
      </c>
    </row>
    <row r="156" spans="1:14" ht="14.4" thickBot="1" x14ac:dyDescent="0.3">
      <c r="B156" s="2" t="str">
        <f>StateSelfAssessment!A66</f>
        <v>10 hours of behind-the-wheel</v>
      </c>
      <c r="C156" s="3" t="str">
        <f>StateSelfAssessment!B66</f>
        <v>No</v>
      </c>
      <c r="D156" s="3" t="str">
        <f>StateSelfAssessment!C66</f>
        <v>-</v>
      </c>
    </row>
    <row r="157" spans="1:14" ht="32.1" customHeight="1" thickBot="1" x14ac:dyDescent="0.3">
      <c r="B157" s="2" t="str">
        <f>StateSelfAssessment!A67</f>
        <v>10 hours of additional flexible, verifiable instruction, consisting of any of the following, as defined in these standards:</v>
      </c>
      <c r="C157" s="3">
        <f>StateSelfAssessment!B67</f>
        <v>0</v>
      </c>
      <c r="D157" s="3">
        <f>StateSelfAssessment!C67</f>
        <v>0</v>
      </c>
    </row>
    <row r="158" spans="1:14" ht="14.4" thickBot="1" x14ac:dyDescent="0.3">
      <c r="B158" s="2" t="str">
        <f>StateSelfAssessment!A68</f>
        <v>Observation</v>
      </c>
      <c r="C158" s="3" t="str">
        <f>StateSelfAssessment!B68</f>
        <v>No</v>
      </c>
      <c r="D158" s="3" t="str">
        <f>StateSelfAssessment!C68</f>
        <v>-</v>
      </c>
    </row>
    <row r="159" spans="1:14" ht="14.4" thickBot="1" x14ac:dyDescent="0.3">
      <c r="B159" s="2" t="str">
        <f>StateSelfAssessment!A69</f>
        <v>Additional Behind-the-wheel</v>
      </c>
      <c r="C159" s="3" t="str">
        <f>StateSelfAssessment!B69</f>
        <v>No</v>
      </c>
      <c r="D159" s="3" t="str">
        <f>StateSelfAssessment!C69</f>
        <v>-</v>
      </c>
    </row>
    <row r="160" spans="1:14" ht="14.4" thickBot="1" x14ac:dyDescent="0.3">
      <c r="B160" s="2" t="str">
        <f>StateSelfAssessment!A70</f>
        <v>Range</v>
      </c>
      <c r="C160" s="3" t="str">
        <f>StateSelfAssessment!B70</f>
        <v>No</v>
      </c>
      <c r="D160" s="3" t="str">
        <f>StateSelfAssessment!C70</f>
        <v>-</v>
      </c>
    </row>
    <row r="161" spans="1:14" ht="14.4" thickBot="1" x14ac:dyDescent="0.3">
      <c r="B161" s="2" t="str">
        <f>StateSelfAssessment!A71</f>
        <v>Simulation</v>
      </c>
      <c r="C161" s="3" t="str">
        <f>StateSelfAssessment!B71</f>
        <v>No</v>
      </c>
      <c r="D161" s="3" t="str">
        <f>StateSelfAssessment!C71</f>
        <v>-</v>
      </c>
    </row>
    <row r="162" spans="1:14" ht="14.4" thickBot="1" x14ac:dyDescent="0.3">
      <c r="B162" s="2" t="str">
        <f>StateSelfAssessment!A72</f>
        <v>Additional Classroom (face-to-face or online)</v>
      </c>
      <c r="C162" s="3" t="str">
        <f>StateSelfAssessment!B72</f>
        <v>No</v>
      </c>
      <c r="D162" s="3" t="str">
        <f>StateSelfAssessment!C72</f>
        <v>-</v>
      </c>
    </row>
    <row r="163" spans="1:14" ht="14.4" thickBot="1" x14ac:dyDescent="0.3">
      <c r="B163" s="2" t="str">
        <f>StateSelfAssessment!A73</f>
        <v>Computer-based independent student learning</v>
      </c>
      <c r="C163" s="3" t="str">
        <f>StateSelfAssessment!B73</f>
        <v>No</v>
      </c>
      <c r="D163" s="3" t="str">
        <f>StateSelfAssessment!C73</f>
        <v>-</v>
      </c>
    </row>
    <row r="164" spans="1:14" ht="42" thickBot="1" x14ac:dyDescent="0.3">
      <c r="A164" s="8" t="s">
        <v>2044</v>
      </c>
      <c r="B164" s="2" t="str">
        <f>StateSelfAssessment!A74</f>
        <v>2.1.3 b. States shall require instructional hours to be delivered across multiple learning stages (e.g. Segment I and Segment II as defined in NHTSA’s GDL Model)</v>
      </c>
      <c r="C164" s="3" t="str">
        <f>StateSelfAssessment!B74</f>
        <v>No</v>
      </c>
      <c r="D164" s="3" t="str">
        <f>StateSelfAssessment!C74</f>
        <v>-</v>
      </c>
      <c r="F164" s="8" t="s">
        <v>2044</v>
      </c>
      <c r="G164" s="55" t="s">
        <v>2045</v>
      </c>
      <c r="M164" s="8" t="s">
        <v>2044</v>
      </c>
    </row>
    <row r="165" spans="1:14" ht="69.599999999999994" thickBot="1" x14ac:dyDescent="0.3">
      <c r="A165" s="8" t="s">
        <v>2046</v>
      </c>
      <c r="B165" s="2" t="str">
        <f>StateSelfAssessment!A75</f>
        <v>2.1.4 States shall ensure that the instruction of novice drivers is completed using concurrent and integrated classroom and behind-the-wheel time where the bulk of the classroom instruction occurs close in time to the in-vehicle instruction to ensure the maximum transfer of skills</v>
      </c>
      <c r="C165" s="3" t="str">
        <f>StateSelfAssessment!B75</f>
        <v>No</v>
      </c>
      <c r="D165" s="3" t="str">
        <f>StateSelfAssessment!C75</f>
        <v>-</v>
      </c>
      <c r="F165" s="8" t="s">
        <v>2046</v>
      </c>
      <c r="G165" s="133" t="s">
        <v>1725</v>
      </c>
      <c r="M165" s="8" t="s">
        <v>2046</v>
      </c>
      <c r="N165" s="133" t="s">
        <v>1725</v>
      </c>
    </row>
    <row r="166" spans="1:14" ht="28.2" thickBot="1" x14ac:dyDescent="0.3">
      <c r="B166" s="2"/>
      <c r="C166" s="3"/>
      <c r="D166" s="3"/>
      <c r="F166" s="8"/>
      <c r="G166" s="55" t="s">
        <v>2047</v>
      </c>
      <c r="M166" s="8"/>
    </row>
    <row r="167" spans="1:14" ht="42" thickBot="1" x14ac:dyDescent="0.3">
      <c r="A167" s="8" t="s">
        <v>2048</v>
      </c>
      <c r="B167" s="2" t="str">
        <f>StateSelfAssessment!A76</f>
        <v>2.1.4 a. States should establish requirements for driver education which, requires full attendance and successful completion of classroom and behind-the-wheel</v>
      </c>
      <c r="C167" s="3" t="str">
        <f>StateSelfAssessment!B76</f>
        <v>No</v>
      </c>
      <c r="D167" s="3" t="str">
        <f>StateSelfAssessment!C76</f>
        <v>-</v>
      </c>
      <c r="F167" s="8" t="s">
        <v>2048</v>
      </c>
      <c r="G167" s="55" t="s">
        <v>2049</v>
      </c>
      <c r="M167" s="8" t="s">
        <v>2048</v>
      </c>
    </row>
    <row r="168" spans="1:14" ht="55.8" thickBot="1" x14ac:dyDescent="0.3">
      <c r="A168" s="8" t="s">
        <v>2050</v>
      </c>
      <c r="B168" s="2" t="str">
        <f>StateSelfAssessment!A77</f>
        <v>2.1.4 b. States should establish requirements for driver education which, ensures classroom instruction is spread out over a period of time (distributive learning) and is not completed in fewer than 30 days</v>
      </c>
      <c r="C168" s="3" t="str">
        <f>StateSelfAssessment!B77</f>
        <v>No</v>
      </c>
      <c r="D168" s="3" t="str">
        <f>StateSelfAssessment!C77</f>
        <v>-</v>
      </c>
      <c r="F168" s="8" t="s">
        <v>2050</v>
      </c>
      <c r="G168" s="55" t="s">
        <v>2051</v>
      </c>
      <c r="M168" s="8" t="s">
        <v>2050</v>
      </c>
    </row>
    <row r="169" spans="1:14" ht="14.4" thickBot="1" x14ac:dyDescent="0.3">
      <c r="B169" s="2"/>
      <c r="C169" s="3"/>
      <c r="D169" s="3"/>
      <c r="F169" s="8"/>
      <c r="G169" s="55" t="s">
        <v>2052</v>
      </c>
      <c r="M169" s="8"/>
    </row>
    <row r="170" spans="1:14" ht="42" thickBot="1" x14ac:dyDescent="0.3">
      <c r="A170" s="8" t="s">
        <v>2053</v>
      </c>
      <c r="B170" s="4" t="str">
        <f>StateSelfAssessment!A78</f>
        <v>2.1.4 c. States should establish requirements for driver education which, consists of classroom instruction periods that should not exceed 120 minutes per day</v>
      </c>
      <c r="C170" s="5" t="str">
        <f>StateSelfAssessment!B78</f>
        <v>No</v>
      </c>
      <c r="D170" s="5" t="str">
        <f>StateSelfAssessment!C78</f>
        <v>-</v>
      </c>
      <c r="F170" s="8" t="s">
        <v>2053</v>
      </c>
      <c r="G170" s="55" t="s">
        <v>2054</v>
      </c>
      <c r="M170" s="8" t="s">
        <v>2053</v>
      </c>
    </row>
    <row r="171" spans="1:14" ht="28.2" thickBot="1" x14ac:dyDescent="0.3">
      <c r="A171" s="8" t="s">
        <v>2055</v>
      </c>
      <c r="B171" s="4" t="str">
        <f>StateSelfAssessment!A79</f>
        <v>2.1.4 d. States should establish requirements for driver education which, consists of behind-the-wheel instruction that:</v>
      </c>
      <c r="C171" s="5">
        <f>StateSelfAssessment!B79</f>
        <v>0</v>
      </c>
      <c r="D171" s="5">
        <f>StateSelfAssessment!C79</f>
        <v>0</v>
      </c>
      <c r="F171" s="8" t="s">
        <v>2055</v>
      </c>
      <c r="M171" s="8" t="s">
        <v>2055</v>
      </c>
    </row>
    <row r="172" spans="1:14" ht="14.4" thickBot="1" x14ac:dyDescent="0.3">
      <c r="B172" s="4" t="str">
        <f>StateSelfAssessment!A80</f>
        <v>• Has no more than 3 students in the vehicle</v>
      </c>
      <c r="C172" s="5" t="str">
        <f>StateSelfAssessment!B80</f>
        <v>No</v>
      </c>
      <c r="D172" s="5" t="str">
        <f>StateSelfAssessment!C80</f>
        <v>-</v>
      </c>
      <c r="G172" s="55" t="s">
        <v>2056</v>
      </c>
    </row>
    <row r="173" spans="1:14" ht="28.2" thickBot="1" x14ac:dyDescent="0.3">
      <c r="B173" s="4" t="str">
        <f>StateSelfAssessment!A81</f>
        <v>• Ensures that each student drives no more than 90 minutes per day</v>
      </c>
      <c r="C173" s="5" t="str">
        <f>StateSelfAssessment!B81</f>
        <v>No</v>
      </c>
      <c r="D173" s="5" t="str">
        <f>StateSelfAssessment!C81</f>
        <v>-</v>
      </c>
      <c r="G173" s="55" t="s">
        <v>2057</v>
      </c>
    </row>
    <row r="174" spans="1:14" ht="28.2" thickBot="1" x14ac:dyDescent="0.3">
      <c r="B174" s="4" t="str">
        <f>StateSelfAssessment!A82</f>
        <v>• Is integrated with laboratory driving simulation and/or driving range instruction, if applicable</v>
      </c>
      <c r="C174" s="5" t="str">
        <f>StateSelfAssessment!B82</f>
        <v>No</v>
      </c>
      <c r="D174" s="5" t="str">
        <f>StateSelfAssessment!C82</f>
        <v>-</v>
      </c>
      <c r="G174" s="55" t="s">
        <v>2058</v>
      </c>
    </row>
    <row r="175" spans="1:14" ht="14.4" thickBot="1" x14ac:dyDescent="0.3">
      <c r="B175" s="4" t="str">
        <f>StateSelfAssessment!A83</f>
        <v>• May be in addition to classroom instruction provided per day</v>
      </c>
      <c r="C175" s="5" t="str">
        <f>StateSelfAssessment!B83</f>
        <v>No</v>
      </c>
      <c r="D175" s="5" t="str">
        <f>StateSelfAssessment!C83</f>
        <v>-</v>
      </c>
    </row>
    <row r="176" spans="1:14" ht="42" thickBot="1" x14ac:dyDescent="0.3">
      <c r="A176" s="8" t="s">
        <v>2059</v>
      </c>
      <c r="B176" s="4" t="str">
        <f>StateSelfAssessment!A84</f>
        <v>2.1.5 States shall require each student to receive or obtain an approved driver education textbook or educational materials of equal scope (hardcopy or electronic)</v>
      </c>
      <c r="C176" s="5" t="str">
        <f>StateSelfAssessment!B84</f>
        <v>No</v>
      </c>
      <c r="D176" s="5" t="str">
        <f>StateSelfAssessment!C84</f>
        <v>-</v>
      </c>
      <c r="F176" s="8" t="s">
        <v>2059</v>
      </c>
      <c r="G176" s="133" t="s">
        <v>1734</v>
      </c>
      <c r="M176" s="8" t="s">
        <v>2059</v>
      </c>
      <c r="N176" s="133" t="s">
        <v>1734</v>
      </c>
    </row>
    <row r="177" spans="1:14" ht="14.4" thickBot="1" x14ac:dyDescent="0.3">
      <c r="B177" s="4"/>
      <c r="C177" s="5"/>
      <c r="D177" s="5"/>
      <c r="F177" s="8"/>
      <c r="G177" s="55" t="s">
        <v>2060</v>
      </c>
      <c r="M177" s="8"/>
    </row>
    <row r="178" spans="1:14" ht="14.4" thickBot="1" x14ac:dyDescent="0.3">
      <c r="B178" s="4"/>
      <c r="C178" s="5"/>
      <c r="D178" s="5"/>
      <c r="F178" s="8"/>
      <c r="G178" s="55" t="s">
        <v>2061</v>
      </c>
      <c r="M178" s="8"/>
    </row>
    <row r="179" spans="1:14" ht="55.8" thickBot="1" x14ac:dyDescent="0.3">
      <c r="A179" s="8" t="s">
        <v>812</v>
      </c>
      <c r="B179" s="2" t="str">
        <f>StateSelfAssessment!A85</f>
        <v>2.1.6 States shall require successful completion of an approved end-of-course knowledge and skill assessment examination based on the stated goals and objectives to graduate from the driver education program</v>
      </c>
      <c r="C179" s="3" t="str">
        <f>StateSelfAssessment!B85</f>
        <v>Yes</v>
      </c>
      <c r="D179" s="3" t="str">
        <f>StateSelfAssessment!C85</f>
        <v>-</v>
      </c>
      <c r="F179" s="53" t="s">
        <v>812</v>
      </c>
      <c r="G179" s="133" t="s">
        <v>2062</v>
      </c>
      <c r="M179" s="53" t="s">
        <v>812</v>
      </c>
      <c r="N179" s="133" t="s">
        <v>2062</v>
      </c>
    </row>
    <row r="180" spans="1:14" ht="28.2" thickBot="1" x14ac:dyDescent="0.3">
      <c r="B180" s="2"/>
      <c r="C180" s="3"/>
      <c r="D180" s="3"/>
      <c r="G180" s="55" t="s">
        <v>2063</v>
      </c>
    </row>
    <row r="181" spans="1:14" ht="28.2" thickBot="1" x14ac:dyDescent="0.3">
      <c r="B181" s="2"/>
      <c r="C181" s="3"/>
      <c r="D181" s="3"/>
      <c r="G181" s="55" t="s">
        <v>2064</v>
      </c>
    </row>
    <row r="182" spans="1:14" ht="14.4" thickBot="1" x14ac:dyDescent="0.3">
      <c r="B182" s="2"/>
      <c r="C182" s="3"/>
      <c r="D182" s="3"/>
      <c r="G182" s="55" t="s">
        <v>2065</v>
      </c>
    </row>
    <row r="183" spans="1:14" ht="14.4" thickBot="1" x14ac:dyDescent="0.3">
      <c r="B183" s="2"/>
      <c r="C183" s="3"/>
      <c r="D183" s="3"/>
      <c r="G183" s="55" t="s">
        <v>2066</v>
      </c>
    </row>
    <row r="184" spans="1:14" ht="14.4" thickBot="1" x14ac:dyDescent="0.3">
      <c r="B184" s="2"/>
      <c r="C184" s="3"/>
      <c r="D184" s="3"/>
      <c r="G184" s="55" t="s">
        <v>2067</v>
      </c>
    </row>
    <row r="185" spans="1:14" ht="14.4" thickBot="1" x14ac:dyDescent="0.3">
      <c r="B185" s="2"/>
      <c r="C185" s="3"/>
      <c r="D185" s="3"/>
      <c r="G185" s="55" t="s">
        <v>2068</v>
      </c>
    </row>
    <row r="186" spans="1:14" ht="14.4" thickBot="1" x14ac:dyDescent="0.3">
      <c r="B186" s="2"/>
      <c r="C186" s="3"/>
      <c r="D186" s="3"/>
      <c r="G186" s="55" t="s">
        <v>2069</v>
      </c>
    </row>
    <row r="187" spans="1:14" ht="14.4" thickBot="1" x14ac:dyDescent="0.3">
      <c r="B187" s="2"/>
      <c r="C187" s="3"/>
      <c r="D187" s="3"/>
      <c r="G187" s="55" t="s">
        <v>2070</v>
      </c>
    </row>
    <row r="188" spans="1:14" ht="14.4" thickBot="1" x14ac:dyDescent="0.3">
      <c r="B188" s="2"/>
      <c r="C188" s="3"/>
      <c r="D188" s="3"/>
      <c r="G188" s="55" t="s">
        <v>2071</v>
      </c>
    </row>
    <row r="189" spans="1:14" ht="55.8" thickBot="1" x14ac:dyDescent="0.3">
      <c r="A189" s="8" t="s">
        <v>2072</v>
      </c>
      <c r="B189" s="4" t="str">
        <f>StateSelfAssessment!A86</f>
        <v>2.1.7 States shall require a course provider to conduct valid post-course evaluations of driver education programs to be completed by the students and/or parent for the purpose of improving the effectiveness of the program</v>
      </c>
      <c r="C189" s="5" t="str">
        <f>StateSelfAssessment!B86</f>
        <v>No</v>
      </c>
      <c r="D189" s="5" t="str">
        <f>StateSelfAssessment!C86</f>
        <v>-</v>
      </c>
      <c r="F189" s="8" t="s">
        <v>2072</v>
      </c>
      <c r="G189" s="133" t="s">
        <v>1736</v>
      </c>
      <c r="M189" s="8" t="s">
        <v>2072</v>
      </c>
      <c r="N189" s="133" t="s">
        <v>1736</v>
      </c>
    </row>
    <row r="190" spans="1:14" ht="28.2" thickBot="1" x14ac:dyDescent="0.3">
      <c r="B190" s="56"/>
      <c r="C190" s="57"/>
      <c r="D190" s="58"/>
      <c r="F190" s="8"/>
      <c r="G190" s="55" t="s">
        <v>2073</v>
      </c>
      <c r="M190" s="8"/>
    </row>
    <row r="191" spans="1:14" ht="14.4" thickBot="1" x14ac:dyDescent="0.3">
      <c r="B191" s="56"/>
      <c r="C191" s="57"/>
      <c r="D191" s="58"/>
      <c r="F191" s="8"/>
      <c r="G191" s="55" t="s">
        <v>2074</v>
      </c>
      <c r="M191" s="8"/>
    </row>
    <row r="192" spans="1:14" ht="14.4" thickBot="1" x14ac:dyDescent="0.3">
      <c r="B192" s="56"/>
      <c r="C192" s="57"/>
      <c r="D192" s="58"/>
      <c r="F192" s="8"/>
      <c r="G192" s="55" t="s">
        <v>2075</v>
      </c>
      <c r="M192" s="8"/>
    </row>
    <row r="193" spans="1:16" ht="14.4" thickBot="1" x14ac:dyDescent="0.3">
      <c r="B193" s="56"/>
      <c r="C193" s="57"/>
      <c r="D193" s="58"/>
      <c r="F193" s="8"/>
      <c r="G193" s="55" t="s">
        <v>2076</v>
      </c>
      <c r="M193" s="8"/>
    </row>
    <row r="194" spans="1:16" ht="14.4" thickBot="1" x14ac:dyDescent="0.3">
      <c r="A194" s="8">
        <v>2.2000000000000002</v>
      </c>
      <c r="B194" s="421" t="s">
        <v>2077</v>
      </c>
      <c r="C194" s="422"/>
      <c r="D194" s="423"/>
      <c r="F194" s="8">
        <v>2.2000000000000002</v>
      </c>
      <c r="G194" s="110" t="s">
        <v>2077</v>
      </c>
      <c r="H194" s="137"/>
      <c r="I194" s="137"/>
      <c r="J194" s="137"/>
      <c r="K194" s="137"/>
      <c r="M194" s="8">
        <v>2.2000000000000002</v>
      </c>
      <c r="N194" s="140" t="s">
        <v>2077</v>
      </c>
      <c r="O194" s="375"/>
      <c r="P194" s="376"/>
    </row>
    <row r="195" spans="1:16" ht="69.599999999999994" thickBot="1" x14ac:dyDescent="0.3">
      <c r="A195" s="8" t="s">
        <v>2078</v>
      </c>
      <c r="B195" s="4" t="str">
        <f>StateSelfAssessment!A88</f>
        <v>2.2.1 States shall ensure that providers and instructors deliver timely and ongoing feedback to students on their progress made in classroom, behind-the-wheel, and any other laboratory phases including remedial instruction during the driver education course.</v>
      </c>
      <c r="C195" s="5" t="str">
        <f>StateSelfAssessment!B88</f>
        <v>No</v>
      </c>
      <c r="D195" s="5" t="str">
        <f>StateSelfAssessment!C88</f>
        <v>-</v>
      </c>
      <c r="F195" s="8" t="s">
        <v>2078</v>
      </c>
      <c r="G195" s="108" t="s">
        <v>1738</v>
      </c>
      <c r="M195" s="8" t="s">
        <v>2078</v>
      </c>
      <c r="N195" s="133" t="s">
        <v>1738</v>
      </c>
    </row>
    <row r="196" spans="1:16" ht="28.2" thickBot="1" x14ac:dyDescent="0.3">
      <c r="B196" s="4"/>
      <c r="C196" s="5"/>
      <c r="D196" s="5"/>
      <c r="F196" s="8"/>
      <c r="G196" s="55" t="s">
        <v>2079</v>
      </c>
      <c r="M196" s="8"/>
    </row>
    <row r="197" spans="1:16" ht="42" thickBot="1" x14ac:dyDescent="0.3">
      <c r="A197" s="8" t="s">
        <v>2080</v>
      </c>
      <c r="B197" s="4" t="str">
        <f>StateSelfAssessment!A89</f>
        <v>2.2.1 a. The evaluation and assessment of each student shall be consistent with the concepts, lessons, and course objectives. The methods for evaluation are clearly stated in the course</v>
      </c>
      <c r="C197" s="5" t="str">
        <f>StateSelfAssessment!B89</f>
        <v>No</v>
      </c>
      <c r="D197" s="5" t="str">
        <f>StateSelfAssessment!C89</f>
        <v>-</v>
      </c>
      <c r="F197" s="8" t="s">
        <v>2080</v>
      </c>
      <c r="G197" s="55" t="s">
        <v>2081</v>
      </c>
      <c r="M197" s="8" t="s">
        <v>2080</v>
      </c>
    </row>
    <row r="198" spans="1:16" ht="28.2" thickBot="1" x14ac:dyDescent="0.3">
      <c r="B198" s="2"/>
      <c r="C198" s="3"/>
      <c r="D198" s="3"/>
      <c r="F198" s="8"/>
      <c r="G198" s="55" t="s">
        <v>2082</v>
      </c>
      <c r="M198" s="8"/>
    </row>
    <row r="199" spans="1:16" ht="42" thickBot="1" x14ac:dyDescent="0.3">
      <c r="A199" s="8" t="s">
        <v>2083</v>
      </c>
      <c r="B199" s="4" t="str">
        <f>StateSelfAssessment!A90</f>
        <v>2.2.1 b. The evaluation and assessment of each student shall be conducted on an ongoing and varied basis following the teaching of major concepts and at the end of the unit or driving session</v>
      </c>
      <c r="C199" s="5" t="str">
        <f>StateSelfAssessment!B90</f>
        <v>No</v>
      </c>
      <c r="D199" s="5" t="str">
        <f>StateSelfAssessment!C90</f>
        <v>-</v>
      </c>
      <c r="F199" s="8" t="s">
        <v>2083</v>
      </c>
      <c r="G199" s="55" t="s">
        <v>2084</v>
      </c>
      <c r="M199" s="8" t="s">
        <v>2083</v>
      </c>
    </row>
    <row r="200" spans="1:16" ht="28.2" thickBot="1" x14ac:dyDescent="0.3">
      <c r="B200" s="4"/>
      <c r="C200" s="5"/>
      <c r="D200" s="5"/>
      <c r="F200" s="8"/>
      <c r="G200" s="55" t="s">
        <v>2085</v>
      </c>
      <c r="M200" s="8"/>
    </row>
    <row r="201" spans="1:16" ht="28.2" thickBot="1" x14ac:dyDescent="0.3">
      <c r="A201" s="8" t="s">
        <v>2086</v>
      </c>
      <c r="B201" s="4" t="str">
        <f>StateSelfAssessment!A91</f>
        <v>2.2.1 c. The evaluation and assessment of each student shall be constructive, informative, and frequently provided</v>
      </c>
      <c r="C201" s="5" t="str">
        <f>StateSelfAssessment!B91</f>
        <v>No</v>
      </c>
      <c r="D201" s="5" t="str">
        <f>StateSelfAssessment!C91</f>
        <v>-</v>
      </c>
      <c r="F201" s="8" t="s">
        <v>2086</v>
      </c>
      <c r="G201" s="55" t="s">
        <v>2087</v>
      </c>
      <c r="M201" s="8" t="s">
        <v>2086</v>
      </c>
    </row>
    <row r="202" spans="1:16" ht="42" thickBot="1" x14ac:dyDescent="0.3">
      <c r="A202" s="8" t="s">
        <v>2088</v>
      </c>
      <c r="B202" s="4" t="str">
        <f>StateSelfAssessment!A92</f>
        <v>2.2.1 d. The evaluation and assessment of each student shall be graded and tracked by the program and/or the instructor</v>
      </c>
      <c r="C202" s="5" t="str">
        <f>StateSelfAssessment!B92</f>
        <v>Yes</v>
      </c>
      <c r="D202" s="5" t="str">
        <f>StateSelfAssessment!C92</f>
        <v>-</v>
      </c>
      <c r="F202" s="8" t="s">
        <v>2088</v>
      </c>
      <c r="G202" s="55" t="s">
        <v>2089</v>
      </c>
      <c r="M202" s="8" t="s">
        <v>2088</v>
      </c>
    </row>
    <row r="203" spans="1:16" ht="14.4" thickBot="1" x14ac:dyDescent="0.3">
      <c r="B203" s="4"/>
      <c r="C203" s="5"/>
      <c r="D203" s="5"/>
      <c r="G203" s="55" t="s">
        <v>2090</v>
      </c>
    </row>
    <row r="204" spans="1:16" ht="14.4" thickBot="1" x14ac:dyDescent="0.3">
      <c r="B204" s="4"/>
      <c r="C204" s="5"/>
      <c r="D204" s="5"/>
      <c r="G204" s="55" t="s">
        <v>2091</v>
      </c>
    </row>
    <row r="205" spans="1:16" ht="28.2" thickBot="1" x14ac:dyDescent="0.3">
      <c r="A205" s="8" t="s">
        <v>2092</v>
      </c>
      <c r="B205" s="2" t="str">
        <f>StateSelfAssessment!A93</f>
        <v>2.2.2 States shall require on-going classroom, and behind-the-wheel evaluations, at a minimum,through</v>
      </c>
      <c r="C205" s="3">
        <f>StateSelfAssessment!B93</f>
        <v>0</v>
      </c>
      <c r="D205" s="3">
        <f>StateSelfAssessment!C93</f>
        <v>0</v>
      </c>
      <c r="F205" s="8" t="s">
        <v>2092</v>
      </c>
      <c r="G205" s="107" t="s">
        <v>1743</v>
      </c>
      <c r="M205" s="8" t="s">
        <v>2092</v>
      </c>
      <c r="N205" s="133" t="s">
        <v>1743</v>
      </c>
    </row>
    <row r="206" spans="1:16" ht="28.2" thickBot="1" x14ac:dyDescent="0.3">
      <c r="B206" s="2"/>
      <c r="C206" s="3"/>
      <c r="D206" s="3"/>
      <c r="F206" s="8"/>
      <c r="G206" s="55" t="s">
        <v>2093</v>
      </c>
      <c r="M206" s="8"/>
    </row>
    <row r="207" spans="1:16" ht="14.4" thickBot="1" x14ac:dyDescent="0.3">
      <c r="B207" s="2"/>
      <c r="C207" s="3"/>
      <c r="D207" s="3"/>
      <c r="G207" s="55" t="s">
        <v>2094</v>
      </c>
    </row>
    <row r="208" spans="1:16" ht="14.4" thickBot="1" x14ac:dyDescent="0.3">
      <c r="A208" s="8" t="s">
        <v>2095</v>
      </c>
      <c r="B208" s="4" t="str">
        <f>StateSelfAssessment!A94</f>
        <v>2.2.2 a. Evaluation of homework assignments</v>
      </c>
      <c r="C208" s="5" t="str">
        <f>StateSelfAssessment!B94</f>
        <v>No</v>
      </c>
      <c r="D208" s="5" t="str">
        <f>StateSelfAssessment!C94</f>
        <v>-</v>
      </c>
    </row>
    <row r="209" spans="1:16" ht="14.4" thickBot="1" x14ac:dyDescent="0.3">
      <c r="A209" s="8" t="s">
        <v>2096</v>
      </c>
      <c r="B209" s="4" t="str">
        <f>StateSelfAssessment!A95</f>
        <v>2.2.2 b. Worksheets</v>
      </c>
      <c r="C209" s="5" t="str">
        <f>StateSelfAssessment!B95</f>
        <v>No</v>
      </c>
      <c r="D209" s="5" t="str">
        <f>StateSelfAssessment!C95</f>
        <v>-</v>
      </c>
    </row>
    <row r="210" spans="1:16" ht="14.4" thickBot="1" x14ac:dyDescent="0.3">
      <c r="A210" s="8" t="s">
        <v>2097</v>
      </c>
      <c r="B210" s="4" t="str">
        <f>StateSelfAssessment!A96</f>
        <v>2.2.2 c. Reports</v>
      </c>
      <c r="C210" s="5" t="str">
        <f>StateSelfAssessment!B96</f>
        <v>No</v>
      </c>
      <c r="D210" s="5" t="str">
        <f>StateSelfAssessment!C96</f>
        <v>-</v>
      </c>
    </row>
    <row r="211" spans="1:16" ht="14.4" thickBot="1" x14ac:dyDescent="0.3">
      <c r="A211" s="8" t="s">
        <v>2098</v>
      </c>
      <c r="B211" s="4" t="str">
        <f>StateSelfAssessment!A97</f>
        <v>2.2.2 d. Verbal feedback</v>
      </c>
      <c r="C211" s="5" t="str">
        <f>StateSelfAssessment!B97</f>
        <v>No</v>
      </c>
      <c r="D211" s="5" t="str">
        <f>StateSelfAssessment!C97</f>
        <v>-</v>
      </c>
    </row>
    <row r="212" spans="1:16" ht="14.4" thickBot="1" x14ac:dyDescent="0.3">
      <c r="A212" s="8" t="s">
        <v>2099</v>
      </c>
      <c r="B212" s="4" t="str">
        <f>StateSelfAssessment!A98</f>
        <v>2.2.2 e. Role-playing activities or demonstrations</v>
      </c>
      <c r="C212" s="5" t="str">
        <f>StateSelfAssessment!B98</f>
        <v>No</v>
      </c>
      <c r="D212" s="5" t="str">
        <f>StateSelfAssessment!C98</f>
        <v>-</v>
      </c>
    </row>
    <row r="213" spans="1:16" ht="14.4" thickBot="1" x14ac:dyDescent="0.3">
      <c r="A213" s="8" t="s">
        <v>2100</v>
      </c>
      <c r="B213" s="4" t="str">
        <f>StateSelfAssessment!A99</f>
        <v>2.2.2 f. End-of-unit tests</v>
      </c>
      <c r="C213" s="5" t="str">
        <f>StateSelfAssessment!B99</f>
        <v>No</v>
      </c>
      <c r="D213" s="5" t="str">
        <f>StateSelfAssessment!C99</f>
        <v>-</v>
      </c>
    </row>
    <row r="214" spans="1:16" ht="14.4" thickBot="1" x14ac:dyDescent="0.3">
      <c r="A214" s="8">
        <v>2.2999999999999998</v>
      </c>
      <c r="B214" s="421" t="s">
        <v>2101</v>
      </c>
      <c r="C214" s="422"/>
      <c r="D214" s="423"/>
      <c r="F214" s="8">
        <v>2.2999999999999998</v>
      </c>
      <c r="G214" s="110" t="s">
        <v>2101</v>
      </c>
      <c r="H214" s="375"/>
      <c r="I214" s="375"/>
      <c r="J214" s="375"/>
      <c r="K214" s="376"/>
      <c r="M214" s="8">
        <v>2.2999999999999998</v>
      </c>
      <c r="N214" s="140" t="s">
        <v>2101</v>
      </c>
      <c r="O214" s="375"/>
      <c r="P214" s="376"/>
    </row>
    <row r="215" spans="1:16" ht="42" thickBot="1" x14ac:dyDescent="0.3">
      <c r="A215" s="8" t="s">
        <v>2102</v>
      </c>
      <c r="B215" s="2" t="str">
        <f>StateSelfAssessment!A101</f>
        <v>2.3.1 States shall limit the number of students per class based on State student/teacher ratios for the classroom phase of driver education</v>
      </c>
      <c r="C215" s="3" t="str">
        <f>StateSelfAssessment!B101</f>
        <v>No</v>
      </c>
      <c r="D215" s="3" t="str">
        <f>StateSelfAssessment!C101</f>
        <v>-</v>
      </c>
      <c r="F215" s="8" t="s">
        <v>2102</v>
      </c>
      <c r="G215" s="107" t="s">
        <v>1751</v>
      </c>
      <c r="M215" s="8" t="s">
        <v>2102</v>
      </c>
      <c r="N215" s="133" t="s">
        <v>1751</v>
      </c>
    </row>
    <row r="216" spans="1:16" ht="28.2" thickBot="1" x14ac:dyDescent="0.3">
      <c r="B216" s="2"/>
      <c r="C216" s="3"/>
      <c r="D216" s="3"/>
      <c r="F216" s="8"/>
      <c r="G216" s="55" t="s">
        <v>2103</v>
      </c>
      <c r="M216" s="8"/>
    </row>
    <row r="217" spans="1:16" ht="14.4" thickBot="1" x14ac:dyDescent="0.3">
      <c r="B217" s="2"/>
      <c r="C217" s="3"/>
      <c r="D217" s="3"/>
      <c r="F217" s="8"/>
      <c r="G217" s="55" t="s">
        <v>2104</v>
      </c>
      <c r="M217" s="8"/>
    </row>
    <row r="218" spans="1:16" ht="28.2" thickBot="1" x14ac:dyDescent="0.3">
      <c r="A218" s="8" t="s">
        <v>2105</v>
      </c>
      <c r="B218" s="4" t="str">
        <f>StateSelfAssessment!A102</f>
        <v>2.3.2 States shall require providers to make available seating and writing space for each student</v>
      </c>
      <c r="C218" s="5" t="str">
        <f>StateSelfAssessment!B102</f>
        <v>Yes</v>
      </c>
      <c r="D218" s="5" t="str">
        <f>StateSelfAssessment!C102</f>
        <v>-</v>
      </c>
      <c r="F218" s="8" t="s">
        <v>2105</v>
      </c>
      <c r="G218" s="108" t="s">
        <v>1752</v>
      </c>
      <c r="M218" s="8" t="s">
        <v>2105</v>
      </c>
      <c r="N218" s="133" t="s">
        <v>1752</v>
      </c>
    </row>
    <row r="219" spans="1:16" ht="14.4" thickBot="1" x14ac:dyDescent="0.3">
      <c r="B219" s="4"/>
      <c r="C219" s="5"/>
      <c r="D219" s="5"/>
      <c r="F219" s="8"/>
      <c r="G219" s="55" t="s">
        <v>2106</v>
      </c>
      <c r="M219" s="8"/>
    </row>
    <row r="220" spans="1:16" ht="14.4" thickBot="1" x14ac:dyDescent="0.3">
      <c r="B220" s="4"/>
      <c r="C220" s="5"/>
      <c r="D220" s="5"/>
      <c r="F220" s="8"/>
      <c r="G220" s="55" t="s">
        <v>2107</v>
      </c>
      <c r="M220" s="8"/>
    </row>
    <row r="221" spans="1:16" ht="28.2" thickBot="1" x14ac:dyDescent="0.3">
      <c r="A221" s="8" t="s">
        <v>2108</v>
      </c>
      <c r="B221" s="2" t="str">
        <f>StateSelfAssessment!A103</f>
        <v>2.3.3 States shall stipulate that an instructor can only teach one classroom at a time</v>
      </c>
      <c r="C221" s="3" t="str">
        <f>StateSelfAssessment!B103</f>
        <v>Yes</v>
      </c>
      <c r="D221" s="3" t="str">
        <f>StateSelfAssessment!C103</f>
        <v>-</v>
      </c>
      <c r="F221" s="8" t="s">
        <v>2108</v>
      </c>
      <c r="G221" s="107" t="s">
        <v>1753</v>
      </c>
      <c r="M221" s="8" t="s">
        <v>2108</v>
      </c>
      <c r="N221" s="133" t="s">
        <v>1753</v>
      </c>
    </row>
    <row r="222" spans="1:16" ht="28.2" thickBot="1" x14ac:dyDescent="0.3">
      <c r="B222" s="2"/>
      <c r="C222" s="3"/>
      <c r="D222" s="3"/>
      <c r="F222" s="8"/>
      <c r="G222" s="55" t="s">
        <v>2109</v>
      </c>
      <c r="M222" s="8"/>
    </row>
    <row r="223" spans="1:16" ht="28.2" thickBot="1" x14ac:dyDescent="0.3">
      <c r="B223" s="2"/>
      <c r="C223" s="3"/>
      <c r="D223" s="3"/>
      <c r="G223" s="55" t="s">
        <v>2110</v>
      </c>
    </row>
    <row r="224" spans="1:16" ht="42" thickBot="1" x14ac:dyDescent="0.3">
      <c r="A224" s="8" t="s">
        <v>2111</v>
      </c>
      <c r="B224" s="4" t="str">
        <f>StateSelfAssessment!A104</f>
        <v>2.3.4 States shall require training vehicles for driver education behind-the-wheel and driving range instruction that meets State standards for the safety of students and instructors</v>
      </c>
      <c r="C224" s="5" t="str">
        <f>StateSelfAssessment!B104</f>
        <v>No</v>
      </c>
      <c r="D224" s="5" t="str">
        <f>StateSelfAssessment!C104</f>
        <v>-</v>
      </c>
      <c r="F224" s="8" t="s">
        <v>2111</v>
      </c>
      <c r="G224" s="107" t="s">
        <v>1755</v>
      </c>
      <c r="M224" s="8" t="s">
        <v>2111</v>
      </c>
      <c r="N224" s="133" t="s">
        <v>1755</v>
      </c>
    </row>
    <row r="225" spans="1:13" ht="14.4" thickBot="1" x14ac:dyDescent="0.3">
      <c r="B225" s="4"/>
      <c r="C225" s="5"/>
      <c r="D225" s="5"/>
      <c r="F225" s="8"/>
      <c r="G225" s="55" t="s">
        <v>2112</v>
      </c>
      <c r="M225" s="8"/>
    </row>
    <row r="226" spans="1:13" ht="14.4" thickBot="1" x14ac:dyDescent="0.3">
      <c r="B226" s="4"/>
      <c r="C226" s="5"/>
      <c r="D226" s="5"/>
      <c r="F226" s="8"/>
      <c r="G226" s="55" t="s">
        <v>2113</v>
      </c>
      <c r="M226" s="8"/>
    </row>
    <row r="227" spans="1:13" ht="42" thickBot="1" x14ac:dyDescent="0.3">
      <c r="A227" s="8" t="s">
        <v>2114</v>
      </c>
      <c r="B227" s="2" t="str">
        <f>StateSelfAssessment!A105</f>
        <v>2.3.4 a. Shall be in safe mechanical condition and equipped with:</v>
      </c>
      <c r="C227" s="3"/>
      <c r="D227" s="3"/>
      <c r="F227" s="8" t="s">
        <v>2114</v>
      </c>
      <c r="G227" s="55" t="s">
        <v>2115</v>
      </c>
      <c r="M227" s="8" t="s">
        <v>2114</v>
      </c>
    </row>
    <row r="228" spans="1:13" ht="14.4" thickBot="1" x14ac:dyDescent="0.3">
      <c r="B228" s="2" t="str">
        <f>StateSelfAssessment!A106</f>
        <v>• Dual-control brakes</v>
      </c>
      <c r="C228" s="3" t="str">
        <f>StateSelfAssessment!B106</f>
        <v>No</v>
      </c>
      <c r="D228" s="3" t="str">
        <f>StateSelfAssessment!C106</f>
        <v>-</v>
      </c>
    </row>
    <row r="229" spans="1:13" ht="14.4" thickBot="1" x14ac:dyDescent="0.3">
      <c r="B229" s="2" t="str">
        <f>StateSelfAssessment!A107</f>
        <v>• Instructor eye-check and rear-view mirrors</v>
      </c>
      <c r="C229" s="3" t="str">
        <f>StateSelfAssessment!B107</f>
        <v>No</v>
      </c>
      <c r="D229" s="3" t="str">
        <f>StateSelfAssessment!C107</f>
        <v>-</v>
      </c>
    </row>
    <row r="230" spans="1:13" ht="55.8" thickBot="1" x14ac:dyDescent="0.3">
      <c r="B230" s="2" t="str">
        <f>StateSelfAssessment!A108</f>
        <v>• Signage visible from all sides of the vehicle, to provide a means for other roadway users to understand that instruction is taking place and provides a possible warning of unexpected maneuvers by the driver</v>
      </c>
      <c r="C230" s="3" t="str">
        <f>StateSelfAssessment!B108</f>
        <v>No</v>
      </c>
      <c r="D230" s="3" t="str">
        <f>StateSelfAssessment!C108</f>
        <v>-</v>
      </c>
    </row>
    <row r="231" spans="1:13" ht="42" thickBot="1" x14ac:dyDescent="0.3">
      <c r="B231" s="2" t="str">
        <f>StateSelfAssessment!A109</f>
        <v>• Meets all Federal Motor Vehicle Safety Standards (FMVSS) applicable to the vehicles used; and in accordance with the requirements of the State</v>
      </c>
      <c r="C231" s="3" t="str">
        <f>StateSelfAssessment!B109</f>
        <v>No</v>
      </c>
      <c r="D231" s="3" t="str">
        <f>StateSelfAssessment!C109</f>
        <v>-</v>
      </c>
    </row>
    <row r="232" spans="1:13" ht="55.8" thickBot="1" x14ac:dyDescent="0.3">
      <c r="A232" s="8" t="s">
        <v>2116</v>
      </c>
      <c r="B232" s="2" t="str">
        <f>StateSelfAssessment!A110</f>
        <v>2.3.4 b. Shall not allow the driver education vehicle to be operated by a student without instructor supervision</v>
      </c>
      <c r="C232" s="3" t="str">
        <f>StateSelfAssessment!B110</f>
        <v>No</v>
      </c>
      <c r="D232" s="3" t="str">
        <f>StateSelfAssessment!C110</f>
        <v>-</v>
      </c>
      <c r="F232" s="8" t="s">
        <v>2116</v>
      </c>
      <c r="G232" s="55" t="s">
        <v>2117</v>
      </c>
      <c r="M232" s="8" t="s">
        <v>2116</v>
      </c>
    </row>
    <row r="233" spans="1:13" ht="42" thickBot="1" x14ac:dyDescent="0.3">
      <c r="A233" s="8" t="s">
        <v>2118</v>
      </c>
      <c r="B233" s="2" t="str">
        <f>StateSelfAssessment!A111</f>
        <v>2.3.4 c. Should be inspected at least annually by a state-approved inspection facility or qualified mechanic and meet all other State vehicle requirements</v>
      </c>
      <c r="C233" s="3" t="str">
        <f>StateSelfAssessment!B111</f>
        <v>No</v>
      </c>
      <c r="D233" s="3" t="str">
        <f>StateSelfAssessment!C111</f>
        <v>-</v>
      </c>
      <c r="F233" s="8" t="s">
        <v>2118</v>
      </c>
      <c r="G233" s="55" t="s">
        <v>2119</v>
      </c>
      <c r="M233" s="8" t="s">
        <v>2118</v>
      </c>
    </row>
    <row r="234" spans="1:13" ht="14.4" thickBot="1" x14ac:dyDescent="0.3">
      <c r="B234" s="2"/>
      <c r="C234" s="3"/>
      <c r="D234" s="3"/>
      <c r="F234" s="8"/>
      <c r="G234" s="55" t="s">
        <v>2120</v>
      </c>
      <c r="M234" s="8"/>
    </row>
    <row r="235" spans="1:13" ht="28.2" thickBot="1" x14ac:dyDescent="0.3">
      <c r="A235" s="8" t="s">
        <v>2121</v>
      </c>
      <c r="B235" s="4" t="str">
        <f>StateSelfAssessment!A112</f>
        <v>2.3.4 d. Should require all providers to keep a log on each training vehicle, covering issues such as safety and maintenance</v>
      </c>
      <c r="C235" s="5" t="str">
        <f>StateSelfAssessment!B112</f>
        <v>No</v>
      </c>
      <c r="D235" s="5" t="str">
        <f>StateSelfAssessment!C112</f>
        <v>-</v>
      </c>
      <c r="F235" s="8" t="s">
        <v>2121</v>
      </c>
      <c r="G235" s="55" t="s">
        <v>2122</v>
      </c>
      <c r="M235" s="8" t="s">
        <v>2121</v>
      </c>
    </row>
    <row r="236" spans="1:13" ht="14.4" thickBot="1" x14ac:dyDescent="0.3">
      <c r="B236" s="4"/>
      <c r="C236" s="5"/>
      <c r="D236" s="5"/>
      <c r="F236" s="8"/>
      <c r="G236" s="55" t="s">
        <v>2123</v>
      </c>
      <c r="M236" s="8"/>
    </row>
    <row r="237" spans="1:13" ht="42" thickBot="1" x14ac:dyDescent="0.3">
      <c r="A237" s="8" t="s">
        <v>2124</v>
      </c>
      <c r="B237" s="2" t="str">
        <f>StateSelfAssessment!A113</f>
        <v>2.3.4 e. Should require additional equipment for behind-the-wheel and driving range instruction such as:</v>
      </c>
      <c r="C237" s="3"/>
      <c r="D237" s="3"/>
      <c r="F237" s="8" t="s">
        <v>2124</v>
      </c>
      <c r="G237" s="55" t="s">
        <v>2125</v>
      </c>
      <c r="M237" s="8" t="s">
        <v>2124</v>
      </c>
    </row>
    <row r="238" spans="1:13" ht="14.4" thickBot="1" x14ac:dyDescent="0.3">
      <c r="B238" s="2" t="str">
        <f>StateSelfAssessment!A114</f>
        <v>• Cell phone</v>
      </c>
      <c r="C238" s="3" t="str">
        <f>StateSelfAssessment!B114</f>
        <v>No</v>
      </c>
      <c r="D238" s="3" t="str">
        <f>StateSelfAssessment!C114</f>
        <v>-</v>
      </c>
    </row>
    <row r="239" spans="1:13" ht="14.4" thickBot="1" x14ac:dyDescent="0.3">
      <c r="B239" s="2" t="str">
        <f>StateSelfAssessment!A115</f>
        <v>• First-aid/body fluid kit</v>
      </c>
      <c r="C239" s="3" t="str">
        <f>StateSelfAssessment!B115</f>
        <v>No</v>
      </c>
      <c r="D239" s="3" t="str">
        <f>StateSelfAssessment!C115</f>
        <v>-</v>
      </c>
    </row>
    <row r="240" spans="1:13" ht="14.4" thickBot="1" x14ac:dyDescent="0.3">
      <c r="B240" s="2" t="str">
        <f>StateSelfAssessment!A116</f>
        <v>• Fire extinguisher (at least UL rated 5-B:C)</v>
      </c>
      <c r="C240" s="3" t="str">
        <f>StateSelfAssessment!B116</f>
        <v>No</v>
      </c>
      <c r="D240" s="3" t="str">
        <f>StateSelfAssessment!C116</f>
        <v>-</v>
      </c>
    </row>
    <row r="241" spans="1:14" ht="14.4" thickBot="1" x14ac:dyDescent="0.3">
      <c r="B241" s="2" t="str">
        <f>StateSelfAssessment!A117</f>
        <v>• Safety kit</v>
      </c>
      <c r="C241" s="3" t="str">
        <f>StateSelfAssessment!B117</f>
        <v>No</v>
      </c>
      <c r="D241" s="3" t="str">
        <f>StateSelfAssessment!C117</f>
        <v>-</v>
      </c>
    </row>
    <row r="242" spans="1:14" ht="14.4" thickBot="1" x14ac:dyDescent="0.3">
      <c r="B242" s="2" t="str">
        <f>StateSelfAssessment!A118</f>
        <v>• Reflective devices</v>
      </c>
      <c r="C242" s="3" t="str">
        <f>StateSelfAssessment!B118</f>
        <v>No</v>
      </c>
      <c r="D242" s="3" t="str">
        <f>StateSelfAssessment!C118</f>
        <v>-</v>
      </c>
    </row>
    <row r="243" spans="1:14" ht="14.4" thickBot="1" x14ac:dyDescent="0.3">
      <c r="B243" s="2" t="str">
        <f>StateSelfAssessment!A119</f>
        <v>• Flashlight</v>
      </c>
      <c r="C243" s="3" t="str">
        <f>StateSelfAssessment!B119</f>
        <v>No</v>
      </c>
      <c r="D243" s="3" t="str">
        <f>StateSelfAssessment!C119</f>
        <v>-</v>
      </c>
    </row>
    <row r="244" spans="1:14" ht="14.4" thickBot="1" x14ac:dyDescent="0.3">
      <c r="B244" s="2" t="str">
        <f>StateSelfAssessment!A120</f>
        <v>• Crash reporting kit</v>
      </c>
      <c r="C244" s="3" t="str">
        <f>StateSelfAssessment!B120</f>
        <v>No</v>
      </c>
      <c r="D244" s="3" t="str">
        <f>StateSelfAssessment!C120</f>
        <v>-</v>
      </c>
    </row>
    <row r="245" spans="1:14" ht="14.4" thickBot="1" x14ac:dyDescent="0.3">
      <c r="B245" s="2" t="str">
        <f>StateSelfAssessment!A121</f>
        <v>• Brake and accelerator pedal extensions, if required</v>
      </c>
      <c r="C245" s="3" t="str">
        <f>StateSelfAssessment!B121</f>
        <v>No</v>
      </c>
      <c r="D245" s="3" t="str">
        <f>StateSelfAssessment!C121</f>
        <v>-</v>
      </c>
    </row>
    <row r="246" spans="1:14" ht="14.4" thickBot="1" x14ac:dyDescent="0.3">
      <c r="B246" s="2" t="str">
        <f>StateSelfAssessment!A122</f>
        <v>• Appropriate seat cushion(s), if required</v>
      </c>
      <c r="C246" s="3" t="str">
        <f>StateSelfAssessment!B122</f>
        <v>No</v>
      </c>
      <c r="D246" s="3" t="str">
        <f>StateSelfAssessment!C122</f>
        <v>-</v>
      </c>
    </row>
    <row r="247" spans="1:14" ht="83.4" thickBot="1" x14ac:dyDescent="0.3">
      <c r="A247" s="8" t="s">
        <v>2126</v>
      </c>
      <c r="B247" s="2" t="str">
        <f>StateSelfAssessment!A123</f>
        <v>2.3.5 States shall establish, if applicable, requirements for maximum substitution hours of simulation or driving range instruction for behind-the-wheel instruction. For courses with ten (10) hours or more of behind-the-wheel instruction, no more than two (2) hours of any combination may be substituted.</v>
      </c>
      <c r="C247" s="3" t="str">
        <f>StateSelfAssessment!B123</f>
        <v>No</v>
      </c>
      <c r="D247" s="3" t="str">
        <f>StateSelfAssessment!C123</f>
        <v>-</v>
      </c>
      <c r="F247" s="8" t="s">
        <v>2126</v>
      </c>
      <c r="G247" s="107" t="s">
        <v>1773</v>
      </c>
      <c r="M247" s="8" t="s">
        <v>2126</v>
      </c>
      <c r="N247" s="133" t="s">
        <v>1773</v>
      </c>
    </row>
    <row r="248" spans="1:14" ht="14.4" thickBot="1" x14ac:dyDescent="0.3">
      <c r="B248" s="2"/>
      <c r="C248" s="3"/>
      <c r="D248" s="3"/>
    </row>
    <row r="249" spans="1:14" ht="14.4" thickBot="1" x14ac:dyDescent="0.3">
      <c r="B249" s="2" t="str">
        <f>StateSelfAssessment!A124</f>
        <v>States shall establish requirements:</v>
      </c>
      <c r="C249" s="5"/>
      <c r="D249" s="5"/>
    </row>
    <row r="250" spans="1:14" ht="14.4" thickBot="1" x14ac:dyDescent="0.3">
      <c r="A250" s="8" t="s">
        <v>2127</v>
      </c>
      <c r="B250" s="2" t="str">
        <f>StateSelfAssessment!A125</f>
        <v>2.3.5 a. Do you allow simulation?</v>
      </c>
      <c r="C250" s="3" t="str">
        <f>StateSelfAssessment!B125</f>
        <v>No</v>
      </c>
      <c r="D250" s="3" t="str">
        <f>StateSelfAssessment!C125</f>
        <v>-</v>
      </c>
      <c r="F250" s="8" t="s">
        <v>2127</v>
      </c>
      <c r="G250" s="55" t="s">
        <v>2128</v>
      </c>
      <c r="M250" s="8" t="s">
        <v>2127</v>
      </c>
    </row>
    <row r="251" spans="1:14" ht="14.4" thickBot="1" x14ac:dyDescent="0.3">
      <c r="B251" s="2"/>
      <c r="C251" s="3"/>
      <c r="D251" s="3"/>
      <c r="F251" s="8"/>
      <c r="G251" s="55" t="s">
        <v>2129</v>
      </c>
      <c r="M251" s="8"/>
    </row>
    <row r="252" spans="1:14" ht="14.4" thickBot="1" x14ac:dyDescent="0.3">
      <c r="B252" s="2"/>
      <c r="C252" s="3"/>
      <c r="D252" s="3"/>
      <c r="F252" s="8"/>
      <c r="G252" s="55" t="s">
        <v>2130</v>
      </c>
      <c r="M252" s="8"/>
    </row>
    <row r="253" spans="1:14" ht="28.2" thickBot="1" x14ac:dyDescent="0.3">
      <c r="B253" s="4" t="str">
        <f>StateSelfAssessment!A126</f>
        <v>• Requires an instructor be trained in the use of simulation to teach the instruction</v>
      </c>
      <c r="C253" s="5" t="str">
        <f>StateSelfAssessment!B126</f>
        <v>N/A</v>
      </c>
      <c r="D253" s="5" t="str">
        <f>StateSelfAssessment!C126</f>
        <v>-</v>
      </c>
      <c r="F253" s="8"/>
      <c r="G253" s="55" t="s">
        <v>2131</v>
      </c>
      <c r="M253" s="8"/>
    </row>
    <row r="254" spans="1:14" ht="14.4" thickBot="1" x14ac:dyDescent="0.3">
      <c r="B254" s="4"/>
      <c r="C254" s="5"/>
      <c r="D254" s="5"/>
      <c r="F254" s="8"/>
      <c r="G254" s="55" t="s">
        <v>2132</v>
      </c>
      <c r="M254" s="8"/>
    </row>
    <row r="255" spans="1:14" ht="28.2" thickBot="1" x14ac:dyDescent="0.3">
      <c r="B255" s="2" t="str">
        <f>StateSelfAssessment!A127</f>
        <v>• Supports the classroom and behind-the-wheel content and follows an approved curriculum</v>
      </c>
      <c r="C255" s="3" t="str">
        <f>StateSelfAssessment!B127</f>
        <v>N/A</v>
      </c>
      <c r="D255" s="3" t="str">
        <f>StateSelfAssessment!C127</f>
        <v>-</v>
      </c>
      <c r="F255" s="8"/>
      <c r="G255" s="55" t="s">
        <v>2133</v>
      </c>
      <c r="M255" s="8"/>
    </row>
    <row r="256" spans="1:14" ht="28.2" thickBot="1" x14ac:dyDescent="0.3">
      <c r="B256" s="2"/>
      <c r="C256" s="3"/>
      <c r="D256" s="3"/>
      <c r="F256" s="8"/>
      <c r="G256" s="55" t="s">
        <v>2134</v>
      </c>
      <c r="M256" s="8"/>
    </row>
    <row r="257" spans="1:14" ht="14.4" thickBot="1" x14ac:dyDescent="0.3">
      <c r="A257" s="8" t="s">
        <v>2135</v>
      </c>
      <c r="B257" s="4" t="str">
        <f>StateSelfAssessment!A128</f>
        <v>2.3.5 b. Do you allow driving range instruction?</v>
      </c>
      <c r="C257" s="5" t="str">
        <f>StateSelfAssessment!B128</f>
        <v>No</v>
      </c>
      <c r="D257" s="5" t="str">
        <f>StateSelfAssessment!C128</f>
        <v>-</v>
      </c>
      <c r="F257" s="8" t="s">
        <v>2135</v>
      </c>
      <c r="G257" s="55" t="s">
        <v>2136</v>
      </c>
      <c r="M257" s="8" t="s">
        <v>2135</v>
      </c>
    </row>
    <row r="258" spans="1:14" ht="14.4" thickBot="1" x14ac:dyDescent="0.3">
      <c r="B258" s="4"/>
      <c r="C258" s="5"/>
      <c r="D258" s="5"/>
      <c r="G258" s="55" t="s">
        <v>2137</v>
      </c>
    </row>
    <row r="259" spans="1:14" ht="14.4" thickBot="1" x14ac:dyDescent="0.3">
      <c r="B259" s="4"/>
      <c r="C259" s="5"/>
      <c r="D259" s="5"/>
      <c r="G259" s="55" t="s">
        <v>2129</v>
      </c>
    </row>
    <row r="260" spans="1:14" ht="28.2" thickBot="1" x14ac:dyDescent="0.3">
      <c r="B260" s="2" t="str">
        <f>StateSelfAssessment!A129</f>
        <v>• Requires an instructor be trained in the use of the driving range to teach the instruction</v>
      </c>
      <c r="C260" s="3" t="str">
        <f>StateSelfAssessment!B129</f>
        <v>N/A</v>
      </c>
      <c r="D260" s="3" t="str">
        <f>StateSelfAssessment!C129</f>
        <v>-</v>
      </c>
      <c r="G260" s="55" t="s">
        <v>2138</v>
      </c>
    </row>
    <row r="261" spans="1:14" ht="28.2" thickBot="1" x14ac:dyDescent="0.3">
      <c r="B261" s="2" t="str">
        <f>StateSelfAssessment!A130</f>
        <v>• Requires driving range instruction support the classroom and behind-the-wheel content and follow an approved curriculum</v>
      </c>
      <c r="C261" s="3" t="str">
        <f>StateSelfAssessment!B130</f>
        <v>N/A</v>
      </c>
      <c r="D261" s="3" t="str">
        <f>StateSelfAssessment!C130</f>
        <v>-</v>
      </c>
      <c r="G261" s="55" t="s">
        <v>2139</v>
      </c>
    </row>
    <row r="262" spans="1:14" ht="28.2" thickBot="1" x14ac:dyDescent="0.3">
      <c r="B262" s="4"/>
      <c r="C262" s="5"/>
      <c r="D262" s="5"/>
      <c r="G262" s="55" t="s">
        <v>2134</v>
      </c>
    </row>
    <row r="263" spans="1:14" ht="28.2" thickBot="1" x14ac:dyDescent="0.3">
      <c r="A263" s="8" t="s">
        <v>2140</v>
      </c>
      <c r="B263" s="2" t="str">
        <f>StateSelfAssessment!A131</f>
        <v>2.3.6 Do you allow computer-based independent student learning?</v>
      </c>
      <c r="C263" s="3" t="str">
        <f>StateSelfAssessment!B131</f>
        <v>No</v>
      </c>
      <c r="D263" s="3" t="str">
        <f>StateSelfAssessment!C131</f>
        <v>-</v>
      </c>
      <c r="F263" s="8" t="s">
        <v>2140</v>
      </c>
      <c r="G263" s="133" t="s">
        <v>1781</v>
      </c>
      <c r="M263" s="8" t="s">
        <v>2140</v>
      </c>
      <c r="N263" s="133" t="s">
        <v>1781</v>
      </c>
    </row>
    <row r="264" spans="1:14" ht="42" thickBot="1" x14ac:dyDescent="0.3">
      <c r="B264" s="2"/>
      <c r="C264" s="3"/>
      <c r="D264" s="3"/>
      <c r="F264" s="8"/>
      <c r="G264" s="55" t="s">
        <v>2141</v>
      </c>
      <c r="M264" s="8"/>
    </row>
    <row r="265" spans="1:14" ht="69.599999999999994" thickBot="1" x14ac:dyDescent="0.3">
      <c r="A265" s="8" t="s">
        <v>2140</v>
      </c>
      <c r="B265" s="2" t="str">
        <f>StateSelfAssessment!A132</f>
        <v>2.3.6 States shall establish, if applicable, requirements for maximum substitution hours of computer-based independent student learning for classroom instruction. For courses with forty-five (45) hours or more of classroom instruction, no more than ten (10) hours may be substituted.</v>
      </c>
      <c r="C265" s="3" t="str">
        <f>StateSelfAssessment!B132</f>
        <v>N/A</v>
      </c>
      <c r="D265" s="3" t="str">
        <f>StateSelfAssessment!C132</f>
        <v>-</v>
      </c>
      <c r="F265" s="8" t="s">
        <v>2140</v>
      </c>
      <c r="G265" s="55" t="s">
        <v>2130</v>
      </c>
      <c r="M265" s="8" t="s">
        <v>2140</v>
      </c>
    </row>
    <row r="266" spans="1:14" ht="14.4" thickBot="1" x14ac:dyDescent="0.3">
      <c r="B266" s="2" t="s">
        <v>1783</v>
      </c>
      <c r="C266" s="3"/>
      <c r="D266" s="3"/>
    </row>
    <row r="267" spans="1:14" ht="61.5" customHeight="1" thickBot="1" x14ac:dyDescent="0.3">
      <c r="A267" s="8" t="s">
        <v>2142</v>
      </c>
      <c r="B267" s="4" t="str">
        <f>StateSelfAssessment!A134</f>
        <v>2.3.6 a. Requires an instructor be trained in the proper use of driver education computer-based independent student learning systems or is assisted by a person trained in the use of computers and computer programs</v>
      </c>
      <c r="C267" s="5" t="str">
        <f>StateSelfAssessment!B134</f>
        <v>N/A</v>
      </c>
      <c r="D267" s="5" t="str">
        <f>StateSelfAssessment!C134</f>
        <v>-</v>
      </c>
      <c r="F267" s="8" t="s">
        <v>2142</v>
      </c>
      <c r="G267" s="55" t="s">
        <v>2143</v>
      </c>
      <c r="M267" s="8" t="s">
        <v>2142</v>
      </c>
    </row>
    <row r="268" spans="1:14" ht="14.4" thickBot="1" x14ac:dyDescent="0.3">
      <c r="B268" s="2"/>
      <c r="C268" s="3"/>
      <c r="D268" s="3"/>
      <c r="G268" s="55" t="s">
        <v>2144</v>
      </c>
    </row>
    <row r="269" spans="1:14" ht="42" thickBot="1" x14ac:dyDescent="0.3">
      <c r="A269" s="8" t="s">
        <v>2145</v>
      </c>
      <c r="B269" s="2" t="str">
        <f>StateSelfAssessment!A135</f>
        <v>2.3.6 b. Stipulates computer-based independent student learning:</v>
      </c>
      <c r="C269" s="3"/>
      <c r="D269" s="3"/>
      <c r="F269" s="8" t="s">
        <v>2145</v>
      </c>
      <c r="G269" s="55" t="s">
        <v>2146</v>
      </c>
      <c r="M269" s="8" t="s">
        <v>2145</v>
      </c>
    </row>
    <row r="270" spans="1:14" ht="42" thickBot="1" x14ac:dyDescent="0.3">
      <c r="B270" s="2" t="str">
        <f>StateSelfAssessment!A136</f>
        <v>• Be approved by the state, proceed from simple to complex and supports the goals and objectives of the driver education program</v>
      </c>
      <c r="C270" s="3" t="str">
        <f>StateSelfAssessment!B136</f>
        <v>N/A</v>
      </c>
      <c r="D270" s="3" t="str">
        <f>StateSelfAssessment!C136</f>
        <v>-</v>
      </c>
      <c r="G270" s="55" t="s">
        <v>2147</v>
      </c>
    </row>
    <row r="271" spans="1:14" ht="28.2" thickBot="1" x14ac:dyDescent="0.3">
      <c r="B271" s="2" t="str">
        <f>StateSelfAssessment!A137</f>
        <v>• Not be counted towards behind-the-wheel driver education</v>
      </c>
      <c r="C271" s="3" t="str">
        <f>StateSelfAssessment!B137</f>
        <v>N/A</v>
      </c>
      <c r="D271" s="3" t="str">
        <f>StateSelfAssessment!C137</f>
        <v>-</v>
      </c>
      <c r="G271" s="55" t="s">
        <v>2148</v>
      </c>
    </row>
    <row r="272" spans="1:14" ht="28.2" thickBot="1" x14ac:dyDescent="0.3">
      <c r="B272" s="2" t="str">
        <f>StateSelfAssessment!A138</f>
        <v>• Be user-friendly and accessible to all students</v>
      </c>
      <c r="C272" s="3" t="str">
        <f>StateSelfAssessment!B138</f>
        <v>N/A</v>
      </c>
      <c r="D272" s="3" t="str">
        <f>StateSelfAssessment!C138</f>
        <v>-</v>
      </c>
      <c r="G272" s="55" t="s">
        <v>2149</v>
      </c>
    </row>
    <row r="273" spans="1:16" ht="28.2" thickBot="1" x14ac:dyDescent="0.3">
      <c r="B273" s="2" t="str">
        <f>StateSelfAssessment!A139</f>
        <v>• Includes consequences for making incorrect skill, knowledge or attitudinal decisions or actions.</v>
      </c>
      <c r="C273" s="3" t="str">
        <f>StateSelfAssessment!B139</f>
        <v>N/A</v>
      </c>
      <c r="D273" s="3" t="str">
        <f>StateSelfAssessment!C139</f>
        <v>-</v>
      </c>
      <c r="G273" s="55" t="s">
        <v>2150</v>
      </c>
    </row>
    <row r="274" spans="1:16" ht="42" thickBot="1" x14ac:dyDescent="0.3">
      <c r="B274" s="2" t="str">
        <f>StateSelfAssessment!A140</f>
        <v>• Provides remedial practice</v>
      </c>
      <c r="C274" s="3" t="str">
        <f>StateSelfAssessment!B140</f>
        <v>N/A</v>
      </c>
      <c r="D274" s="3" t="str">
        <f>StateSelfAssessment!C140</f>
        <v>-</v>
      </c>
      <c r="G274" s="55" t="s">
        <v>2151</v>
      </c>
    </row>
    <row r="275" spans="1:16" ht="28.2" thickBot="1" x14ac:dyDescent="0.3">
      <c r="B275" s="4"/>
      <c r="C275" s="5"/>
      <c r="D275" s="5"/>
      <c r="G275" s="55" t="s">
        <v>2152</v>
      </c>
    </row>
    <row r="276" spans="1:16" ht="14.4" thickBot="1" x14ac:dyDescent="0.3">
      <c r="B276" s="4"/>
      <c r="C276" s="5"/>
      <c r="D276" s="5"/>
      <c r="G276" s="55" t="s">
        <v>2153</v>
      </c>
    </row>
    <row r="277" spans="1:16" ht="42" thickBot="1" x14ac:dyDescent="0.3">
      <c r="A277" s="8" t="s">
        <v>2154</v>
      </c>
      <c r="B277" s="2" t="str">
        <f>StateSelfAssessment!A141</f>
        <v>2.3.6 c. Ensures computer-based independent student learning is classified as classroom instruction and should not exceed the 120 minute per day maximum</v>
      </c>
      <c r="C277" s="3" t="str">
        <f>StateSelfAssessment!B141</f>
        <v>N/A</v>
      </c>
      <c r="D277" s="3" t="str">
        <f>StateSelfAssessment!C141</f>
        <v>-</v>
      </c>
      <c r="F277" s="8" t="s">
        <v>2154</v>
      </c>
      <c r="G277" s="55" t="s">
        <v>2155</v>
      </c>
      <c r="M277" s="8" t="s">
        <v>2154</v>
      </c>
    </row>
    <row r="278" spans="1:16" ht="14.4" thickBot="1" x14ac:dyDescent="0.3">
      <c r="B278" s="60"/>
      <c r="C278" s="61"/>
      <c r="D278" s="62"/>
      <c r="G278" s="55" t="s">
        <v>2156</v>
      </c>
    </row>
    <row r="279" spans="1:16" ht="14.4" thickBot="1" x14ac:dyDescent="0.3">
      <c r="A279" s="8">
        <v>2.4</v>
      </c>
      <c r="B279" s="421" t="s">
        <v>2157</v>
      </c>
      <c r="C279" s="422"/>
      <c r="D279" s="423"/>
      <c r="F279" s="8">
        <v>2.4</v>
      </c>
      <c r="G279" s="140" t="s">
        <v>2157</v>
      </c>
      <c r="H279" s="375"/>
      <c r="I279" s="375"/>
      <c r="J279" s="375"/>
      <c r="K279" s="376"/>
      <c r="M279" s="8">
        <v>2.4</v>
      </c>
      <c r="N279" s="140" t="s">
        <v>2157</v>
      </c>
      <c r="O279" s="375"/>
      <c r="P279" s="376"/>
    </row>
    <row r="280" spans="1:16" ht="14.4" thickBot="1" x14ac:dyDescent="0.3">
      <c r="B280" s="2" t="str">
        <f>StateSelfAssessment!A143</f>
        <v>Do you have online standards?</v>
      </c>
      <c r="C280" s="3" t="str">
        <f>StateSelfAssessment!B143</f>
        <v>Yes</v>
      </c>
      <c r="D280" s="3" t="str">
        <f>StateSelfAssessment!C143</f>
        <v>-</v>
      </c>
      <c r="G280" s="133" t="s">
        <v>1793</v>
      </c>
      <c r="N280" s="134" t="s">
        <v>1793</v>
      </c>
    </row>
    <row r="281" spans="1:16" ht="14.4" thickBot="1" x14ac:dyDescent="0.3">
      <c r="B281" s="2" t="str">
        <f>StateSelfAssessment!A144</f>
        <v>Do you allow online driver education?</v>
      </c>
      <c r="C281" s="3" t="str">
        <f>StateSelfAssessment!B144</f>
        <v>Yes</v>
      </c>
      <c r="D281" s="3" t="str">
        <f>StateSelfAssessment!C144</f>
        <v>-</v>
      </c>
      <c r="G281" s="139" t="s">
        <v>1794</v>
      </c>
      <c r="N281" s="138" t="s">
        <v>1794</v>
      </c>
    </row>
    <row r="282" spans="1:16" ht="55.8" thickBot="1" x14ac:dyDescent="0.3">
      <c r="A282" s="8" t="s">
        <v>2158</v>
      </c>
      <c r="B282" s="2" t="str">
        <f>StateSelfAssessment!A145</f>
        <v>2.4.1 States shall establish requirements for the instructional design of online delivery of driver education, if permitted, that establishes how to organize, standardize, communicate and examine the instructional content/curriculum</v>
      </c>
      <c r="C282" s="3" t="str">
        <f>StateSelfAssessment!B145</f>
        <v>Yes</v>
      </c>
      <c r="D282" s="3" t="str">
        <f>StateSelfAssessment!C145</f>
        <v>-</v>
      </c>
      <c r="F282" s="8" t="s">
        <v>2158</v>
      </c>
      <c r="G282" s="133" t="s">
        <v>1795</v>
      </c>
      <c r="M282" s="8" t="s">
        <v>2158</v>
      </c>
      <c r="N282" s="133" t="s">
        <v>1795</v>
      </c>
    </row>
    <row r="283" spans="1:16" ht="14.4" thickBot="1" x14ac:dyDescent="0.3">
      <c r="B283" s="2"/>
      <c r="C283" s="3"/>
      <c r="D283" s="3"/>
      <c r="F283" s="8"/>
      <c r="G283" s="55" t="s">
        <v>2159</v>
      </c>
      <c r="M283" s="8"/>
    </row>
    <row r="284" spans="1:16" ht="14.4" thickBot="1" x14ac:dyDescent="0.3">
      <c r="B284" s="2"/>
      <c r="C284" s="3"/>
      <c r="D284" s="3"/>
      <c r="F284" s="8"/>
      <c r="G284" s="55" t="s">
        <v>2159</v>
      </c>
      <c r="M284" s="8"/>
    </row>
    <row r="285" spans="1:16" ht="69.599999999999994" thickBot="1" x14ac:dyDescent="0.3">
      <c r="A285" s="8" t="s">
        <v>2160</v>
      </c>
      <c r="B285" s="4" t="str">
        <f>StateSelfAssessment!A146</f>
        <v>2.4.1 a. An online course syllabus is provided that clearly states the learning objectives, expectations of learners, grading policy, privacy and legal policies, and also includes contact information for the online course provider, online instructor, and technical troubleshooting</v>
      </c>
      <c r="C285" s="5" t="str">
        <f>StateSelfAssessment!B146</f>
        <v>No</v>
      </c>
      <c r="D285" s="5" t="str">
        <f>StateSelfAssessment!C146</f>
        <v>-</v>
      </c>
      <c r="F285" s="8" t="s">
        <v>2160</v>
      </c>
      <c r="G285" s="55" t="s">
        <v>2161</v>
      </c>
      <c r="M285" s="8" t="s">
        <v>2160</v>
      </c>
    </row>
    <row r="286" spans="1:16" ht="28.2" thickBot="1" x14ac:dyDescent="0.3">
      <c r="B286" s="4" t="str">
        <f>StateSelfAssessment!A147</f>
        <v>• Contact information includes hours of availability and expected response time</v>
      </c>
      <c r="C286" s="5" t="str">
        <f>StateSelfAssessment!B147</f>
        <v>No</v>
      </c>
      <c r="D286" s="5" t="str">
        <f>StateSelfAssessment!C147</f>
        <v>-</v>
      </c>
      <c r="F286" s="8"/>
      <c r="G286" s="55" t="s">
        <v>2162</v>
      </c>
      <c r="M286" s="8"/>
    </row>
    <row r="287" spans="1:16" ht="42" thickBot="1" x14ac:dyDescent="0.3">
      <c r="B287" s="4" t="str">
        <f>StateSelfAssessment!A148</f>
        <v>• Contact information for online instructors and the online instructor’s hours of availability are clearly posted on the course website</v>
      </c>
      <c r="C287" s="5" t="str">
        <f>StateSelfAssessment!B148</f>
        <v>No</v>
      </c>
      <c r="D287" s="5" t="str">
        <f>StateSelfAssessment!C148</f>
        <v>-</v>
      </c>
      <c r="F287" s="8"/>
      <c r="G287" s="55" t="s">
        <v>2163</v>
      </c>
      <c r="M287" s="8"/>
    </row>
    <row r="288" spans="1:16" ht="28.2" thickBot="1" x14ac:dyDescent="0.3">
      <c r="A288" s="8" t="s">
        <v>2164</v>
      </c>
      <c r="B288" s="4" t="str">
        <f>StateSelfAssessment!A149</f>
        <v>2.4.1 b. Course timeline, important dates, and deadlines are clearly described in the syllabus and on the website</v>
      </c>
      <c r="C288" s="5" t="str">
        <f>StateSelfAssessment!B149</f>
        <v>No</v>
      </c>
      <c r="D288" s="5" t="str">
        <f>StateSelfAssessment!C149</f>
        <v>-</v>
      </c>
      <c r="F288" s="8" t="s">
        <v>2164</v>
      </c>
      <c r="G288" s="55" t="s">
        <v>2165</v>
      </c>
      <c r="M288" s="8" t="s">
        <v>2164</v>
      </c>
    </row>
    <row r="289" spans="1:13" ht="14.4" thickBot="1" x14ac:dyDescent="0.3">
      <c r="B289" s="2"/>
      <c r="C289" s="3"/>
      <c r="D289" s="3"/>
      <c r="F289" s="8"/>
      <c r="G289" s="55" t="s">
        <v>2166</v>
      </c>
      <c r="M289" s="8"/>
    </row>
    <row r="290" spans="1:13" ht="28.2" thickBot="1" x14ac:dyDescent="0.3">
      <c r="A290" s="8" t="s">
        <v>2167</v>
      </c>
      <c r="B290" s="4" t="str">
        <f>StateSelfAssessment!A150</f>
        <v>2.4.1 c. The syllabus and curriculum both outline any required parent participation and monitoring</v>
      </c>
      <c r="C290" s="5" t="str">
        <f>StateSelfAssessment!B150</f>
        <v>No</v>
      </c>
      <c r="D290" s="5" t="str">
        <f>StateSelfAssessment!C150</f>
        <v>-</v>
      </c>
      <c r="F290" s="8" t="s">
        <v>2167</v>
      </c>
      <c r="G290" s="55" t="s">
        <v>2168</v>
      </c>
      <c r="M290" s="8" t="s">
        <v>2167</v>
      </c>
    </row>
    <row r="291" spans="1:13" ht="28.2" thickBot="1" x14ac:dyDescent="0.3">
      <c r="B291" s="4"/>
      <c r="C291" s="5"/>
      <c r="D291" s="5"/>
      <c r="G291" s="55" t="s">
        <v>2169</v>
      </c>
    </row>
    <row r="292" spans="1:13" ht="42" thickBot="1" x14ac:dyDescent="0.3">
      <c r="A292" s="8" t="s">
        <v>2170</v>
      </c>
      <c r="B292" s="2" t="str">
        <f>StateSelfAssessment!A151</f>
        <v>2.4.1 d. For parent-taught driver education, the course curriculum has a specific component requiring regular parent participation, in addition to conducting the behind-the-wheel portion of the course</v>
      </c>
      <c r="C292" s="3" t="str">
        <f>StateSelfAssessment!B151</f>
        <v>No</v>
      </c>
      <c r="D292" s="3" t="str">
        <f>StateSelfAssessment!C151</f>
        <v>-</v>
      </c>
      <c r="F292" s="8" t="s">
        <v>2170</v>
      </c>
      <c r="G292" s="55" t="s">
        <v>2171</v>
      </c>
      <c r="M292" s="8" t="s">
        <v>2170</v>
      </c>
    </row>
    <row r="293" spans="1:13" ht="14.4" thickBot="1" x14ac:dyDescent="0.3">
      <c r="B293" s="2"/>
      <c r="C293" s="3"/>
      <c r="D293" s="3"/>
      <c r="F293" s="8"/>
      <c r="G293" s="55" t="s">
        <v>2172</v>
      </c>
      <c r="M293" s="8"/>
    </row>
    <row r="294" spans="1:13" ht="42" thickBot="1" x14ac:dyDescent="0.3">
      <c r="A294" s="8" t="s">
        <v>2173</v>
      </c>
      <c r="B294" s="4" t="str">
        <f>StateSelfAssessment!A152</f>
        <v>2.4.1 e. The course is organized into units and lessons, each of which follows a knowledge map and, where appropriate, builds upon previous units and/or concepts</v>
      </c>
      <c r="C294" s="5" t="str">
        <f>StateSelfAssessment!B152</f>
        <v>Yes</v>
      </c>
      <c r="D294" s="5" t="str">
        <f>StateSelfAssessment!C152</f>
        <v>-</v>
      </c>
      <c r="F294" s="8" t="s">
        <v>2173</v>
      </c>
      <c r="G294" s="55" t="s">
        <v>2174</v>
      </c>
      <c r="M294" s="8" t="s">
        <v>2173</v>
      </c>
    </row>
    <row r="295" spans="1:13" ht="14.4" thickBot="1" x14ac:dyDescent="0.3">
      <c r="B295" s="4"/>
      <c r="C295" s="5"/>
      <c r="D295" s="5"/>
      <c r="F295" s="8"/>
      <c r="G295" s="55" t="s">
        <v>2175</v>
      </c>
      <c r="M295" s="8"/>
    </row>
    <row r="296" spans="1:13" ht="28.2" thickBot="1" x14ac:dyDescent="0.3">
      <c r="B296" s="4"/>
      <c r="C296" s="5"/>
      <c r="D296" s="5"/>
      <c r="F296" s="8"/>
      <c r="G296" s="55" t="s">
        <v>2176</v>
      </c>
      <c r="M296" s="8"/>
    </row>
    <row r="297" spans="1:13" ht="28.2" thickBot="1" x14ac:dyDescent="0.3">
      <c r="A297" s="8" t="s">
        <v>2177</v>
      </c>
      <c r="B297" s="2" t="str">
        <f>StateSelfAssessment!A153</f>
        <v>2.4.1 f. The curriculum must be up-to-date, accurate, and meet state-established driver education content standards</v>
      </c>
      <c r="C297" s="3" t="str">
        <f>StateSelfAssessment!B153</f>
        <v>Yes</v>
      </c>
      <c r="D297" s="3" t="str">
        <f>StateSelfAssessment!C153</f>
        <v>-</v>
      </c>
      <c r="F297" s="8" t="s">
        <v>2177</v>
      </c>
      <c r="G297" s="55" t="s">
        <v>2178</v>
      </c>
      <c r="M297" s="8" t="s">
        <v>2177</v>
      </c>
    </row>
    <row r="298" spans="1:13" ht="28.2" thickBot="1" x14ac:dyDescent="0.3">
      <c r="A298" s="8" t="s">
        <v>2179</v>
      </c>
      <c r="B298" s="2" t="str">
        <f>StateSelfAssessment!A154</f>
        <v>2.4.1 g. The curriculum uses active learning and incorporates higher-order/critical thinking skills</v>
      </c>
      <c r="C298" s="3" t="str">
        <f>StateSelfAssessment!B154</f>
        <v>Yes</v>
      </c>
      <c r="D298" s="3" t="str">
        <f>StateSelfAssessment!C154</f>
        <v>-</v>
      </c>
      <c r="F298" s="8" t="s">
        <v>2179</v>
      </c>
      <c r="G298" s="55" t="s">
        <v>2180</v>
      </c>
      <c r="M298" s="8" t="s">
        <v>2179</v>
      </c>
    </row>
    <row r="299" spans="1:13" ht="42" thickBot="1" x14ac:dyDescent="0.3">
      <c r="A299" s="8" t="s">
        <v>2181</v>
      </c>
      <c r="B299" s="2" t="str">
        <f>StateSelfAssessment!A155</f>
        <v>2.4.1 h. The instructional design encourages learners to reflect upon what they have learned as a means to improve retention of concepts</v>
      </c>
      <c r="C299" s="3" t="str">
        <f>StateSelfAssessment!B155</f>
        <v>Yes</v>
      </c>
      <c r="D299" s="3" t="str">
        <f>StateSelfAssessment!C155</f>
        <v>-</v>
      </c>
      <c r="F299" s="8" t="s">
        <v>2181</v>
      </c>
      <c r="G299" s="55" t="s">
        <v>2182</v>
      </c>
      <c r="M299" s="8" t="s">
        <v>2181</v>
      </c>
    </row>
    <row r="300" spans="1:13" ht="28.2" thickBot="1" x14ac:dyDescent="0.3">
      <c r="B300" s="2"/>
      <c r="C300" s="3"/>
      <c r="D300" s="3"/>
      <c r="F300" s="8"/>
      <c r="G300" s="55" t="s">
        <v>2183</v>
      </c>
      <c r="M300" s="8"/>
    </row>
    <row r="301" spans="1:13" ht="28.2" thickBot="1" x14ac:dyDescent="0.3">
      <c r="A301" s="8" t="s">
        <v>2184</v>
      </c>
      <c r="B301" s="4" t="str">
        <f>StateSelfAssessment!A156</f>
        <v>2.4.1 i. The curriculum is culturally competent and accommodates the multicultural educational needs of learners</v>
      </c>
      <c r="C301" s="5" t="str">
        <f>StateSelfAssessment!B156</f>
        <v>Yes</v>
      </c>
      <c r="D301" s="5" t="str">
        <f>StateSelfAssessment!C156</f>
        <v>-</v>
      </c>
      <c r="F301" s="8" t="s">
        <v>2184</v>
      </c>
      <c r="G301" s="55" t="s">
        <v>2185</v>
      </c>
      <c r="M301" s="8" t="s">
        <v>2184</v>
      </c>
    </row>
    <row r="302" spans="1:13" ht="28.2" thickBot="1" x14ac:dyDescent="0.3">
      <c r="A302" s="8" t="s">
        <v>2186</v>
      </c>
      <c r="B302" s="4" t="str">
        <f>StateSelfAssessment!A157</f>
        <v>2.4.1 j. Content uses appropriate readability levels and language use for learners</v>
      </c>
      <c r="C302" s="5" t="str">
        <f>StateSelfAssessment!B157</f>
        <v>Yes</v>
      </c>
      <c r="D302" s="5" t="str">
        <f>StateSelfAssessment!C157</f>
        <v>-</v>
      </c>
      <c r="F302" s="8" t="s">
        <v>2186</v>
      </c>
      <c r="G302" s="55" t="s">
        <v>2187</v>
      </c>
      <c r="M302" s="8" t="s">
        <v>2186</v>
      </c>
    </row>
    <row r="303" spans="1:13" ht="14.4" thickBot="1" x14ac:dyDescent="0.3">
      <c r="A303" s="8" t="s">
        <v>2188</v>
      </c>
      <c r="B303" s="4" t="str">
        <f>StateSelfAssessment!A158</f>
        <v>2.4.1 k. All content or learning materials respect copyright laws</v>
      </c>
      <c r="C303" s="5" t="str">
        <f>StateSelfAssessment!B158</f>
        <v>Yes</v>
      </c>
      <c r="D303" s="5" t="str">
        <f>StateSelfAssessment!C158</f>
        <v>-</v>
      </c>
      <c r="F303" s="8" t="s">
        <v>2188</v>
      </c>
      <c r="G303" s="55" t="s">
        <v>2189</v>
      </c>
      <c r="M303" s="8" t="s">
        <v>2188</v>
      </c>
    </row>
    <row r="304" spans="1:13" ht="28.2" thickBot="1" x14ac:dyDescent="0.3">
      <c r="B304" s="4"/>
      <c r="C304" s="5"/>
      <c r="D304" s="5"/>
      <c r="F304" s="8"/>
      <c r="G304" s="55" t="s">
        <v>2190</v>
      </c>
      <c r="M304" s="8"/>
    </row>
    <row r="305" spans="1:14" ht="42" thickBot="1" x14ac:dyDescent="0.3">
      <c r="A305" s="8" t="s">
        <v>2191</v>
      </c>
      <c r="B305" s="2" t="str">
        <f>StateSelfAssessment!A159</f>
        <v>2.4.1 l. There is no commercial marketing or advertising within the actual course content and lessons other than the course provider’s labeling/ branding</v>
      </c>
      <c r="C305" s="3" t="str">
        <f>StateSelfAssessment!B159</f>
        <v>Yes</v>
      </c>
      <c r="D305" s="3" t="str">
        <f>StateSelfAssessment!C159</f>
        <v>-</v>
      </c>
      <c r="F305" s="8" t="s">
        <v>2191</v>
      </c>
      <c r="G305" s="55" t="s">
        <v>2192</v>
      </c>
      <c r="M305" s="8" t="s">
        <v>2191</v>
      </c>
    </row>
    <row r="306" spans="1:14" ht="14.4" thickBot="1" x14ac:dyDescent="0.3">
      <c r="B306" s="2"/>
      <c r="C306" s="3"/>
      <c r="D306" s="3"/>
      <c r="F306" s="8"/>
      <c r="G306" s="55" t="s">
        <v>2193</v>
      </c>
      <c r="M306" s="8"/>
    </row>
    <row r="307" spans="1:14" ht="28.2" thickBot="1" x14ac:dyDescent="0.3">
      <c r="A307" s="8" t="s">
        <v>2194</v>
      </c>
      <c r="B307" s="4" t="str">
        <f>StateSelfAssessment!A160</f>
        <v>2.4.1 m. A glossary of driver education and any other relevant terms is provided on the site</v>
      </c>
      <c r="C307" s="5" t="str">
        <f>StateSelfAssessment!B160</f>
        <v>No</v>
      </c>
      <c r="D307" s="5" t="str">
        <f>StateSelfAssessment!C160</f>
        <v>-</v>
      </c>
      <c r="F307" s="8" t="s">
        <v>2194</v>
      </c>
      <c r="G307" s="55" t="s">
        <v>2195</v>
      </c>
      <c r="M307" s="8" t="s">
        <v>2194</v>
      </c>
    </row>
    <row r="308" spans="1:14" ht="55.8" thickBot="1" x14ac:dyDescent="0.3">
      <c r="A308" s="8" t="s">
        <v>2196</v>
      </c>
      <c r="B308" s="4" t="str">
        <f>StateSelfAssessment!A161</f>
        <v>2.4.1 n. Resources and materials that are supplemental to the course are clearly indicated as such and are supplied through links, downloadable documents, software, an online resource center, or other means that are easily accessible to the learner</v>
      </c>
      <c r="C308" s="5" t="str">
        <f>StateSelfAssessment!B161</f>
        <v>Yes</v>
      </c>
      <c r="D308" s="5" t="str">
        <f>StateSelfAssessment!C161</f>
        <v>-</v>
      </c>
      <c r="F308" s="8" t="s">
        <v>2196</v>
      </c>
      <c r="G308" s="55" t="s">
        <v>2197</v>
      </c>
      <c r="M308" s="8" t="s">
        <v>2196</v>
      </c>
    </row>
    <row r="309" spans="1:14" ht="14.4" thickBot="1" x14ac:dyDescent="0.3">
      <c r="B309" s="2"/>
      <c r="C309" s="3"/>
      <c r="D309" s="3"/>
      <c r="F309" s="8"/>
      <c r="G309" s="55" t="s">
        <v>2198</v>
      </c>
      <c r="M309" s="8"/>
    </row>
    <row r="310" spans="1:14" ht="55.8" thickBot="1" x14ac:dyDescent="0.3">
      <c r="A310" s="8" t="s">
        <v>2199</v>
      </c>
      <c r="B310" s="4" t="str">
        <f>StateSelfAssessment!A162</f>
        <v>2.4.1 o. Courses are facilitated by state-approved online instructors who meet section 3.0 of the Standards as well as the re-certification/re-approval process as outlined in Standard 3.5 in the Standards</v>
      </c>
      <c r="C310" s="5" t="str">
        <f>StateSelfAssessment!B162</f>
        <v>Yes</v>
      </c>
      <c r="D310" s="5" t="str">
        <f>StateSelfAssessment!C162</f>
        <v>-</v>
      </c>
      <c r="F310" s="8" t="s">
        <v>2199</v>
      </c>
      <c r="G310" s="55" t="s">
        <v>2200</v>
      </c>
      <c r="M310" s="8" t="s">
        <v>2199</v>
      </c>
    </row>
    <row r="311" spans="1:14" ht="28.2" thickBot="1" x14ac:dyDescent="0.3">
      <c r="B311" s="4"/>
      <c r="C311" s="5"/>
      <c r="D311" s="5"/>
      <c r="F311" s="8"/>
      <c r="G311" s="55" t="s">
        <v>2201</v>
      </c>
      <c r="M311" s="8"/>
    </row>
    <row r="312" spans="1:14" ht="28.2" thickBot="1" x14ac:dyDescent="0.3">
      <c r="A312" s="8" t="s">
        <v>2202</v>
      </c>
      <c r="B312" s="2" t="str">
        <f>StateSelfAssessment!A163</f>
        <v>2.4.1 p. Online instructors facilitate the course using one of two models</v>
      </c>
      <c r="C312" s="3"/>
      <c r="D312" s="3"/>
      <c r="F312" s="8" t="s">
        <v>2202</v>
      </c>
      <c r="G312" s="55" t="s">
        <v>2203</v>
      </c>
      <c r="M312" s="8" t="s">
        <v>2202</v>
      </c>
    </row>
    <row r="313" spans="1:14" ht="55.8" thickBot="1" x14ac:dyDescent="0.3">
      <c r="B313" s="2" t="str">
        <f>StateSelfAssessment!A164</f>
        <v>• Instructor-led: the online instructor leads the course through face-to-face or synchronous methods, interacts with learners regularly, actively monitors learner progress, and reviews assignments or tests as necessary</v>
      </c>
      <c r="C313" s="3" t="str">
        <f>StateSelfAssessment!B164</f>
        <v>Yes</v>
      </c>
      <c r="D313" s="3" t="str">
        <f>StateSelfAssessment!C164</f>
        <v>-</v>
      </c>
      <c r="F313" s="8"/>
      <c r="M313" s="8"/>
    </row>
    <row r="314" spans="1:14" ht="55.8" thickBot="1" x14ac:dyDescent="0.3">
      <c r="B314" s="2" t="str">
        <f>StateSelfAssessment!A165</f>
        <v>• Instructor-monitored/supported: an online instructor monitors the online course, monitors each learner’s progress, reviews and assesses learner submissions as required, and answers questions or concerns in a reasonable and timely manner</v>
      </c>
      <c r="C314" s="3" t="str">
        <f>StateSelfAssessment!B165</f>
        <v>Yes</v>
      </c>
      <c r="D314" s="3" t="str">
        <f>StateSelfAssessment!C165</f>
        <v>-</v>
      </c>
      <c r="F314" s="8"/>
      <c r="M314" s="8"/>
    </row>
    <row r="315" spans="1:14" ht="55.8" thickBot="1" x14ac:dyDescent="0.3">
      <c r="A315" s="8" t="s">
        <v>2204</v>
      </c>
      <c r="B315" s="2" t="str">
        <f>StateSelfAssessment!A166</f>
        <v>2.4.1 q. Online instructors who facilitate and personnel who manage the online driver education system are trained in the effective use of online-based driver education learning systems and methodologies by means of state-approved training</v>
      </c>
      <c r="C315" s="3" t="str">
        <f>StateSelfAssessment!B166</f>
        <v>No</v>
      </c>
      <c r="D315" s="3" t="str">
        <f>StateSelfAssessment!C166</f>
        <v>-</v>
      </c>
      <c r="F315" s="8" t="s">
        <v>2204</v>
      </c>
      <c r="G315" s="55" t="s">
        <v>2205</v>
      </c>
      <c r="M315" s="8" t="s">
        <v>2204</v>
      </c>
    </row>
    <row r="316" spans="1:14" ht="14.4" thickBot="1" x14ac:dyDescent="0.3">
      <c r="B316" s="4"/>
      <c r="C316" s="5"/>
      <c r="D316" s="5"/>
      <c r="G316" s="55" t="s">
        <v>2206</v>
      </c>
    </row>
    <row r="317" spans="1:14" ht="55.8" thickBot="1" x14ac:dyDescent="0.3">
      <c r="A317" s="8" t="s">
        <v>2207</v>
      </c>
      <c r="B317" s="2" t="str">
        <f>StateSelfAssessment!A167</f>
        <v>2.4.2 States shall establish requirements for the structural design of online delivery of driver education, if permitted, that describes how the course will be implemented in order to meet the learning and course requirements</v>
      </c>
      <c r="C317" s="3" t="str">
        <f>StateSelfAssessment!B167</f>
        <v>No</v>
      </c>
      <c r="D317" s="3" t="str">
        <f>StateSelfAssessment!C167</f>
        <v>-</v>
      </c>
      <c r="F317" s="8" t="s">
        <v>2207</v>
      </c>
      <c r="G317" s="133" t="s">
        <v>1817</v>
      </c>
      <c r="M317" s="8" t="s">
        <v>2207</v>
      </c>
      <c r="N317" s="133" t="s">
        <v>1817</v>
      </c>
    </row>
    <row r="318" spans="1:14" ht="28.2" thickBot="1" x14ac:dyDescent="0.3">
      <c r="B318" s="2"/>
      <c r="C318" s="3"/>
      <c r="D318" s="3"/>
      <c r="F318" s="8"/>
      <c r="G318" s="55" t="s">
        <v>2208</v>
      </c>
      <c r="M318" s="8"/>
    </row>
    <row r="319" spans="1:14" ht="55.8" thickBot="1" x14ac:dyDescent="0.3">
      <c r="A319" s="8" t="s">
        <v>2209</v>
      </c>
      <c r="B319" s="2" t="str">
        <f>StateSelfAssessment!A168</f>
        <v>2.4.2 a. The online course uses a variety of multimedia in various combinations to deliver the curriculum. These may include but not limited to videos, written materials, activities, testing, animation, interactive media, and simulations</v>
      </c>
      <c r="C319" s="3" t="str">
        <f>StateSelfAssessment!B168</f>
        <v>Yes</v>
      </c>
      <c r="D319" s="3" t="str">
        <f>StateSelfAssessment!C168</f>
        <v>-</v>
      </c>
      <c r="F319" s="8" t="s">
        <v>2209</v>
      </c>
      <c r="G319" s="55" t="s">
        <v>2210</v>
      </c>
      <c r="M319" s="8" t="s">
        <v>2209</v>
      </c>
    </row>
    <row r="320" spans="1:14" ht="14.4" thickBot="1" x14ac:dyDescent="0.3">
      <c r="B320" s="4"/>
      <c r="C320" s="5"/>
      <c r="D320" s="5"/>
      <c r="F320" s="8"/>
      <c r="G320" s="55" t="s">
        <v>2211</v>
      </c>
      <c r="M320" s="8"/>
    </row>
    <row r="321" spans="1:14" ht="28.2" thickBot="1" x14ac:dyDescent="0.3">
      <c r="A321" s="8" t="s">
        <v>2212</v>
      </c>
      <c r="B321" s="2" t="str">
        <f>StateSelfAssessment!A169</f>
        <v>2.4.2 b. The course structure employs one of three models:</v>
      </c>
      <c r="C321" s="3"/>
      <c r="D321" s="3"/>
      <c r="F321" s="8" t="s">
        <v>2212</v>
      </c>
      <c r="G321" s="55" t="s">
        <v>2213</v>
      </c>
      <c r="M321" s="8" t="s">
        <v>2212</v>
      </c>
    </row>
    <row r="322" spans="1:14" ht="55.8" thickBot="1" x14ac:dyDescent="0.3">
      <c r="B322" s="2" t="str">
        <f>StateSelfAssessment!A170</f>
        <v>• Hybrid/blended: the course delivery combines online (virtual) and classroom (face-to-face) instruction and meets the relevant delivery standards for both online and classroom settings. The overall course is instructor-led.</v>
      </c>
      <c r="C322" s="3" t="str">
        <f>StateSelfAssessment!B170</f>
        <v>No</v>
      </c>
      <c r="D322" s="3" t="str">
        <f>StateSelfAssessment!C170</f>
        <v>-</v>
      </c>
      <c r="F322" s="8"/>
      <c r="M322" s="8"/>
    </row>
    <row r="323" spans="1:14" ht="28.2" thickBot="1" x14ac:dyDescent="0.3">
      <c r="B323" s="2" t="str">
        <f>StateSelfAssessment!A171</f>
        <v>• Fully online, instructor-led: the course is delivered online and the majority of learning is synchronous.</v>
      </c>
      <c r="C323" s="3" t="str">
        <f>StateSelfAssessment!B171</f>
        <v>Yes</v>
      </c>
      <c r="D323" s="3" t="str">
        <f>StateSelfAssessment!C171</f>
        <v>-</v>
      </c>
      <c r="F323" s="8"/>
      <c r="M323" s="8"/>
    </row>
    <row r="324" spans="1:14" ht="42" thickBot="1" x14ac:dyDescent="0.3">
      <c r="B324" s="2" t="str">
        <f>StateSelfAssessment!A172</f>
        <v>• Fully online, instructor-monitored/supported: the course is delivered online and involves asynchronous or synchronous interaction.</v>
      </c>
      <c r="C324" s="3" t="str">
        <f>StateSelfAssessment!B172</f>
        <v>No</v>
      </c>
      <c r="D324" s="3" t="str">
        <f>StateSelfAssessment!C172</f>
        <v>-</v>
      </c>
      <c r="F324" s="8"/>
      <c r="M324" s="8"/>
    </row>
    <row r="325" spans="1:14" ht="83.4" thickBot="1" x14ac:dyDescent="0.3">
      <c r="A325" s="8" t="s">
        <v>2214</v>
      </c>
      <c r="B325" s="2" t="str">
        <f>StateSelfAssessment!A173</f>
        <v>2.4.2 c. In online instructor-led synchronous courses, state standards should inform the maximum number of classes per day and learners per session enrolled in a course at any given time. If the state does not have standards the maximum number of classes per day should not exceed five classes per day and 30 learners per course</v>
      </c>
      <c r="C325" s="3" t="str">
        <f>StateSelfAssessment!B173</f>
        <v>Yes</v>
      </c>
      <c r="D325" s="3" t="str">
        <f>StateSelfAssessment!C173</f>
        <v>-</v>
      </c>
      <c r="F325" s="8" t="s">
        <v>2214</v>
      </c>
      <c r="G325" s="55" t="s">
        <v>2215</v>
      </c>
      <c r="M325" s="8" t="s">
        <v>2214</v>
      </c>
    </row>
    <row r="326" spans="1:14" ht="42" thickBot="1" x14ac:dyDescent="0.3">
      <c r="A326" s="8" t="s">
        <v>2216</v>
      </c>
      <c r="B326" s="2" t="str">
        <f>StateSelfAssessment!A174</f>
        <v>2.4.2 d. The structure of the course should facilitate learner-learner interaction, which allows learners to benefit from the questions and experiences of others, through either</v>
      </c>
      <c r="C326" s="3">
        <f>StateSelfAssessment!B174</f>
        <v>0</v>
      </c>
      <c r="D326" s="3">
        <f>StateSelfAssessment!C174</f>
        <v>0</v>
      </c>
      <c r="F326" s="8" t="s">
        <v>2216</v>
      </c>
      <c r="G326" s="55" t="s">
        <v>2217</v>
      </c>
      <c r="M326" s="8" t="s">
        <v>2216</v>
      </c>
    </row>
    <row r="327" spans="1:14" ht="28.2" thickBot="1" x14ac:dyDescent="0.3">
      <c r="B327" s="2" t="str">
        <f>StateSelfAssessment!A175</f>
        <v>• Synchronous mode(s) (e.g., webcam, Skype, video conference, phone conversations)</v>
      </c>
      <c r="C327" s="3" t="str">
        <f>StateSelfAssessment!B175</f>
        <v>No</v>
      </c>
      <c r="D327" s="3" t="str">
        <f>StateSelfAssessment!C175</f>
        <v>-</v>
      </c>
      <c r="F327" s="8"/>
      <c r="G327" s="55" t="s">
        <v>2218</v>
      </c>
      <c r="M327" s="8"/>
    </row>
    <row r="328" spans="1:14" ht="28.2" thickBot="1" x14ac:dyDescent="0.3">
      <c r="B328" s="2" t="str">
        <f>StateSelfAssessment!A176</f>
        <v>• Asynchronous mode(s) (e.g., blogs, emails, forums, message boards, podcasts, etc.)</v>
      </c>
      <c r="C328" s="3" t="str">
        <f>StateSelfAssessment!B176</f>
        <v>No</v>
      </c>
      <c r="D328" s="3" t="str">
        <f>StateSelfAssessment!C176</f>
        <v>-</v>
      </c>
      <c r="F328" s="8"/>
      <c r="G328" s="55" t="s">
        <v>2218</v>
      </c>
      <c r="M328" s="8"/>
    </row>
    <row r="329" spans="1:14" ht="55.8" thickBot="1" x14ac:dyDescent="0.3">
      <c r="A329" s="8" t="s">
        <v>2219</v>
      </c>
      <c r="B329" s="2" t="str">
        <f>StateSelfAssessment!A177</f>
        <v>2.4.2 e. The curriculum is designed to provide at least the minimum number of hours of instruction as prescribed in the Standards section 2.1.3 and is of sufficient rigor, depth, and breadth to meet the learning outcomes</v>
      </c>
      <c r="C329" s="3">
        <f>StateSelfAssessment!B177</f>
        <v>0</v>
      </c>
      <c r="D329" s="3">
        <f>StateSelfAssessment!C177</f>
        <v>0</v>
      </c>
      <c r="F329" s="8" t="s">
        <v>2219</v>
      </c>
      <c r="G329" s="55" t="s">
        <v>2220</v>
      </c>
      <c r="M329" s="8" t="s">
        <v>2219</v>
      </c>
    </row>
    <row r="330" spans="1:14" ht="55.8" thickBot="1" x14ac:dyDescent="0.3">
      <c r="B330" s="2" t="str">
        <f>StateSelfAssessment!A178</f>
        <v>• This is exclusive of supplemental material or learner time spent online (i.e., time is measured by the length of time it takes to teach an instructional component, not including extra information, or how long it takes learners to complete the component)</v>
      </c>
      <c r="C330" s="3" t="str">
        <f>StateSelfAssessment!B178</f>
        <v>Yes</v>
      </c>
      <c r="D330" s="3" t="str">
        <f>StateSelfAssessment!C178</f>
        <v>-</v>
      </c>
      <c r="F330" s="8"/>
      <c r="M330" s="8"/>
    </row>
    <row r="331" spans="1:14" ht="55.8" thickBot="1" x14ac:dyDescent="0.3">
      <c r="A331" s="8" t="s">
        <v>2221</v>
      </c>
      <c r="B331" s="2" t="str">
        <f>StateSelfAssessment!A179</f>
        <v>2.4.2 f. Online instruction does not exceed time limits as set out by section 2.1.4 of the Standards. The entire online course adheres to the concept of distributive learning, and is completed according to the time requirements set in section 2.1.3</v>
      </c>
      <c r="C331" s="3" t="str">
        <f>StateSelfAssessment!B179</f>
        <v>Yes</v>
      </c>
      <c r="D331" s="3" t="str">
        <f>StateSelfAssessment!C179</f>
        <v>-</v>
      </c>
      <c r="F331" s="8" t="s">
        <v>2221</v>
      </c>
      <c r="G331" s="55" t="s">
        <v>2222</v>
      </c>
      <c r="M331" s="8" t="s">
        <v>2221</v>
      </c>
    </row>
    <row r="332" spans="1:14" ht="42" thickBot="1" x14ac:dyDescent="0.3">
      <c r="A332" s="8" t="s">
        <v>2223</v>
      </c>
      <c r="B332" s="2" t="str">
        <f>StateSelfAssessment!A180</f>
        <v>2.4.2 g. The online course presents information in various formats, providing supplemental material and resources, and demonstrating instructor capacity to adapt instruction to learner needs</v>
      </c>
      <c r="C332" s="3" t="str">
        <f>StateSelfAssessment!B180</f>
        <v>Yes</v>
      </c>
      <c r="D332" s="3" t="str">
        <f>StateSelfAssessment!C180</f>
        <v>-</v>
      </c>
      <c r="F332" s="8" t="s">
        <v>2223</v>
      </c>
      <c r="G332" s="55" t="s">
        <v>2224</v>
      </c>
      <c r="M332" s="8" t="s">
        <v>2223</v>
      </c>
    </row>
    <row r="333" spans="1:14" ht="14.4" thickBot="1" x14ac:dyDescent="0.3">
      <c r="B333" s="4"/>
      <c r="C333" s="5"/>
      <c r="D333" s="5"/>
      <c r="F333" s="8"/>
      <c r="G333" s="55" t="s">
        <v>2225</v>
      </c>
      <c r="M333" s="8"/>
    </row>
    <row r="334" spans="1:14" ht="50.1" customHeight="1" thickBot="1" x14ac:dyDescent="0.3">
      <c r="A334" s="8" t="s">
        <v>2226</v>
      </c>
      <c r="B334" s="2" t="str">
        <f>StateSelfAssessment!A181</f>
        <v>2.4.2 h. Online providers encourage learners to begin behind-the-wheel training, according to State licensing, after beginning the online course or as soon as possible after completing the online course</v>
      </c>
      <c r="C334" s="3" t="str">
        <f>StateSelfAssessment!B181</f>
        <v>No</v>
      </c>
      <c r="D334" s="3" t="str">
        <f>StateSelfAssessment!C181</f>
        <v>-</v>
      </c>
      <c r="F334" s="8" t="s">
        <v>2226</v>
      </c>
      <c r="G334" s="55" t="s">
        <v>2227</v>
      </c>
      <c r="M334" s="8" t="s">
        <v>2226</v>
      </c>
    </row>
    <row r="335" spans="1:14" ht="57.6" customHeight="1" thickBot="1" x14ac:dyDescent="0.3">
      <c r="A335" s="8" t="s">
        <v>2228</v>
      </c>
      <c r="B335" s="2" t="str">
        <f>StateSelfAssessment!A182</f>
        <v>2.4.3 States shall establish requirements for the evaluation/testing/assessment of online delivery of driver education, if permitted, that refers to how and what type of evaluation will be carried out for learners, the course, and online instructors</v>
      </c>
      <c r="C335" s="3">
        <f>StateSelfAssessment!B182</f>
        <v>0</v>
      </c>
      <c r="D335" s="3">
        <f>StateSelfAssessment!C182</f>
        <v>0</v>
      </c>
      <c r="F335" s="8" t="s">
        <v>2228</v>
      </c>
      <c r="G335" s="133" t="s">
        <v>1832</v>
      </c>
      <c r="M335" s="8" t="s">
        <v>2228</v>
      </c>
      <c r="N335" s="133" t="s">
        <v>1832</v>
      </c>
    </row>
    <row r="336" spans="1:14" ht="42" thickBot="1" x14ac:dyDescent="0.3">
      <c r="B336" s="4"/>
      <c r="C336" s="5"/>
      <c r="D336" s="5"/>
      <c r="F336" s="8"/>
      <c r="G336" s="55" t="s">
        <v>2229</v>
      </c>
      <c r="M336" s="8"/>
    </row>
    <row r="337" spans="1:14" ht="48.9" customHeight="1" thickBot="1" x14ac:dyDescent="0.3">
      <c r="A337" s="8" t="s">
        <v>2230</v>
      </c>
      <c r="B337" s="2" t="str">
        <f>StateSelfAssessment!A183</f>
        <v>2.4.3 a. Evaluations and assessments of learners are consistent with the concepts, lessons, and course objectives. The methods for evaluation are clearly stated in the course</v>
      </c>
      <c r="C337" s="3" t="str">
        <f>StateSelfAssessment!B183</f>
        <v>Yes</v>
      </c>
      <c r="D337" s="3" t="str">
        <f>StateSelfAssessment!C183</f>
        <v>-</v>
      </c>
      <c r="F337" s="8" t="s">
        <v>2230</v>
      </c>
      <c r="G337" s="55" t="s">
        <v>2231</v>
      </c>
      <c r="M337" s="8" t="s">
        <v>2230</v>
      </c>
    </row>
    <row r="338" spans="1:14" ht="28.2" thickBot="1" x14ac:dyDescent="0.3">
      <c r="B338" s="2"/>
      <c r="C338" s="3"/>
      <c r="D338" s="3"/>
      <c r="F338" s="8"/>
      <c r="G338" s="55" t="s">
        <v>2232</v>
      </c>
      <c r="M338" s="8"/>
    </row>
    <row r="339" spans="1:14" ht="55.8" thickBot="1" x14ac:dyDescent="0.3">
      <c r="A339" s="8" t="s">
        <v>2233</v>
      </c>
      <c r="B339" s="4" t="str">
        <f>StateSelfAssessment!A184</f>
        <v>2.4.3 b. Evaluation and assessment are conducted in a variety of formats (such as quizzes, electronically submitted assignments, questions regarding video segments, responses in blog/online discussions, random questions, or other means)</v>
      </c>
      <c r="C339" s="5" t="str">
        <f>StateSelfAssessment!B184</f>
        <v>Yes</v>
      </c>
      <c r="D339" s="5" t="str">
        <f>StateSelfAssessment!C184</f>
        <v>-</v>
      </c>
      <c r="F339" s="8" t="s">
        <v>2233</v>
      </c>
      <c r="G339" s="55" t="s">
        <v>2234</v>
      </c>
      <c r="M339" s="8" t="s">
        <v>2233</v>
      </c>
    </row>
    <row r="340" spans="1:14" ht="55.8" thickBot="1" x14ac:dyDescent="0.3">
      <c r="A340" s="8" t="s">
        <v>2235</v>
      </c>
      <c r="B340" s="2" t="str">
        <f>StateSelfAssessment!A185</f>
        <v>2.4.3 c. The course contains a pool of quiz and test questions that are randomly selected and distributed across learners and across individual lessons, in order to prevent learners from copying and/or sharing test information</v>
      </c>
      <c r="C340" s="3" t="str">
        <f>StateSelfAssessment!B185</f>
        <v>No</v>
      </c>
      <c r="D340" s="3" t="str">
        <f>StateSelfAssessment!C185</f>
        <v>-</v>
      </c>
      <c r="F340" s="8" t="s">
        <v>2235</v>
      </c>
      <c r="G340" s="55" t="s">
        <v>2236</v>
      </c>
      <c r="M340" s="8" t="s">
        <v>2235</v>
      </c>
    </row>
    <row r="341" spans="1:14" ht="28.2" thickBot="1" x14ac:dyDescent="0.3">
      <c r="A341" s="8" t="s">
        <v>2237</v>
      </c>
      <c r="B341" s="2" t="str">
        <f>StateSelfAssessment!A186</f>
        <v>2.4.3 d. Evaluation of learners is conducted on an ongoing and varied basis</v>
      </c>
      <c r="C341" s="3">
        <f>StateSelfAssessment!B186</f>
        <v>0</v>
      </c>
      <c r="D341" s="3">
        <f>StateSelfAssessment!C186</f>
        <v>0</v>
      </c>
      <c r="F341" s="8" t="s">
        <v>2237</v>
      </c>
      <c r="G341" s="55" t="s">
        <v>2238</v>
      </c>
      <c r="M341" s="8" t="s">
        <v>2237</v>
      </c>
    </row>
    <row r="342" spans="1:14" ht="14.4" thickBot="1" x14ac:dyDescent="0.3">
      <c r="A342" s="8" t="s">
        <v>15</v>
      </c>
      <c r="B342" s="2" t="str">
        <f>StateSelfAssessment!A187</f>
        <v>• It may occur following the teaching of major concepts</v>
      </c>
      <c r="C342" s="3" t="str">
        <f>StateSelfAssessment!B187</f>
        <v>Yes</v>
      </c>
      <c r="D342" s="3" t="str">
        <f>StateSelfAssessment!C187</f>
        <v>-</v>
      </c>
      <c r="F342" s="8" t="s">
        <v>15</v>
      </c>
      <c r="M342" s="8" t="s">
        <v>15</v>
      </c>
    </row>
    <row r="343" spans="1:14" ht="14.4" thickBot="1" x14ac:dyDescent="0.3">
      <c r="B343" s="2" t="str">
        <f>StateSelfAssessment!A188</f>
        <v>• It shall occur at the end of the unit</v>
      </c>
      <c r="C343" s="3" t="str">
        <f>StateSelfAssessment!B188</f>
        <v>Yes</v>
      </c>
      <c r="D343" s="3" t="str">
        <f>StateSelfAssessment!C188</f>
        <v>-</v>
      </c>
      <c r="F343" s="8"/>
      <c r="M343" s="8"/>
    </row>
    <row r="344" spans="1:14" ht="28.2" thickBot="1" x14ac:dyDescent="0.3">
      <c r="A344" s="8" t="s">
        <v>2239</v>
      </c>
      <c r="B344" s="2" t="str">
        <f>StateSelfAssessment!A189</f>
        <v>2.4.3 e. Feedback on evaluations or assessments is constructive, informative, and frequently provided</v>
      </c>
      <c r="C344" s="3" t="str">
        <f>StateSelfAssessment!B189</f>
        <v>Yes</v>
      </c>
      <c r="D344" s="3" t="str">
        <f>StateSelfAssessment!C189</f>
        <v>-</v>
      </c>
      <c r="F344" s="8" t="s">
        <v>2239</v>
      </c>
      <c r="G344" s="55" t="s">
        <v>2240</v>
      </c>
      <c r="M344" s="8" t="s">
        <v>2239</v>
      </c>
    </row>
    <row r="345" spans="1:14" ht="42" thickBot="1" x14ac:dyDescent="0.3">
      <c r="A345" s="8" t="s">
        <v>2241</v>
      </c>
      <c r="B345" s="2" t="str">
        <f>StateSelfAssessment!A190</f>
        <v>2.4.3 f. Course quizzes, activities, and any other assessment techniques are graded and tracked by the program and/or the online instructor</v>
      </c>
      <c r="C345" s="3" t="str">
        <f>StateSelfAssessment!B190</f>
        <v>Yes</v>
      </c>
      <c r="D345" s="3" t="str">
        <f>StateSelfAssessment!C190</f>
        <v>-</v>
      </c>
      <c r="F345" s="8" t="s">
        <v>2241</v>
      </c>
      <c r="G345" s="55" t="s">
        <v>2242</v>
      </c>
      <c r="M345" s="8" t="s">
        <v>2241</v>
      </c>
    </row>
    <row r="346" spans="1:14" ht="28.2" thickBot="1" x14ac:dyDescent="0.3">
      <c r="A346" s="8" t="s">
        <v>2243</v>
      </c>
      <c r="B346" s="2" t="str">
        <f>StateSelfAssessment!A191</f>
        <v>2.4.3 g. Learners are able to see their grades as they progress through the course</v>
      </c>
      <c r="C346" s="3" t="str">
        <f>StateSelfAssessment!B191</f>
        <v>Yes</v>
      </c>
      <c r="D346" s="3" t="str">
        <f>StateSelfAssessment!C191</f>
        <v>-</v>
      </c>
      <c r="F346" s="8" t="s">
        <v>2243</v>
      </c>
      <c r="G346" s="55" t="s">
        <v>2244</v>
      </c>
      <c r="M346" s="8" t="s">
        <v>2243</v>
      </c>
    </row>
    <row r="347" spans="1:14" ht="28.2" thickBot="1" x14ac:dyDescent="0.3">
      <c r="A347" s="8" t="s">
        <v>2245</v>
      </c>
      <c r="B347" s="2" t="str">
        <f>StateSelfAssessment!A192</f>
        <v>2.4.3 h. Where applicable, learner progress and performance are communicated to parents/guardians (e.g., for minors)</v>
      </c>
      <c r="C347" s="3" t="str">
        <f>StateSelfAssessment!B192</f>
        <v>No</v>
      </c>
      <c r="D347" s="3" t="str">
        <f>StateSelfAssessment!C192</f>
        <v>-</v>
      </c>
      <c r="F347" s="8" t="s">
        <v>2245</v>
      </c>
      <c r="G347" s="55" t="s">
        <v>2246</v>
      </c>
      <c r="M347" s="8" t="s">
        <v>2245</v>
      </c>
    </row>
    <row r="348" spans="1:14" ht="28.2" thickBot="1" x14ac:dyDescent="0.3">
      <c r="A348" s="8" t="s">
        <v>2247</v>
      </c>
      <c r="B348" s="2" t="str">
        <f>StateSelfAssessment!A193</f>
        <v>2.4.3 i. For the final test, the identity of each learner should be verified as required by the state</v>
      </c>
      <c r="C348" s="3" t="str">
        <f>StateSelfAssessment!B193</f>
        <v>Yes</v>
      </c>
      <c r="D348" s="3" t="str">
        <f>StateSelfAssessment!C193</f>
        <v>-</v>
      </c>
      <c r="F348" s="8" t="s">
        <v>2247</v>
      </c>
      <c r="G348" s="55" t="s">
        <v>2248</v>
      </c>
      <c r="M348" s="8" t="s">
        <v>2247</v>
      </c>
    </row>
    <row r="349" spans="1:14" ht="55.8" thickBot="1" x14ac:dyDescent="0.3">
      <c r="A349" s="8" t="s">
        <v>2249</v>
      </c>
      <c r="B349" s="2" t="str">
        <f>StateSelfAssessment!A194</f>
        <v>2.4.3 j. The online course provider frequently and in various ways assesses the delivery of the course and the curriculum, such as, learners are given the opportunity to provide feedback on the course</v>
      </c>
      <c r="C349" s="3" t="str">
        <f>StateSelfAssessment!B194</f>
        <v>Yes</v>
      </c>
      <c r="D349" s="3" t="str">
        <f>StateSelfAssessment!C194</f>
        <v>-</v>
      </c>
      <c r="F349" s="8" t="s">
        <v>2249</v>
      </c>
      <c r="G349" s="55" t="s">
        <v>2250</v>
      </c>
      <c r="M349" s="8" t="s">
        <v>2249</v>
      </c>
    </row>
    <row r="350" spans="1:14" ht="97.2" thickBot="1" x14ac:dyDescent="0.3">
      <c r="A350" s="8" t="s">
        <v>2251</v>
      </c>
      <c r="B350" s="2" t="str">
        <f>StateSelfAssessment!A195</f>
        <v>2.4.4 States shall establish requirements for the technological design and capabilities of online delivery of driver education, if permitted, that refers to minimum technological tools and/or capabilities required by online driving educators in order to be able to provide online education and requirements needed by learners to take online driver education</v>
      </c>
      <c r="C350" s="3">
        <f>StateSelfAssessment!B195</f>
        <v>0</v>
      </c>
      <c r="D350" s="3">
        <f>StateSelfAssessment!C195</f>
        <v>0</v>
      </c>
      <c r="F350" s="8" t="s">
        <v>2251</v>
      </c>
      <c r="G350" s="133" t="s">
        <v>1845</v>
      </c>
      <c r="M350" s="8" t="s">
        <v>2251</v>
      </c>
      <c r="N350" s="133" t="s">
        <v>1845</v>
      </c>
    </row>
    <row r="351" spans="1:14" ht="28.2" thickBot="1" x14ac:dyDescent="0.3">
      <c r="B351" s="2"/>
      <c r="C351" s="3"/>
      <c r="D351" s="3"/>
      <c r="F351" s="8"/>
      <c r="G351" s="55" t="s">
        <v>2252</v>
      </c>
      <c r="M351" s="8"/>
    </row>
    <row r="352" spans="1:14" ht="55.8" thickBot="1" x14ac:dyDescent="0.3">
      <c r="A352" s="8" t="s">
        <v>2253</v>
      </c>
      <c r="B352" s="2" t="str">
        <f>StateSelfAssessment!A196</f>
        <v>2.4.4 a. The technological requirements such as hardware, web browser, software, internet connection speed, and other required components to take the course are clearly described on the website, prior to the opportunity to purchase the course</v>
      </c>
      <c r="C352" s="3" t="str">
        <f>StateSelfAssessment!B196</f>
        <v>No</v>
      </c>
      <c r="D352" s="3" t="str">
        <f>StateSelfAssessment!C196</f>
        <v>-</v>
      </c>
      <c r="F352" s="8" t="s">
        <v>2253</v>
      </c>
      <c r="G352" s="55" t="s">
        <v>2254</v>
      </c>
      <c r="M352" s="8" t="s">
        <v>2253</v>
      </c>
    </row>
    <row r="353" spans="1:14" ht="42" thickBot="1" x14ac:dyDescent="0.3">
      <c r="A353" s="8" t="s">
        <v>2255</v>
      </c>
      <c r="B353" s="2" t="str">
        <f>StateSelfAssessment!A197</f>
        <v>2.4.4 b. The web pages and components are clearly organized. A site map, contact page, and orientation section that explain how to use the course are provided</v>
      </c>
      <c r="C353" s="3" t="str">
        <f>StateSelfAssessment!B197</f>
        <v>No</v>
      </c>
      <c r="D353" s="3" t="str">
        <f>StateSelfAssessment!C197</f>
        <v>-</v>
      </c>
      <c r="F353" s="8" t="s">
        <v>2255</v>
      </c>
      <c r="G353" s="55" t="s">
        <v>2256</v>
      </c>
      <c r="M353" s="8" t="s">
        <v>2255</v>
      </c>
    </row>
    <row r="354" spans="1:14" ht="28.2" thickBot="1" x14ac:dyDescent="0.3">
      <c r="B354" s="2" t="str">
        <f>StateSelfAssessment!A198</f>
        <v>• Contact information for technical support is provided and technical support hours of availability are clearly posted on the website</v>
      </c>
      <c r="C354" s="3" t="str">
        <f>StateSelfAssessment!B198</f>
        <v>No</v>
      </c>
      <c r="D354" s="3" t="str">
        <f>StateSelfAssessment!C198</f>
        <v>-</v>
      </c>
      <c r="F354" s="8"/>
      <c r="G354" s="55" t="s">
        <v>2257</v>
      </c>
      <c r="M354" s="8"/>
    </row>
    <row r="355" spans="1:14" ht="28.2" thickBot="1" x14ac:dyDescent="0.3">
      <c r="A355" s="8" t="s">
        <v>2258</v>
      </c>
      <c r="B355" s="2" t="str">
        <f>StateSelfAssessment!A199</f>
        <v>2.4.4 c. The course and the website are user-friendly, easy to navigate, and accessible to learners</v>
      </c>
      <c r="C355" s="3" t="str">
        <f>StateSelfAssessment!B199</f>
        <v>Yes</v>
      </c>
      <c r="D355" s="3" t="str">
        <f>StateSelfAssessment!C199</f>
        <v>-</v>
      </c>
      <c r="F355" s="8" t="s">
        <v>2258</v>
      </c>
      <c r="G355" s="55" t="s">
        <v>2259</v>
      </c>
      <c r="M355" s="8" t="s">
        <v>2258</v>
      </c>
    </row>
    <row r="356" spans="1:14" ht="28.2" thickBot="1" x14ac:dyDescent="0.3">
      <c r="A356" s="8" t="s">
        <v>2260</v>
      </c>
      <c r="B356" s="2" t="str">
        <f>StateSelfAssessment!A200</f>
        <v>2.4.4 d. Courses must require learners to complete all required elements prior to completing the course</v>
      </c>
      <c r="C356" s="3" t="str">
        <f>StateSelfAssessment!B200</f>
        <v>Yes</v>
      </c>
      <c r="D356" s="3" t="str">
        <f>StateSelfAssessment!C200</f>
        <v>-</v>
      </c>
      <c r="F356" s="8" t="s">
        <v>2260</v>
      </c>
      <c r="G356" s="55" t="s">
        <v>2261</v>
      </c>
      <c r="M356" s="8" t="s">
        <v>2260</v>
      </c>
    </row>
    <row r="357" spans="1:14" ht="69.599999999999994" thickBot="1" x14ac:dyDescent="0.3">
      <c r="A357" s="8" t="s">
        <v>2262</v>
      </c>
      <c r="B357" s="2" t="str">
        <f>StateSelfAssessment!A201</f>
        <v>2.4.4 e. Learner time in the course is tracked by learner activity and work successfully completed on the course and not just the amount of time the learner is “logged in”. Computer system support, downloading videos, and other non-course related support do not count toward learner time</v>
      </c>
      <c r="C357" s="3" t="str">
        <f>StateSelfAssessment!B201</f>
        <v>Yes</v>
      </c>
      <c r="D357" s="3" t="str">
        <f>StateSelfAssessment!C201</f>
        <v>-</v>
      </c>
      <c r="F357" s="8" t="s">
        <v>2262</v>
      </c>
      <c r="G357" s="55" t="s">
        <v>2263</v>
      </c>
      <c r="M357" s="8" t="s">
        <v>2262</v>
      </c>
    </row>
    <row r="358" spans="1:14" ht="28.2" thickBot="1" x14ac:dyDescent="0.3">
      <c r="B358" s="2"/>
      <c r="C358" s="3"/>
      <c r="D358" s="3"/>
      <c r="F358" s="8"/>
      <c r="G358" s="55" t="s">
        <v>2264</v>
      </c>
      <c r="M358" s="8"/>
    </row>
    <row r="359" spans="1:14" ht="28.2" thickBot="1" x14ac:dyDescent="0.3">
      <c r="A359" s="8" t="s">
        <v>2265</v>
      </c>
      <c r="B359" s="4" t="str">
        <f>StateSelfAssessment!A202</f>
        <v>2.4.4 f. Learners are required to use a username and password to enroll in and to access the course at all times</v>
      </c>
      <c r="C359" s="5" t="str">
        <f>StateSelfAssessment!B202</f>
        <v>Yes</v>
      </c>
      <c r="D359" s="5" t="str">
        <f>StateSelfAssessment!C202</f>
        <v>-</v>
      </c>
      <c r="F359" s="8" t="s">
        <v>2265</v>
      </c>
      <c r="G359" s="55" t="s">
        <v>2266</v>
      </c>
      <c r="M359" s="8" t="s">
        <v>2265</v>
      </c>
    </row>
    <row r="360" spans="1:14" ht="42" thickBot="1" x14ac:dyDescent="0.3">
      <c r="A360" s="8" t="s">
        <v>2267</v>
      </c>
      <c r="B360" s="4" t="str">
        <f>StateSelfAssessment!A203</f>
        <v>2.4.4 g. Learners are logged out of the course after a specified amount of inactivity established by the State or the online provider. The learner is required to login again to resume the course</v>
      </c>
      <c r="C360" s="5" t="str">
        <f>StateSelfAssessment!B203</f>
        <v>No</v>
      </c>
      <c r="D360" s="5" t="str">
        <f>StateSelfAssessment!C203</f>
        <v>-</v>
      </c>
      <c r="F360" s="8" t="s">
        <v>2267</v>
      </c>
      <c r="G360" s="55" t="s">
        <v>2268</v>
      </c>
      <c r="M360" s="8" t="s">
        <v>2267</v>
      </c>
    </row>
    <row r="361" spans="1:14" ht="55.8" thickBot="1" x14ac:dyDescent="0.3">
      <c r="A361" s="8" t="s">
        <v>2269</v>
      </c>
      <c r="B361" s="4" t="str">
        <f>StateSelfAssessment!A204</f>
        <v>2.4.4 h. The identity of each learner is verified on a random basis throughout the course to ensure the learner who is signed in is the individual completing the course (e.g. the learner is prompted with security questions upon login and at random during the course.)</v>
      </c>
      <c r="C361" s="5" t="str">
        <f>StateSelfAssessment!B204</f>
        <v>No</v>
      </c>
      <c r="D361" s="5" t="str">
        <f>StateSelfAssessment!C204</f>
        <v>-</v>
      </c>
      <c r="F361" s="8" t="s">
        <v>2269</v>
      </c>
      <c r="G361" s="55" t="s">
        <v>2270</v>
      </c>
      <c r="M361" s="8" t="s">
        <v>2269</v>
      </c>
    </row>
    <row r="362" spans="1:14" ht="28.2" thickBot="1" x14ac:dyDescent="0.3">
      <c r="A362" s="8" t="s">
        <v>2271</v>
      </c>
      <c r="B362" s="4" t="str">
        <f>StateSelfAssessment!A205</f>
        <v>2.4.4 i. When learners log back into the course, they are able to resume from their last verified activity</v>
      </c>
      <c r="C362" s="5" t="str">
        <f>StateSelfAssessment!B205</f>
        <v>No</v>
      </c>
      <c r="D362" s="5" t="str">
        <f>StateSelfAssessment!C205</f>
        <v>-</v>
      </c>
      <c r="F362" s="8" t="s">
        <v>2271</v>
      </c>
      <c r="G362" s="55" t="s">
        <v>2272</v>
      </c>
      <c r="M362" s="8" t="s">
        <v>2271</v>
      </c>
    </row>
    <row r="363" spans="1:14" ht="69.599999999999994" thickBot="1" x14ac:dyDescent="0.3">
      <c r="A363" s="8" t="s">
        <v>2273</v>
      </c>
      <c r="B363" s="4" t="str">
        <f>StateSelfAssessment!A206</f>
        <v>2.4.5 State shall establish legal requirements for the delivery of online driver education, if permitted, to ensure that online providers protect learner privacy, verify learner participation and test taking and comply with state/federal requirements for driver education and certification</v>
      </c>
      <c r="C363" s="5">
        <f>StateSelfAssessment!B206</f>
        <v>0</v>
      </c>
      <c r="D363" s="5">
        <f>StateSelfAssessment!C206</f>
        <v>0</v>
      </c>
      <c r="F363" s="8" t="s">
        <v>2273</v>
      </c>
      <c r="G363" s="133" t="s">
        <v>1856</v>
      </c>
      <c r="M363" s="8" t="s">
        <v>2273</v>
      </c>
      <c r="N363" s="133" t="s">
        <v>1856</v>
      </c>
    </row>
    <row r="364" spans="1:14" ht="42" thickBot="1" x14ac:dyDescent="0.3">
      <c r="B364" s="4"/>
      <c r="C364" s="5"/>
      <c r="D364" s="5"/>
      <c r="F364" s="8"/>
      <c r="G364" s="55" t="s">
        <v>2274</v>
      </c>
      <c r="M364" s="8"/>
    </row>
    <row r="365" spans="1:14" ht="14.4" thickBot="1" x14ac:dyDescent="0.3">
      <c r="B365" s="4"/>
      <c r="C365" s="5"/>
      <c r="D365" s="5"/>
      <c r="F365" s="8"/>
      <c r="G365" s="55" t="s">
        <v>2275</v>
      </c>
      <c r="M365" s="8"/>
    </row>
    <row r="366" spans="1:14" ht="55.8" thickBot="1" x14ac:dyDescent="0.3">
      <c r="A366" s="8" t="s">
        <v>2276</v>
      </c>
      <c r="B366" s="2" t="str">
        <f>StateSelfAssessment!A207</f>
        <v>2.4.5 a. The course and the online provider shall be authorized by the state-regulating authority to operate within the state and to provide online driver education instruction for the purpose of meeting state certification requirements</v>
      </c>
      <c r="C366" s="3"/>
      <c r="D366" s="3"/>
      <c r="F366" s="8" t="s">
        <v>2276</v>
      </c>
      <c r="G366" s="55" t="s">
        <v>2277</v>
      </c>
      <c r="M366" s="8" t="s">
        <v>2276</v>
      </c>
    </row>
    <row r="367" spans="1:14" ht="28.2" thickBot="1" x14ac:dyDescent="0.3">
      <c r="B367" s="2" t="str">
        <f>StateSelfAssessment!A208</f>
        <v>• If the state requires online providers to re-apply for approval to operate, the online provider shall meet the State requirements</v>
      </c>
      <c r="C367" s="3" t="str">
        <f>StateSelfAssessment!B208</f>
        <v>Yes</v>
      </c>
      <c r="D367" s="3" t="str">
        <f>StateSelfAssessment!C208</f>
        <v>-</v>
      </c>
      <c r="F367" s="8"/>
      <c r="M367" s="8"/>
    </row>
    <row r="368" spans="1:14" ht="69.599999999999994" thickBot="1" x14ac:dyDescent="0.3">
      <c r="A368" s="8" t="s">
        <v>2278</v>
      </c>
      <c r="B368" s="2" t="str">
        <f>StateSelfAssessment!A209</f>
        <v>2.4.5 b. In states which regulate online driver education providers, the state authorization to operate and the agency issuing the authorization to operate are clearly communicated on the online provider website. Online providers clearly indicate on their website if they are currently approved by the state regulatory agency</v>
      </c>
      <c r="C368" s="3" t="str">
        <f>StateSelfAssessment!B209</f>
        <v>No</v>
      </c>
      <c r="D368" s="3" t="str">
        <f>StateSelfAssessment!C209</f>
        <v>-</v>
      </c>
      <c r="F368" s="8" t="s">
        <v>2278</v>
      </c>
      <c r="G368" s="55" t="s">
        <v>2279</v>
      </c>
      <c r="M368" s="8" t="s">
        <v>2278</v>
      </c>
    </row>
    <row r="369" spans="1:13" ht="42" thickBot="1" x14ac:dyDescent="0.3">
      <c r="A369" s="8" t="s">
        <v>2280</v>
      </c>
      <c r="B369" s="2" t="str">
        <f>StateSelfAssessment!A210</f>
        <v>2.4.5 c. The state should list on the appropriate public state website all approved providers, as well as those online providers who previously held state approval but who are no longer approved</v>
      </c>
      <c r="C369" s="3" t="str">
        <f>StateSelfAssessment!B210</f>
        <v>No</v>
      </c>
      <c r="D369" s="3" t="str">
        <f>StateSelfAssessment!C210</f>
        <v>-</v>
      </c>
      <c r="F369" s="8" t="s">
        <v>2280</v>
      </c>
      <c r="G369" s="55" t="s">
        <v>2281</v>
      </c>
      <c r="M369" s="8" t="s">
        <v>2280</v>
      </c>
    </row>
    <row r="370" spans="1:13" ht="55.8" thickBot="1" x14ac:dyDescent="0.3">
      <c r="A370" s="8" t="s">
        <v>2282</v>
      </c>
      <c r="B370" s="2" t="str">
        <f>StateSelfAssessment!A211</f>
        <v>2.4.5 d. The online provider’s website describes how the course meets state and/or federal accessibility standards (e.g., conforms to US Sections 504 and 508 of the Rehabilitation Act in connection to information technology) to ensure equal access to all users</v>
      </c>
      <c r="C370" s="3">
        <f>StateSelfAssessment!B211</f>
        <v>0</v>
      </c>
      <c r="D370" s="3">
        <f>StateSelfAssessment!C211</f>
        <v>0</v>
      </c>
      <c r="F370" s="8" t="s">
        <v>2282</v>
      </c>
      <c r="G370" s="55" t="s">
        <v>2283</v>
      </c>
      <c r="M370" s="8" t="s">
        <v>2282</v>
      </c>
    </row>
    <row r="371" spans="1:13" ht="28.2" thickBot="1" x14ac:dyDescent="0.3">
      <c r="B371" s="2" t="str">
        <f>StateSelfAssessment!A212</f>
        <v>• The online provider’s website provides alternative options for users with special needs to access web content</v>
      </c>
      <c r="C371" s="3" t="str">
        <f>StateSelfAssessment!B212</f>
        <v>No</v>
      </c>
      <c r="D371" s="3" t="str">
        <f>StateSelfAssessment!C212</f>
        <v>-</v>
      </c>
      <c r="F371" s="8"/>
      <c r="M371" s="8"/>
    </row>
    <row r="372" spans="1:13" ht="69.599999999999994" thickBot="1" x14ac:dyDescent="0.3">
      <c r="A372" s="8" t="s">
        <v>2284</v>
      </c>
      <c r="B372" s="2" t="str">
        <f>StateSelfAssessment!A213</f>
        <v>2.4.5 e. Learner information is kept confidential, protected, and securely stored in all electronic or non-electronic formats. The online provider meets all privacy and confidentiality requirements as set out by state laws, by the Family Educational Rights and Privacy Act (FERPA), and by any other federal laws</v>
      </c>
      <c r="C372" s="3" t="str">
        <f>StateSelfAssessment!B213</f>
        <v>Yes</v>
      </c>
      <c r="D372" s="3" t="str">
        <f>StateSelfAssessment!C213</f>
        <v>-</v>
      </c>
      <c r="F372" s="8" t="s">
        <v>2284</v>
      </c>
      <c r="G372" s="55" t="s">
        <v>2285</v>
      </c>
      <c r="M372" s="8" t="s">
        <v>2284</v>
      </c>
    </row>
    <row r="373" spans="1:13" ht="42" thickBot="1" x14ac:dyDescent="0.3">
      <c r="A373" s="8" t="s">
        <v>2286</v>
      </c>
      <c r="B373" s="2" t="str">
        <f>StateSelfAssessment!A214</f>
        <v>2.4.5 f. Online providers follow state and/or federal legal requirements for the transmission of personal and/or confidential information electronically or in hard copy format</v>
      </c>
      <c r="C373" s="3" t="str">
        <f>StateSelfAssessment!B214</f>
        <v>Yes</v>
      </c>
      <c r="D373" s="3" t="str">
        <f>StateSelfAssessment!C214</f>
        <v>-</v>
      </c>
      <c r="F373" s="8" t="s">
        <v>2286</v>
      </c>
      <c r="G373" s="55" t="s">
        <v>2287</v>
      </c>
      <c r="M373" s="8" t="s">
        <v>2286</v>
      </c>
    </row>
    <row r="374" spans="1:13" ht="14.4" thickBot="1" x14ac:dyDescent="0.3">
      <c r="B374" s="4"/>
      <c r="C374" s="5"/>
      <c r="D374" s="5"/>
      <c r="F374" s="8"/>
      <c r="G374" s="55" t="s">
        <v>2288</v>
      </c>
      <c r="M374" s="8"/>
    </row>
    <row r="375" spans="1:13" ht="28.2" thickBot="1" x14ac:dyDescent="0.3">
      <c r="A375" s="8" t="s">
        <v>2289</v>
      </c>
      <c r="B375" s="2" t="str">
        <f>StateSelfAssessment!A215</f>
        <v>2.4.5 g. The online provider’s privacy policy is clearly stated on the website</v>
      </c>
      <c r="C375" s="3" t="str">
        <f>StateSelfAssessment!B215</f>
        <v>No</v>
      </c>
      <c r="D375" s="3" t="str">
        <f>StateSelfAssessment!C215</f>
        <v>-</v>
      </c>
      <c r="F375" s="8" t="s">
        <v>2289</v>
      </c>
      <c r="G375" s="55" t="s">
        <v>2290</v>
      </c>
      <c r="M375" s="8" t="s">
        <v>2289</v>
      </c>
    </row>
    <row r="376" spans="1:13" ht="55.8" thickBot="1" x14ac:dyDescent="0.3">
      <c r="A376" s="8" t="s">
        <v>2291</v>
      </c>
      <c r="B376" s="4" t="str">
        <f>StateSelfAssessment!A216</f>
        <v>2.4.5 h. Those individuals who have access to personal identification information (PII) within learner files meet state and/or federal legal requirements for working with youth (e.g. background checks or fingerprinting)</v>
      </c>
      <c r="C376" s="5" t="str">
        <f>StateSelfAssessment!B216</f>
        <v>Yes</v>
      </c>
      <c r="D376" s="5" t="str">
        <f>StateSelfAssessment!C216</f>
        <v>-</v>
      </c>
      <c r="F376" s="8" t="s">
        <v>2291</v>
      </c>
      <c r="G376" s="55" t="s">
        <v>2292</v>
      </c>
      <c r="M376" s="8" t="s">
        <v>2291</v>
      </c>
    </row>
    <row r="377" spans="1:13" ht="14.4" thickBot="1" x14ac:dyDescent="0.3">
      <c r="B377" s="4"/>
      <c r="C377" s="5"/>
      <c r="D377" s="5"/>
      <c r="F377" s="8"/>
      <c r="G377" s="55" t="s">
        <v>2293</v>
      </c>
      <c r="M377" s="8"/>
    </row>
    <row r="378" spans="1:13" ht="28.2" thickBot="1" x14ac:dyDescent="0.3">
      <c r="A378" s="8" t="s">
        <v>2294</v>
      </c>
      <c r="B378" s="2" t="str">
        <f>StateSelfAssessment!A217</f>
        <v>2.4.5 i. Online instructors meet professional and legal requirements as set in Section 3.0 of the Standards and/or by the State</v>
      </c>
      <c r="C378" s="3" t="str">
        <f>StateSelfAssessment!B217</f>
        <v>Yes</v>
      </c>
      <c r="D378" s="3" t="str">
        <f>StateSelfAssessment!C217</f>
        <v>-</v>
      </c>
      <c r="F378" s="8" t="s">
        <v>2294</v>
      </c>
      <c r="G378" s="55" t="s">
        <v>2295</v>
      </c>
      <c r="M378" s="8" t="s">
        <v>2294</v>
      </c>
    </row>
    <row r="379" spans="1:13" ht="42" thickBot="1" x14ac:dyDescent="0.3">
      <c r="A379" s="8" t="s">
        <v>2296</v>
      </c>
      <c r="B379" s="2" t="str">
        <f>StateSelfAssessment!A218</f>
        <v>2.4.5 j. Identification of learners is verified by random checks and as specified by the state throughout the online course and for the final test</v>
      </c>
      <c r="C379" s="3" t="str">
        <f>StateSelfAssessment!B218</f>
        <v>Yes</v>
      </c>
      <c r="D379" s="3" t="str">
        <f>StateSelfAssessment!C218</f>
        <v>-</v>
      </c>
      <c r="F379" s="8" t="s">
        <v>2296</v>
      </c>
      <c r="G379" s="55" t="s">
        <v>2297</v>
      </c>
      <c r="M379" s="8" t="s">
        <v>2296</v>
      </c>
    </row>
    <row r="380" spans="1:13" ht="42" thickBot="1" x14ac:dyDescent="0.3">
      <c r="A380" s="8" t="s">
        <v>2298</v>
      </c>
      <c r="B380" s="2" t="str">
        <f>StateSelfAssessment!A219</f>
        <v>2.4.5 k. Successful or unsuccessful completion of the course and results of learners are recorded and kept in a secure file/location as required by the state regulating authority</v>
      </c>
      <c r="C380" s="3" t="str">
        <f>StateSelfAssessment!B219</f>
        <v>Yes</v>
      </c>
      <c r="D380" s="3" t="str">
        <f>StateSelfAssessment!C219</f>
        <v>-</v>
      </c>
      <c r="F380" s="8" t="s">
        <v>2298</v>
      </c>
      <c r="G380" s="55" t="s">
        <v>2299</v>
      </c>
      <c r="M380" s="8" t="s">
        <v>2298</v>
      </c>
    </row>
    <row r="381" spans="1:13" ht="42" thickBot="1" x14ac:dyDescent="0.3">
      <c r="A381" s="8" t="s">
        <v>2300</v>
      </c>
      <c r="B381" s="2" t="str">
        <f>StateSelfAssessment!A220</f>
        <v>2.4.5 l. Results of performance are reported to learners immediately and, if the course is passed successfully, the certificate of completion is issued as specified by the state</v>
      </c>
      <c r="C381" s="3" t="str">
        <f>StateSelfAssessment!B220</f>
        <v>Yes</v>
      </c>
      <c r="D381" s="3" t="str">
        <f>StateSelfAssessment!C220</f>
        <v>-</v>
      </c>
      <c r="F381" s="8" t="s">
        <v>2300</v>
      </c>
      <c r="G381" s="55" t="s">
        <v>2301</v>
      </c>
      <c r="M381" s="8" t="s">
        <v>2300</v>
      </c>
    </row>
    <row r="382" spans="1:13" ht="28.2" thickBot="1" x14ac:dyDescent="0.3">
      <c r="A382" s="8" t="s">
        <v>2302</v>
      </c>
      <c r="B382" s="2" t="str">
        <f>StateSelfAssessment!A221</f>
        <v>2.4.5 m. Course completion certificates are issued in a secure manner to the learner and/or the appropriate state authority</v>
      </c>
      <c r="C382" s="3" t="str">
        <f>StateSelfAssessment!B221</f>
        <v>Yes</v>
      </c>
      <c r="D382" s="3" t="str">
        <f>StateSelfAssessment!C221</f>
        <v>-</v>
      </c>
      <c r="F382" s="8" t="s">
        <v>2302</v>
      </c>
      <c r="G382" s="55" t="s">
        <v>2303</v>
      </c>
      <c r="M382" s="8" t="s">
        <v>2302</v>
      </c>
    </row>
    <row r="383" spans="1:13" ht="42" thickBot="1" x14ac:dyDescent="0.3">
      <c r="A383" s="8" t="s">
        <v>2304</v>
      </c>
      <c r="B383" s="2" t="str">
        <f>StateSelfAssessment!A222</f>
        <v>2.4.5 n. All technological hardware and software meets state and/or federal requirements concerning the use of technology for professional or instructional purposes</v>
      </c>
      <c r="C383" s="3" t="str">
        <f>StateSelfAssessment!B222</f>
        <v>Yes</v>
      </c>
      <c r="D383" s="3" t="str">
        <f>StateSelfAssessment!C222</f>
        <v>-</v>
      </c>
      <c r="F383" s="8" t="s">
        <v>2304</v>
      </c>
      <c r="G383" s="55" t="s">
        <v>2305</v>
      </c>
      <c r="M383" s="8" t="s">
        <v>2304</v>
      </c>
    </row>
    <row r="384" spans="1:13" ht="42" thickBot="1" x14ac:dyDescent="0.3">
      <c r="A384" s="8" t="s">
        <v>2306</v>
      </c>
      <c r="B384" s="2" t="str">
        <f>StateSelfAssessment!A223</f>
        <v>2.4.5 o. For minors, parental/guardian authorization to participate in the course is required in order to verify that the learner has not enrolled in driver education without parental consent</v>
      </c>
      <c r="C384" s="3" t="str">
        <f>StateSelfAssessment!B223</f>
        <v>No</v>
      </c>
      <c r="D384" s="3" t="str">
        <f>StateSelfAssessment!C223</f>
        <v>-</v>
      </c>
      <c r="F384" s="8" t="s">
        <v>2306</v>
      </c>
      <c r="G384" s="55" t="s">
        <v>2307</v>
      </c>
      <c r="M384" s="8" t="s">
        <v>2306</v>
      </c>
    </row>
    <row r="385" spans="1:18" ht="42" thickBot="1" x14ac:dyDescent="0.3">
      <c r="A385" s="8">
        <v>3</v>
      </c>
      <c r="B385" s="6" t="s">
        <v>1195</v>
      </c>
      <c r="C385" s="1" t="s">
        <v>1666</v>
      </c>
      <c r="D385" s="1" t="s">
        <v>1667</v>
      </c>
      <c r="F385" s="8">
        <v>3</v>
      </c>
      <c r="G385" s="87" t="s">
        <v>1195</v>
      </c>
      <c r="H385" s="116" t="s">
        <v>2006</v>
      </c>
      <c r="I385" s="117" t="s">
        <v>2007</v>
      </c>
      <c r="J385" s="118" t="s">
        <v>2008</v>
      </c>
      <c r="K385" s="118" t="s">
        <v>2009</v>
      </c>
      <c r="M385" s="8">
        <v>3</v>
      </c>
      <c r="N385" s="112" t="s">
        <v>1195</v>
      </c>
      <c r="O385" s="116" t="s">
        <v>2006</v>
      </c>
      <c r="P385" s="117" t="s">
        <v>2011</v>
      </c>
      <c r="Q385" s="118" t="s">
        <v>2008</v>
      </c>
      <c r="R385" s="118" t="s">
        <v>2012</v>
      </c>
    </row>
    <row r="386" spans="1:18" ht="14.4" thickBot="1" x14ac:dyDescent="0.3">
      <c r="A386" s="8">
        <v>3.1</v>
      </c>
      <c r="B386" s="418" t="s">
        <v>2308</v>
      </c>
      <c r="C386" s="419"/>
      <c r="D386" s="420"/>
      <c r="F386" s="8">
        <v>3.1</v>
      </c>
      <c r="G386" s="133" t="s">
        <v>1196</v>
      </c>
      <c r="H386" s="90"/>
      <c r="I386" s="90"/>
      <c r="J386" s="90"/>
      <c r="K386" s="91"/>
      <c r="M386" s="8">
        <v>3.1</v>
      </c>
      <c r="N386" s="415" t="s">
        <v>1196</v>
      </c>
      <c r="O386" s="416"/>
      <c r="P386" s="417"/>
    </row>
    <row r="387" spans="1:18" ht="42" thickBot="1" x14ac:dyDescent="0.3">
      <c r="A387" s="8" t="s">
        <v>1197</v>
      </c>
      <c r="B387" s="2" t="str">
        <f>StateSelfAssessment!A225</f>
        <v>3.1.1 States shall require the following prerequisites for instructor candidates receiving training. As recognized or determined by the State, each instructor candidate shall:</v>
      </c>
      <c r="C387" s="3"/>
      <c r="D387" s="3"/>
      <c r="F387" s="8" t="s">
        <v>1197</v>
      </c>
      <c r="G387" s="133" t="s">
        <v>1198</v>
      </c>
      <c r="M387" s="8" t="s">
        <v>1197</v>
      </c>
      <c r="N387" s="133" t="s">
        <v>1198</v>
      </c>
    </row>
    <row r="388" spans="1:18" ht="14.4" thickBot="1" x14ac:dyDescent="0.3">
      <c r="B388" s="2"/>
      <c r="C388" s="3"/>
      <c r="D388" s="3"/>
      <c r="F388" s="8"/>
      <c r="G388" s="55" t="s">
        <v>1199</v>
      </c>
      <c r="M388" s="8"/>
    </row>
    <row r="389" spans="1:18" ht="55.8" thickBot="1" x14ac:dyDescent="0.3">
      <c r="A389" s="8" t="s">
        <v>1201</v>
      </c>
      <c r="B389" s="2" t="str">
        <f>StateSelfAssessment!A226</f>
        <v>3.1.1 a. Possess a valid driver's license (held for at least 5 consecutive years).</v>
      </c>
      <c r="C389" s="3" t="str">
        <f>StateSelfAssessment!B226</f>
        <v>Yes</v>
      </c>
      <c r="D389" s="3" t="str">
        <f>StateSelfAssessment!C226</f>
        <v>-</v>
      </c>
      <c r="F389" s="8" t="s">
        <v>1201</v>
      </c>
      <c r="G389" s="55" t="s">
        <v>1202</v>
      </c>
      <c r="M389" s="8" t="s">
        <v>1201</v>
      </c>
    </row>
    <row r="390" spans="1:18" ht="28.2" thickBot="1" x14ac:dyDescent="0.3">
      <c r="A390" s="8" t="s">
        <v>1204</v>
      </c>
      <c r="B390" s="2" t="str">
        <f>StateSelfAssessment!A227</f>
        <v>3.1.1 b. Have an acceptable driving record.</v>
      </c>
      <c r="C390" s="3" t="str">
        <f>StateSelfAssessment!B227</f>
        <v>Yes</v>
      </c>
      <c r="D390" s="3" t="str">
        <f>StateSelfAssessment!C227</f>
        <v>-</v>
      </c>
      <c r="F390" s="8" t="s">
        <v>1204</v>
      </c>
      <c r="G390" s="55" t="s">
        <v>1205</v>
      </c>
      <c r="M390" s="8" t="s">
        <v>1204</v>
      </c>
    </row>
    <row r="391" spans="1:18" ht="28.2" thickBot="1" x14ac:dyDescent="0.3">
      <c r="A391" s="8" t="s">
        <v>1207</v>
      </c>
      <c r="B391" s="2" t="str">
        <f>StateSelfAssessment!A228</f>
        <v>3.1.1 c. Pass Federal and State criminal background checks.</v>
      </c>
      <c r="C391" s="3" t="str">
        <f>StateSelfAssessment!B228</f>
        <v>Yes</v>
      </c>
      <c r="D391" s="3" t="str">
        <f>StateSelfAssessment!C228</f>
        <v>-</v>
      </c>
      <c r="F391" s="8" t="s">
        <v>1207</v>
      </c>
      <c r="G391" s="55" t="s">
        <v>1208</v>
      </c>
      <c r="M391" s="8" t="s">
        <v>1207</v>
      </c>
    </row>
    <row r="392" spans="1:18" ht="28.2" thickBot="1" x14ac:dyDescent="0.3">
      <c r="A392" s="8" t="s">
        <v>1209</v>
      </c>
      <c r="B392" s="2" t="str">
        <f>StateSelfAssessment!A229</f>
        <v>3.1.1 d. Meet health or physical requirements.</v>
      </c>
      <c r="C392" s="3" t="str">
        <f>StateSelfAssessment!B229</f>
        <v>Yes</v>
      </c>
      <c r="D392" s="3" t="str">
        <f>StateSelfAssessment!C229</f>
        <v>-</v>
      </c>
      <c r="F392" s="8" t="s">
        <v>1209</v>
      </c>
      <c r="G392" s="55" t="s">
        <v>1210</v>
      </c>
      <c r="M392" s="8" t="s">
        <v>1209</v>
      </c>
    </row>
    <row r="393" spans="1:18" ht="28.2" thickBot="1" x14ac:dyDescent="0.3">
      <c r="A393" s="8" t="s">
        <v>1212</v>
      </c>
      <c r="B393" s="2" t="str">
        <f>StateSelfAssessment!A230</f>
        <v>3.1.1 e. Achieve the minimum academic education requirement (high school graduate).</v>
      </c>
      <c r="C393" s="3" t="str">
        <f>StateSelfAssessment!B230</f>
        <v>Yes</v>
      </c>
      <c r="D393" s="3" t="str">
        <f>StateSelfAssessment!C230</f>
        <v>-</v>
      </c>
      <c r="F393" s="8" t="s">
        <v>1212</v>
      </c>
      <c r="G393" s="55" t="s">
        <v>1213</v>
      </c>
      <c r="M393" s="8" t="s">
        <v>1212</v>
      </c>
    </row>
    <row r="394" spans="1:18" ht="28.2" thickBot="1" x14ac:dyDescent="0.3">
      <c r="A394" s="8" t="s">
        <v>1215</v>
      </c>
      <c r="B394" s="2" t="str">
        <f>StateSelfAssessment!A231</f>
        <v>3.1.1 f. Meet the minimum age requirement-(at least 21 years of age).</v>
      </c>
      <c r="C394" s="3" t="str">
        <f>StateSelfAssessment!B231</f>
        <v>Yes</v>
      </c>
      <c r="D394" s="3" t="str">
        <f>StateSelfAssessment!C231</f>
        <v>-</v>
      </c>
      <c r="F394" s="8" t="s">
        <v>1215</v>
      </c>
      <c r="G394" s="55" t="s">
        <v>1216</v>
      </c>
      <c r="M394" s="8" t="s">
        <v>1215</v>
      </c>
    </row>
    <row r="395" spans="1:18" ht="69.599999999999994" thickBot="1" x14ac:dyDescent="0.3">
      <c r="A395" s="8" t="s">
        <v>1218</v>
      </c>
      <c r="B395" s="2" t="str">
        <f>StateSelfAssessment!A232</f>
        <v>3.1.2 States shall require instructor candidates to pass entry-level assessments to demonstrate their knowledge, skills, and attitudes for the safe operation of a motor vehicle to gain entry into the driver education instructor preparation program.</v>
      </c>
      <c r="C395" s="3" t="str">
        <f>StateSelfAssessment!B232</f>
        <v>Yes</v>
      </c>
      <c r="D395" s="3" t="str">
        <f>StateSelfAssessment!C232</f>
        <v>-</v>
      </c>
      <c r="F395" s="8" t="s">
        <v>1218</v>
      </c>
      <c r="G395" s="133" t="s">
        <v>1219</v>
      </c>
      <c r="M395" s="8" t="s">
        <v>1218</v>
      </c>
      <c r="N395" s="133" t="s">
        <v>1219</v>
      </c>
    </row>
    <row r="396" spans="1:18" ht="14.4" thickBot="1" x14ac:dyDescent="0.3">
      <c r="B396" s="2"/>
      <c r="C396" s="3"/>
      <c r="D396" s="3"/>
      <c r="F396" s="8"/>
      <c r="G396" s="55" t="s">
        <v>1220</v>
      </c>
      <c r="M396" s="8"/>
    </row>
    <row r="397" spans="1:18" ht="28.2" thickBot="1" x14ac:dyDescent="0.3">
      <c r="A397" s="8" t="s">
        <v>1224</v>
      </c>
      <c r="B397" s="2" t="str">
        <f>StateSelfAssessment!A233</f>
        <v>3.1.2 a. Instructor candidates must pass a basic driver knowledge test including State specific traffic laws</v>
      </c>
      <c r="C397" s="3" t="str">
        <f>StateSelfAssessment!B233</f>
        <v>Yes</v>
      </c>
      <c r="D397" s="3" t="str">
        <f>StateSelfAssessment!C233</f>
        <v>-</v>
      </c>
      <c r="F397" s="8" t="s">
        <v>1224</v>
      </c>
      <c r="G397" s="55" t="s">
        <v>1225</v>
      </c>
      <c r="M397" s="8" t="s">
        <v>1224</v>
      </c>
    </row>
    <row r="398" spans="1:18" ht="28.2" thickBot="1" x14ac:dyDescent="0.3">
      <c r="A398" s="8" t="s">
        <v>1229</v>
      </c>
      <c r="B398" s="2" t="str">
        <f>StateSelfAssessment!A234</f>
        <v>3.1.2 b. Instructor candidates must pass a basic driving skills assessment</v>
      </c>
      <c r="C398" s="3" t="str">
        <f>StateSelfAssessment!B234</f>
        <v>No</v>
      </c>
      <c r="D398" s="3" t="str">
        <f>StateSelfAssessment!C234</f>
        <v>-</v>
      </c>
      <c r="F398" s="8" t="s">
        <v>1229</v>
      </c>
      <c r="G398" s="55" t="s">
        <v>1230</v>
      </c>
      <c r="M398" s="8" t="s">
        <v>1229</v>
      </c>
    </row>
    <row r="399" spans="1:18" ht="42" thickBot="1" x14ac:dyDescent="0.3">
      <c r="A399" s="8" t="s">
        <v>1231</v>
      </c>
      <c r="B399" s="2" t="str">
        <f>StateSelfAssessment!A235</f>
        <v>3.1.3 States should require programs to pre-screen an individual to determine if they are an acceptable candidate to enter the instructor preparation program</v>
      </c>
      <c r="C399" s="3" t="str">
        <f>StateSelfAssessment!B235</f>
        <v>Yes</v>
      </c>
      <c r="D399" s="3" t="str">
        <f>StateSelfAssessment!C235</f>
        <v>-</v>
      </c>
      <c r="F399" s="8" t="s">
        <v>1231</v>
      </c>
      <c r="G399" s="55" t="s">
        <v>1232</v>
      </c>
      <c r="M399" s="8" t="s">
        <v>1231</v>
      </c>
    </row>
    <row r="400" spans="1:18" ht="14.4" thickBot="1" x14ac:dyDescent="0.3">
      <c r="B400" s="60"/>
      <c r="C400" s="61"/>
      <c r="D400" s="62"/>
      <c r="F400" s="8"/>
      <c r="G400" s="55" t="s">
        <v>1234</v>
      </c>
      <c r="M400" s="8"/>
    </row>
    <row r="401" spans="1:16" ht="14.4" thickBot="1" x14ac:dyDescent="0.3">
      <c r="A401" s="8">
        <v>3.2</v>
      </c>
      <c r="B401" s="421" t="s">
        <v>1238</v>
      </c>
      <c r="C401" s="422"/>
      <c r="D401" s="423"/>
      <c r="F401" s="8">
        <v>3.2</v>
      </c>
      <c r="G401" s="140" t="s">
        <v>1238</v>
      </c>
      <c r="H401" s="375"/>
      <c r="I401" s="375"/>
      <c r="J401" s="375"/>
      <c r="K401" s="376"/>
      <c r="M401" s="8">
        <v>3.2</v>
      </c>
      <c r="N401" s="427" t="s">
        <v>1238</v>
      </c>
      <c r="O401" s="428"/>
      <c r="P401" s="429"/>
    </row>
    <row r="402" spans="1:16" ht="97.2" thickBot="1" x14ac:dyDescent="0.3">
      <c r="A402" s="8" t="s">
        <v>1239</v>
      </c>
      <c r="B402" s="2" t="str">
        <f>StateSelfAssessment!A237</f>
        <v>3.2.1 States shall require instructor candidates to successfully complete a course detailing classroom content, BTW lessons and State specific information from State approved driver education curricula. The instructor candidate shall demonstrate their knowledge of State approved driver education curricula by achieving/ mastering the competencies. The instructor candidate must:</v>
      </c>
      <c r="C402" s="3"/>
      <c r="D402" s="3"/>
      <c r="F402" s="8" t="s">
        <v>1239</v>
      </c>
      <c r="G402" s="133" t="s">
        <v>1884</v>
      </c>
      <c r="M402" s="8" t="s">
        <v>1239</v>
      </c>
      <c r="N402" s="133" t="s">
        <v>1884</v>
      </c>
    </row>
    <row r="403" spans="1:16" ht="28.2" thickBot="1" x14ac:dyDescent="0.3">
      <c r="B403" s="2"/>
      <c r="C403" s="3"/>
      <c r="D403" s="3"/>
      <c r="F403" s="8"/>
      <c r="G403" s="55" t="s">
        <v>1241</v>
      </c>
      <c r="M403" s="8"/>
    </row>
    <row r="404" spans="1:16" ht="28.2" thickBot="1" x14ac:dyDescent="0.3">
      <c r="A404" s="8" t="s">
        <v>1244</v>
      </c>
      <c r="B404" s="2" t="str">
        <f>StateSelfAssessment!A238</f>
        <v>3.2.1 a. Demonstrate comprehension of the foundations of novice driver education by:</v>
      </c>
      <c r="C404" s="3">
        <f>StateSelfAssessment!B238</f>
        <v>0</v>
      </c>
      <c r="D404" s="3">
        <f>StateSelfAssessment!C238</f>
        <v>0</v>
      </c>
      <c r="F404" s="8" t="s">
        <v>1244</v>
      </c>
      <c r="G404" s="55" t="s">
        <v>1245</v>
      </c>
      <c r="M404" s="8" t="s">
        <v>1244</v>
      </c>
    </row>
    <row r="405" spans="1:16" ht="28.2" thickBot="1" x14ac:dyDescent="0.3">
      <c r="B405" s="2" t="str">
        <f>StateSelfAssessment!A239</f>
        <v>i. applying and/or verbalizing risk management skills to the task of driving either as a driver or passenger;</v>
      </c>
      <c r="C405" s="3" t="str">
        <f>StateSelfAssessment!B239</f>
        <v>Yes</v>
      </c>
      <c r="D405" s="3" t="str">
        <f>StateSelfAssessment!C239</f>
        <v>-</v>
      </c>
    </row>
    <row r="406" spans="1:16" ht="14.4" thickBot="1" x14ac:dyDescent="0.3">
      <c r="B406" s="2" t="str">
        <f>StateSelfAssessment!A240</f>
        <v>ii. identifying and demonstrating safe driving techniques; and</v>
      </c>
      <c r="C406" s="3" t="str">
        <f>StateSelfAssessment!B240</f>
        <v>Yes</v>
      </c>
      <c r="D406" s="3" t="str">
        <f>StateSelfAssessment!C240</f>
        <v>-</v>
      </c>
    </row>
    <row r="407" spans="1:16" ht="28.2" thickBot="1" x14ac:dyDescent="0.3">
      <c r="B407" s="2" t="str">
        <f>StateSelfAssessment!A241</f>
        <v>iii. demonstrating how to drive in a highly social, strategic, and cooperative manner (environmentally friendly).</v>
      </c>
      <c r="C407" s="3" t="str">
        <f>StateSelfAssessment!B241</f>
        <v>Yes</v>
      </c>
      <c r="D407" s="3" t="str">
        <f>StateSelfAssessment!C241</f>
        <v>-</v>
      </c>
    </row>
    <row r="408" spans="1:16" ht="28.2" thickBot="1" x14ac:dyDescent="0.3">
      <c r="A408" s="8" t="s">
        <v>1247</v>
      </c>
      <c r="B408" s="2" t="str">
        <f>StateSelfAssessment!A242</f>
        <v>3.2.1 b. Demonstrate knowledge of the driver education curriculum content, including:</v>
      </c>
      <c r="C408" s="3">
        <f>StateSelfAssessment!B242</f>
        <v>0</v>
      </c>
      <c r="D408" s="3">
        <f>StateSelfAssessment!C242</f>
        <v>0</v>
      </c>
      <c r="F408" s="8" t="s">
        <v>1247</v>
      </c>
      <c r="G408" s="55" t="s">
        <v>1248</v>
      </c>
      <c r="M408" s="8" t="s">
        <v>1247</v>
      </c>
    </row>
    <row r="409" spans="1:16" ht="14.4" thickBot="1" x14ac:dyDescent="0.3">
      <c r="B409" s="2" t="str">
        <f>StateSelfAssessment!A243</f>
        <v>i. State specific rules (i.e., GDL requirements);</v>
      </c>
      <c r="C409" s="3" t="str">
        <f>StateSelfAssessment!B243</f>
        <v>Yes</v>
      </c>
      <c r="D409" s="3" t="str">
        <f>StateSelfAssessment!C243</f>
        <v>-</v>
      </c>
    </row>
    <row r="410" spans="1:16" ht="14.4" thickBot="1" x14ac:dyDescent="0.3">
      <c r="B410" s="2" t="str">
        <f>StateSelfAssessment!A244</f>
        <v>ii. rules of the road (State’s Highway Traffic/ Vehicle Code);</v>
      </c>
      <c r="C410" s="3" t="str">
        <f>StateSelfAssessment!B244</f>
        <v>Yes</v>
      </c>
      <c r="D410" s="3" t="str">
        <f>StateSelfAssessment!C244</f>
        <v>-</v>
      </c>
    </row>
    <row r="411" spans="1:16" ht="14.4" thickBot="1" x14ac:dyDescent="0.3">
      <c r="B411" s="2" t="str">
        <f>StateSelfAssessment!A245</f>
        <v>iii. safe driving techniques;</v>
      </c>
      <c r="C411" s="3" t="str">
        <f>StateSelfAssessment!B245</f>
        <v>Yes</v>
      </c>
      <c r="D411" s="3" t="str">
        <f>StateSelfAssessment!C245</f>
        <v>-</v>
      </c>
    </row>
    <row r="412" spans="1:16" ht="14.4" thickBot="1" x14ac:dyDescent="0.3">
      <c r="B412" s="2" t="str">
        <f>StateSelfAssessment!A246</f>
        <v>iv. risk management/ risk avoidance practices and procedures; and</v>
      </c>
      <c r="C412" s="3" t="str">
        <f>StateSelfAssessment!B246</f>
        <v>Yes</v>
      </c>
      <c r="D412" s="3" t="str">
        <f>StateSelfAssessment!C246</f>
        <v>-</v>
      </c>
    </row>
    <row r="413" spans="1:16" ht="14.4" thickBot="1" x14ac:dyDescent="0.3">
      <c r="B413" s="2" t="str">
        <f>StateSelfAssessment!A247</f>
        <v>v. decision making skills.</v>
      </c>
      <c r="C413" s="3" t="str">
        <f>StateSelfAssessment!B247</f>
        <v>Yes</v>
      </c>
      <c r="D413" s="3" t="str">
        <f>StateSelfAssessment!C247</f>
        <v>-</v>
      </c>
    </row>
    <row r="414" spans="1:16" ht="55.8" thickBot="1" x14ac:dyDescent="0.3">
      <c r="A414" s="8" t="s">
        <v>1252</v>
      </c>
      <c r="B414" s="2" t="str">
        <f>StateSelfAssessment!A248</f>
        <v>3.2.1 c. Recognize and explain the general nature of the foundations of novice driver education within the highway transportation system and the consequences of system failures.</v>
      </c>
      <c r="C414" s="3" t="str">
        <f>StateSelfAssessment!B248</f>
        <v>Yes</v>
      </c>
      <c r="D414" s="3" t="str">
        <f>StateSelfAssessment!C248</f>
        <v>-</v>
      </c>
      <c r="F414" s="8" t="s">
        <v>1252</v>
      </c>
      <c r="G414" s="55" t="s">
        <v>1253</v>
      </c>
      <c r="M414" s="8" t="s">
        <v>1252</v>
      </c>
    </row>
    <row r="415" spans="1:16" ht="42" thickBot="1" x14ac:dyDescent="0.3">
      <c r="A415" s="8" t="s">
        <v>1255</v>
      </c>
      <c r="B415" s="2" t="str">
        <f>StateSelfAssessment!A249</f>
        <v>3.2.1 d. Explain and apply the principles of perception to risk management when operating a motor vehicle.</v>
      </c>
      <c r="C415" s="3" t="str">
        <f>StateSelfAssessment!B249</f>
        <v>Yes</v>
      </c>
      <c r="D415" s="3" t="str">
        <f>StateSelfAssessment!C249</f>
        <v>-</v>
      </c>
      <c r="F415" s="8" t="s">
        <v>1255</v>
      </c>
      <c r="G415" s="55" t="s">
        <v>1256</v>
      </c>
      <c r="M415" s="8" t="s">
        <v>1255</v>
      </c>
    </row>
    <row r="416" spans="1:16" ht="42" thickBot="1" x14ac:dyDescent="0.3">
      <c r="A416" s="8" t="s">
        <v>1258</v>
      </c>
      <c r="B416" s="2" t="str">
        <f>StateSelfAssessment!A250</f>
        <v>3.2.1 e. Explain and apply the techniques for managing risk when operating a motor vehicle over pre-selected on and off-street activities.</v>
      </c>
      <c r="C416" s="3" t="str">
        <f>StateSelfAssessment!B250</f>
        <v>Yes</v>
      </c>
      <c r="D416" s="3" t="str">
        <f>StateSelfAssessment!C250</f>
        <v>-</v>
      </c>
      <c r="F416" s="8" t="s">
        <v>1258</v>
      </c>
      <c r="G416" s="55" t="s">
        <v>1259</v>
      </c>
      <c r="M416" s="8" t="s">
        <v>1258</v>
      </c>
    </row>
    <row r="417" spans="1:13" ht="42" thickBot="1" x14ac:dyDescent="0.3">
      <c r="A417" s="8" t="s">
        <v>1260</v>
      </c>
      <c r="B417" s="2" t="str">
        <f>StateSelfAssessment!A251</f>
        <v>3.2.1 f. Recognize and identify physical, social, and psychological influences that can affect motor vehicle operator performance.</v>
      </c>
      <c r="C417" s="3" t="str">
        <f>StateSelfAssessment!B251</f>
        <v>Yes</v>
      </c>
      <c r="D417" s="3" t="str">
        <f>StateSelfAssessment!C251</f>
        <v>-</v>
      </c>
      <c r="F417" s="8" t="s">
        <v>1260</v>
      </c>
      <c r="G417" s="55" t="s">
        <v>1261</v>
      </c>
      <c r="M417" s="8" t="s">
        <v>1260</v>
      </c>
    </row>
    <row r="418" spans="1:13" ht="42" thickBot="1" x14ac:dyDescent="0.3">
      <c r="A418" s="8" t="s">
        <v>1263</v>
      </c>
      <c r="B418" s="2" t="str">
        <f>StateSelfAssessment!A252</f>
        <v>3.2.1 g. Identify current and emerging vehicle technologies (i.e. forward collision warning, electronic stability control, warning mirrors and cameras, etc.).</v>
      </c>
      <c r="C418" s="3" t="str">
        <f>StateSelfAssessment!B252</f>
        <v>Yes</v>
      </c>
      <c r="D418" s="3" t="str">
        <f>StateSelfAssessment!C252</f>
        <v>-</v>
      </c>
      <c r="F418" s="8" t="s">
        <v>1263</v>
      </c>
      <c r="G418" s="55" t="s">
        <v>1264</v>
      </c>
      <c r="M418" s="8" t="s">
        <v>1263</v>
      </c>
    </row>
    <row r="419" spans="1:13" ht="28.2" thickBot="1" x14ac:dyDescent="0.3">
      <c r="A419" s="8" t="s">
        <v>1266</v>
      </c>
      <c r="B419" s="2" t="str">
        <f>StateSelfAssessment!A253</f>
        <v>3.2.1 h. Demonstrate concepts and generalizations that enable one to make objective decisions regarding the:</v>
      </c>
      <c r="C419" s="3">
        <f>StateSelfAssessment!B253</f>
        <v>0</v>
      </c>
      <c r="D419" s="3">
        <f>StateSelfAssessment!C253</f>
        <v>0</v>
      </c>
      <c r="F419" s="8" t="s">
        <v>1266</v>
      </c>
      <c r="G419" s="55" t="s">
        <v>1267</v>
      </c>
      <c r="M419" s="8" t="s">
        <v>1266</v>
      </c>
    </row>
    <row r="420" spans="1:13" ht="14.4" thickBot="1" x14ac:dyDescent="0.3">
      <c r="B420" s="2" t="str">
        <f>StateSelfAssessment!A254</f>
        <v>i. choice to drive unimpaired;</v>
      </c>
      <c r="C420" s="3" t="str">
        <f>StateSelfAssessment!B254</f>
        <v>Yes</v>
      </c>
      <c r="D420" s="3" t="str">
        <f>StateSelfAssessment!C254</f>
        <v>-</v>
      </c>
      <c r="F420" s="8"/>
      <c r="H420" s="86" t="s">
        <v>15</v>
      </c>
      <c r="M420" s="8"/>
    </row>
    <row r="421" spans="1:13" ht="14.4" thickBot="1" x14ac:dyDescent="0.3">
      <c r="B421" s="2" t="str">
        <f>StateSelfAssessment!A255</f>
        <v>ii. use of occupant restraints and protective devices;</v>
      </c>
      <c r="C421" s="3" t="str">
        <f>StateSelfAssessment!B255</f>
        <v>Yes</v>
      </c>
      <c r="D421" s="3" t="str">
        <f>StateSelfAssessment!C255</f>
        <v>-</v>
      </c>
      <c r="F421" s="8"/>
      <c r="H421" s="86" t="s">
        <v>15</v>
      </c>
      <c r="M421" s="8"/>
    </row>
    <row r="422" spans="1:13" ht="14.4" thickBot="1" x14ac:dyDescent="0.3">
      <c r="B422" s="2" t="str">
        <f>StateSelfAssessment!A256</f>
        <v>iii. benefits of effective speed management;</v>
      </c>
      <c r="C422" s="3" t="str">
        <f>StateSelfAssessment!B256</f>
        <v>Yes</v>
      </c>
      <c r="D422" s="3" t="str">
        <f>StateSelfAssessment!C256</f>
        <v>-</v>
      </c>
      <c r="F422" s="8"/>
      <c r="H422" s="86" t="s">
        <v>15</v>
      </c>
      <c r="M422" s="8"/>
    </row>
    <row r="423" spans="1:13" ht="28.2" thickBot="1" x14ac:dyDescent="0.3">
      <c r="B423" s="2" t="str">
        <f>StateSelfAssessment!A257</f>
        <v>iv. strategies to drive without distraction, fatigue, drowsy driving, and road rage;</v>
      </c>
      <c r="C423" s="3" t="str">
        <f>StateSelfAssessment!B257</f>
        <v>Yes</v>
      </c>
      <c r="D423" s="3" t="str">
        <f>StateSelfAssessment!C257</f>
        <v>-</v>
      </c>
      <c r="F423" s="8"/>
      <c r="M423" s="8"/>
    </row>
    <row r="424" spans="1:13" ht="14.4" thickBot="1" x14ac:dyDescent="0.3">
      <c r="B424" s="2" t="str">
        <f>StateSelfAssessment!A258</f>
        <v>v. environmental factors that influence the decision-making process;</v>
      </c>
      <c r="C424" s="3" t="str">
        <f>StateSelfAssessment!B258</f>
        <v>Yes</v>
      </c>
      <c r="D424" s="3" t="str">
        <f>StateSelfAssessment!C258</f>
        <v>-</v>
      </c>
      <c r="F424" s="8"/>
      <c r="M424" s="8"/>
    </row>
    <row r="425" spans="1:13" ht="42" thickBot="1" x14ac:dyDescent="0.3">
      <c r="B425" s="2" t="str">
        <f>StateSelfAssessment!A259</f>
        <v>vi. use of visual skills to obtain appropriate information to make reduced-risk decisions in low, moderate, and high risk driving environments;</v>
      </c>
      <c r="C425" s="3" t="str">
        <f>StateSelfAssessment!B259</f>
        <v>Yes</v>
      </c>
      <c r="D425" s="3" t="str">
        <f>StateSelfAssessment!C259</f>
        <v>-</v>
      </c>
      <c r="F425" s="8"/>
      <c r="M425" s="8"/>
    </row>
    <row r="426" spans="1:13" ht="28.2" thickBot="1" x14ac:dyDescent="0.3">
      <c r="B426" s="2" t="str">
        <f>StateSelfAssessment!A260</f>
        <v>vii. management of time, space, and visibility when operating a motor vehicle;</v>
      </c>
      <c r="C426" s="3" t="str">
        <f>StateSelfAssessment!B260</f>
        <v>Yes</v>
      </c>
      <c r="D426" s="3" t="str">
        <f>StateSelfAssessment!C260</f>
        <v>-</v>
      </c>
      <c r="F426" s="8"/>
      <c r="M426" s="8"/>
    </row>
    <row r="427" spans="1:13" ht="14.4" thickBot="1" x14ac:dyDescent="0.3">
      <c r="B427" s="2" t="str">
        <f>StateSelfAssessment!A261</f>
        <v>viii. interaction with other roadway users in a positive manner;</v>
      </c>
      <c r="C427" s="3" t="str">
        <f>StateSelfAssessment!B261</f>
        <v>Yes</v>
      </c>
      <c r="D427" s="3" t="str">
        <f>StateSelfAssessment!C261</f>
        <v>-</v>
      </c>
      <c r="F427" s="8"/>
      <c r="M427" s="8"/>
    </row>
    <row r="428" spans="1:13" ht="28.2" thickBot="1" x14ac:dyDescent="0.3">
      <c r="B428" s="2" t="str">
        <f>StateSelfAssessment!A262</f>
        <v>ix. expectations of the motor vehicle operator from the other roadway user’s point of view;</v>
      </c>
      <c r="C428" s="3" t="str">
        <f>StateSelfAssessment!B262</f>
        <v>Yes</v>
      </c>
      <c r="D428" s="3" t="str">
        <f>StateSelfAssessment!C262</f>
        <v>-</v>
      </c>
      <c r="F428" s="8"/>
      <c r="M428" s="8"/>
    </row>
    <row r="429" spans="1:13" ht="14.4" thickBot="1" x14ac:dyDescent="0.3">
      <c r="B429" s="2" t="str">
        <f>StateSelfAssessment!A263</f>
        <v>x. use of balanced vehicle movement.</v>
      </c>
      <c r="C429" s="3" t="str">
        <f>StateSelfAssessment!B263</f>
        <v>Yes</v>
      </c>
      <c r="D429" s="3" t="str">
        <f>StateSelfAssessment!C263</f>
        <v>-</v>
      </c>
      <c r="F429" s="8"/>
      <c r="M429" s="8"/>
    </row>
    <row r="430" spans="1:13" ht="28.2" thickBot="1" x14ac:dyDescent="0.3">
      <c r="A430" s="8" t="s">
        <v>1269</v>
      </c>
      <c r="B430" s="2" t="str">
        <f>StateSelfAssessment!A264</f>
        <v>3.2.1 i. Identify and support additonal skills practice with parents/ guardians/ mentors.</v>
      </c>
      <c r="C430" s="3" t="str">
        <f>StateSelfAssessment!B264</f>
        <v>Yes</v>
      </c>
      <c r="D430" s="3" t="str">
        <f>StateSelfAssessment!C264</f>
        <v>-</v>
      </c>
      <c r="F430" s="8" t="s">
        <v>1269</v>
      </c>
      <c r="G430" s="55" t="s">
        <v>1270</v>
      </c>
      <c r="M430" s="8" t="s">
        <v>1269</v>
      </c>
    </row>
    <row r="431" spans="1:13" ht="28.2" thickBot="1" x14ac:dyDescent="0.3">
      <c r="A431" s="8" t="s">
        <v>1273</v>
      </c>
      <c r="B431" s="2" t="str">
        <f>StateSelfAssessment!A265</f>
        <v>3.2.1 j. Identify laws, rules, and regulations that govern the smooth movement of traffic.</v>
      </c>
      <c r="C431" s="3" t="str">
        <f>StateSelfAssessment!B265</f>
        <v>Yes</v>
      </c>
      <c r="D431" s="3" t="str">
        <f>StateSelfAssessment!C265</f>
        <v>-</v>
      </c>
      <c r="F431" s="8" t="s">
        <v>1273</v>
      </c>
      <c r="G431" s="55" t="s">
        <v>1274</v>
      </c>
      <c r="M431" s="8" t="s">
        <v>1273</v>
      </c>
    </row>
    <row r="432" spans="1:13" ht="28.2" thickBot="1" x14ac:dyDescent="0.3">
      <c r="A432" s="8" t="s">
        <v>1277</v>
      </c>
      <c r="B432" s="2" t="str">
        <f>StateSelfAssessment!A266</f>
        <v>3.2.1 k. Identify and support rules and regulations governing a State’s GDL program and licensing tests.</v>
      </c>
      <c r="C432" s="3" t="str">
        <f>StateSelfAssessment!B266</f>
        <v>Yes</v>
      </c>
      <c r="D432" s="3" t="str">
        <f>StateSelfAssessment!C266</f>
        <v>-</v>
      </c>
      <c r="F432" s="8" t="s">
        <v>1277</v>
      </c>
      <c r="G432" s="55" t="s">
        <v>1278</v>
      </c>
      <c r="M432" s="8" t="s">
        <v>1277</v>
      </c>
    </row>
    <row r="433" spans="1:14" ht="28.2" thickBot="1" x14ac:dyDescent="0.3">
      <c r="A433" s="8" t="s">
        <v>1280</v>
      </c>
      <c r="B433" s="2" t="str">
        <f>StateSelfAssessment!A267</f>
        <v>3.2.1 l. Demonstrate comprehension of administrative rules, including:</v>
      </c>
      <c r="C433" s="3">
        <f>StateSelfAssessment!B267</f>
        <v>0</v>
      </c>
      <c r="D433" s="3">
        <f>StateSelfAssessment!C267</f>
        <v>0</v>
      </c>
      <c r="F433" s="8" t="s">
        <v>1280</v>
      </c>
      <c r="G433" s="55" t="s">
        <v>1281</v>
      </c>
      <c r="M433" s="8" t="s">
        <v>1280</v>
      </c>
    </row>
    <row r="434" spans="1:14" ht="14.4" thickBot="1" x14ac:dyDescent="0.3">
      <c r="B434" s="2" t="str">
        <f>StateSelfAssessment!A268</f>
        <v>i. school, instructor, and student in-vehicle responsibilities;</v>
      </c>
      <c r="C434" s="3" t="str">
        <f>StateSelfAssessment!B268</f>
        <v>No</v>
      </c>
      <c r="D434" s="3" t="str">
        <f>StateSelfAssessment!C268</f>
        <v>-</v>
      </c>
      <c r="F434" s="8"/>
      <c r="M434" s="8"/>
    </row>
    <row r="435" spans="1:14" ht="14.4" thickBot="1" x14ac:dyDescent="0.3">
      <c r="B435" s="2" t="str">
        <f>StateSelfAssessment!A269</f>
        <v>ii. dual controls and restraint systems use;</v>
      </c>
      <c r="C435" s="3" t="str">
        <f>StateSelfAssessment!B269</f>
        <v>No</v>
      </c>
      <c r="D435" s="3" t="str">
        <f>StateSelfAssessment!C269</f>
        <v>-</v>
      </c>
      <c r="F435" s="8"/>
      <c r="M435" s="8"/>
    </row>
    <row r="436" spans="1:14" ht="14.4" thickBot="1" x14ac:dyDescent="0.3">
      <c r="B436" s="2" t="str">
        <f>StateSelfAssessment!A270</f>
        <v>iii. optional in-vehicle instructional equipment use;</v>
      </c>
      <c r="C436" s="3" t="str">
        <f>StateSelfAssessment!B270</f>
        <v>No</v>
      </c>
      <c r="D436" s="3" t="str">
        <f>StateSelfAssessment!C270</f>
        <v>-</v>
      </c>
      <c r="F436" s="8"/>
      <c r="M436" s="8"/>
    </row>
    <row r="437" spans="1:14" ht="14.4" thickBot="1" x14ac:dyDescent="0.3">
      <c r="B437" s="2" t="str">
        <f>StateSelfAssessment!A271</f>
        <v>iv. appropriate use of driver education textbooks;</v>
      </c>
      <c r="C437" s="3" t="str">
        <f>StateSelfAssessment!B271</f>
        <v>Yes</v>
      </c>
      <c r="D437" s="3" t="str">
        <f>StateSelfAssessment!C271</f>
        <v>-</v>
      </c>
      <c r="F437" s="8"/>
      <c r="M437" s="8"/>
    </row>
    <row r="438" spans="1:14" ht="14.4" thickBot="1" x14ac:dyDescent="0.3">
      <c r="B438" s="2" t="str">
        <f>StateSelfAssessment!A272</f>
        <v>v. assessment requirements;</v>
      </c>
      <c r="C438" s="3" t="str">
        <f>StateSelfAssessment!B272</f>
        <v>Yes</v>
      </c>
      <c r="D438" s="3" t="str">
        <f>StateSelfAssessment!C272</f>
        <v>-</v>
      </c>
      <c r="F438" s="8"/>
      <c r="M438" s="8"/>
    </row>
    <row r="439" spans="1:14" ht="14.4" thickBot="1" x14ac:dyDescent="0.3">
      <c r="B439" s="2" t="str">
        <f>StateSelfAssessment!A273</f>
        <v>vi. record keeping protocol;</v>
      </c>
      <c r="C439" s="3" t="str">
        <f>StateSelfAssessment!B273</f>
        <v>Yes</v>
      </c>
      <c r="D439" s="3" t="str">
        <f>StateSelfAssessment!C273</f>
        <v>-</v>
      </c>
      <c r="F439" s="8"/>
      <c r="M439" s="8"/>
    </row>
    <row r="440" spans="1:14" ht="28.2" thickBot="1" x14ac:dyDescent="0.3">
      <c r="B440" s="2" t="str">
        <f>StateSelfAssessment!A274</f>
        <v>vii. when to offer the program and minimum number of required periods;</v>
      </c>
      <c r="C440" s="3" t="str">
        <f>StateSelfAssessment!B274</f>
        <v>Yes</v>
      </c>
      <c r="D440" s="3" t="str">
        <f>StateSelfAssessment!C274</f>
        <v>-</v>
      </c>
      <c r="F440" s="8"/>
      <c r="M440" s="8"/>
    </row>
    <row r="441" spans="1:14" ht="14.4" thickBot="1" x14ac:dyDescent="0.3">
      <c r="B441" s="2" t="str">
        <f>StateSelfAssessment!A275</f>
        <v>viii. computer program(s) use;</v>
      </c>
      <c r="C441" s="3" t="str">
        <f>StateSelfAssessment!B275</f>
        <v>Yes</v>
      </c>
      <c r="D441" s="3" t="str">
        <f>StateSelfAssessment!C275</f>
        <v>-</v>
      </c>
      <c r="F441" s="8"/>
      <c r="M441" s="8"/>
    </row>
    <row r="442" spans="1:14" ht="14.4" thickBot="1" x14ac:dyDescent="0.3">
      <c r="B442" s="2" t="str">
        <f>StateSelfAssessment!A276</f>
        <v>ix. requirements for size of classes and facilities.</v>
      </c>
      <c r="C442" s="3" t="str">
        <f>StateSelfAssessment!B276</f>
        <v>Yes</v>
      </c>
      <c r="D442" s="3" t="str">
        <f>StateSelfAssessment!C276</f>
        <v>-</v>
      </c>
      <c r="F442" s="8"/>
      <c r="M442" s="8"/>
    </row>
    <row r="443" spans="1:14" ht="124.8" thickBot="1" x14ac:dyDescent="0.3">
      <c r="A443" s="8" t="s">
        <v>1283</v>
      </c>
      <c r="B443" s="141" t="str">
        <f>StateSelfAssessment!A277</f>
        <v>3.2.2 States shall require instructor candidates to successfully complete a course in teaching and learning theories (e.g., The Teaching Task). See Attachment D for the Model Training Materials as an example of the teaching task. The instructor candidate shall demonstrate the appropriate use of the performance standards that make up the teaching and learning theories. Utilizing a course of instruction designed for teaching and learning theories (e.g., The Teaching Task) the instructor candidate should:</v>
      </c>
      <c r="C443" s="3">
        <f>StateSelfAssessment!B277</f>
        <v>0</v>
      </c>
      <c r="D443" s="3">
        <f>StateSelfAssessment!C277</f>
        <v>0</v>
      </c>
      <c r="F443" s="8" t="s">
        <v>1283</v>
      </c>
      <c r="G443" s="133" t="s">
        <v>1924</v>
      </c>
      <c r="M443" s="8" t="s">
        <v>1283</v>
      </c>
      <c r="N443" s="133" t="s">
        <v>1924</v>
      </c>
    </row>
    <row r="444" spans="1:14" ht="28.2" thickBot="1" x14ac:dyDescent="0.3">
      <c r="A444" s="8" t="s">
        <v>1285</v>
      </c>
      <c r="B444" s="2" t="str">
        <f>StateSelfAssessment!A278</f>
        <v>3.2.2 a. Describe the history of driver education.</v>
      </c>
      <c r="C444" s="3" t="str">
        <f>StateSelfAssessment!B278</f>
        <v>Yes</v>
      </c>
      <c r="D444" s="3" t="str">
        <f>StateSelfAssessment!C278</f>
        <v>-</v>
      </c>
      <c r="F444" s="8" t="s">
        <v>1285</v>
      </c>
      <c r="G444" s="55" t="s">
        <v>1286</v>
      </c>
      <c r="M444" s="8" t="s">
        <v>1285</v>
      </c>
    </row>
    <row r="445" spans="1:14" ht="28.2" thickBot="1" x14ac:dyDescent="0.3">
      <c r="A445" s="8" t="s">
        <v>1288</v>
      </c>
      <c r="B445" s="2" t="str">
        <f>StateSelfAssessment!A279</f>
        <v>3.2.2 b. Describe and demonstrate the fundamental concepts of learning.</v>
      </c>
      <c r="C445" s="3" t="str">
        <f>StateSelfAssessment!B279</f>
        <v>Yes</v>
      </c>
      <c r="D445" s="3" t="str">
        <f>StateSelfAssessment!C279</f>
        <v>-</v>
      </c>
      <c r="F445" s="8" t="s">
        <v>1288</v>
      </c>
      <c r="G445" s="55" t="s">
        <v>1289</v>
      </c>
      <c r="M445" s="8" t="s">
        <v>1288</v>
      </c>
    </row>
    <row r="446" spans="1:14" ht="28.2" thickBot="1" x14ac:dyDescent="0.3">
      <c r="A446" s="8" t="s">
        <v>1291</v>
      </c>
      <c r="B446" s="2" t="str">
        <f>StateSelfAssessment!A280</f>
        <v>3.2.2 c. Describe and demonstrate the fundamental concepts of teaching.</v>
      </c>
      <c r="C446" s="3" t="str">
        <f>StateSelfAssessment!B280</f>
        <v>Yes</v>
      </c>
      <c r="D446" s="3" t="str">
        <f>StateSelfAssessment!C280</f>
        <v>-</v>
      </c>
      <c r="F446" s="8" t="s">
        <v>1291</v>
      </c>
      <c r="G446" s="55" t="s">
        <v>1292</v>
      </c>
      <c r="M446" s="8" t="s">
        <v>1291</v>
      </c>
    </row>
    <row r="447" spans="1:14" ht="28.2" thickBot="1" x14ac:dyDescent="0.3">
      <c r="A447" s="8" t="s">
        <v>1294</v>
      </c>
      <c r="B447" s="2" t="str">
        <f>StateSelfAssessment!A281</f>
        <v>3.2.2 d. Demonstrate how to use lesson plans and curricula.</v>
      </c>
      <c r="C447" s="3" t="str">
        <f>StateSelfAssessment!B281</f>
        <v>Yes</v>
      </c>
      <c r="D447" s="3" t="str">
        <f>StateSelfAssessment!C281</f>
        <v>-</v>
      </c>
      <c r="F447" s="8" t="s">
        <v>1294</v>
      </c>
      <c r="G447" s="55" t="s">
        <v>1295</v>
      </c>
      <c r="M447" s="8" t="s">
        <v>1294</v>
      </c>
    </row>
    <row r="448" spans="1:14" ht="28.2" thickBot="1" x14ac:dyDescent="0.3">
      <c r="A448" s="8" t="s">
        <v>1297</v>
      </c>
      <c r="B448" s="2" t="str">
        <f>StateSelfAssessment!A282</f>
        <v>3.2.2 e. Demonstrate how to use effective questioning techniques.</v>
      </c>
      <c r="C448" s="3" t="str">
        <f>StateSelfAssessment!B282</f>
        <v>Yes</v>
      </c>
      <c r="D448" s="3" t="str">
        <f>StateSelfAssessment!C282</f>
        <v>-</v>
      </c>
      <c r="F448" s="8" t="s">
        <v>1297</v>
      </c>
      <c r="G448" s="55" t="s">
        <v>1298</v>
      </c>
      <c r="M448" s="8" t="s">
        <v>1297</v>
      </c>
    </row>
    <row r="449" spans="1:13" ht="42" thickBot="1" x14ac:dyDescent="0.3">
      <c r="A449" s="8" t="s">
        <v>1299</v>
      </c>
      <c r="B449" s="2" t="str">
        <f>StateSelfAssessment!A283</f>
        <v>3.2.2 f. Describe and demonstrate professional responsibilities and accountability of the driver education instructor.</v>
      </c>
      <c r="C449" s="3" t="str">
        <f>StateSelfAssessment!B283</f>
        <v>Yes</v>
      </c>
      <c r="D449" s="3" t="str">
        <f>StateSelfAssessment!C283</f>
        <v>-</v>
      </c>
      <c r="F449" s="8" t="s">
        <v>1299</v>
      </c>
      <c r="G449" s="55" t="s">
        <v>1300</v>
      </c>
      <c r="M449" s="8" t="s">
        <v>1299</v>
      </c>
    </row>
    <row r="450" spans="1:13" ht="28.2" thickBot="1" x14ac:dyDescent="0.3">
      <c r="A450" s="8" t="s">
        <v>1302</v>
      </c>
      <c r="B450" s="2" t="str">
        <f>StateSelfAssessment!A284</f>
        <v>3.2.2 g. Describe and abide by sexual harassment policies.</v>
      </c>
      <c r="C450" s="3" t="str">
        <f>StateSelfAssessment!B284</f>
        <v>Yes</v>
      </c>
      <c r="D450" s="3" t="str">
        <f>StateSelfAssessment!C284</f>
        <v>-</v>
      </c>
      <c r="F450" s="8" t="s">
        <v>1302</v>
      </c>
      <c r="G450" s="55" t="s">
        <v>1303</v>
      </c>
      <c r="M450" s="8" t="s">
        <v>1302</v>
      </c>
    </row>
    <row r="451" spans="1:13" ht="55.8" thickBot="1" x14ac:dyDescent="0.3">
      <c r="A451" s="8" t="s">
        <v>1305</v>
      </c>
      <c r="B451" s="2" t="str">
        <f>StateSelfAssessment!A285</f>
        <v>3.2.2 h. Describe the importance of liability protection</v>
      </c>
      <c r="C451" s="3" t="str">
        <f>StateSelfAssessment!B285</f>
        <v>Yes</v>
      </c>
      <c r="D451" s="3" t="str">
        <f>StateSelfAssessment!C285</f>
        <v>-</v>
      </c>
      <c r="F451" s="8" t="s">
        <v>1305</v>
      </c>
      <c r="G451" s="55" t="s">
        <v>1306</v>
      </c>
      <c r="M451" s="8" t="s">
        <v>1305</v>
      </c>
    </row>
    <row r="452" spans="1:13" ht="28.2" thickBot="1" x14ac:dyDescent="0.3">
      <c r="A452" s="8" t="s">
        <v>1308</v>
      </c>
      <c r="B452" s="2" t="str">
        <f>StateSelfAssessment!A286</f>
        <v>3.2.2 i. Describe and demonstrate the process for preparing to teach.</v>
      </c>
      <c r="C452" s="3" t="str">
        <f>StateSelfAssessment!B286</f>
        <v>Yes</v>
      </c>
      <c r="D452" s="3" t="str">
        <f>StateSelfAssessment!C286</f>
        <v>-</v>
      </c>
      <c r="F452" s="8" t="s">
        <v>1308</v>
      </c>
      <c r="G452" s="55" t="s">
        <v>1309</v>
      </c>
      <c r="M452" s="8" t="s">
        <v>1308</v>
      </c>
    </row>
    <row r="453" spans="1:13" ht="28.2" thickBot="1" x14ac:dyDescent="0.3">
      <c r="A453" s="8" t="s">
        <v>1311</v>
      </c>
      <c r="B453" s="2" t="str">
        <f>StateSelfAssessment!A287</f>
        <v>3.2.2 j. Describe and demonstrate techniques for classroom management.</v>
      </c>
      <c r="C453" s="3" t="str">
        <f>StateSelfAssessment!B287</f>
        <v>Yes</v>
      </c>
      <c r="D453" s="3" t="str">
        <f>StateSelfAssessment!C287</f>
        <v>-</v>
      </c>
      <c r="F453" s="8" t="s">
        <v>1311</v>
      </c>
      <c r="G453" s="55" t="s">
        <v>1312</v>
      </c>
      <c r="M453" s="8" t="s">
        <v>1311</v>
      </c>
    </row>
    <row r="454" spans="1:13" ht="28.2" thickBot="1" x14ac:dyDescent="0.3">
      <c r="A454" s="8" t="s">
        <v>1314</v>
      </c>
      <c r="B454" s="2" t="str">
        <f>StateSelfAssessment!A288</f>
        <v>3.2.2 k. Describe and demonstrate techniques for student assessment and evaluation.</v>
      </c>
      <c r="C454" s="3" t="str">
        <f>StateSelfAssessment!B288</f>
        <v>Yes</v>
      </c>
      <c r="D454" s="3" t="str">
        <f>StateSelfAssessment!C288</f>
        <v>-</v>
      </c>
      <c r="F454" s="8" t="s">
        <v>1314</v>
      </c>
      <c r="G454" s="55" t="s">
        <v>1315</v>
      </c>
      <c r="M454" s="8" t="s">
        <v>1314</v>
      </c>
    </row>
    <row r="455" spans="1:13" ht="42" thickBot="1" x14ac:dyDescent="0.3">
      <c r="A455" s="8" t="s">
        <v>1317</v>
      </c>
      <c r="B455" s="2" t="str">
        <f>StateSelfAssessment!A289</f>
        <v>3.2.2 l. Describe the process for coordination between classroom and behind-the-wheel instruction.</v>
      </c>
      <c r="C455" s="3" t="str">
        <f>StateSelfAssessment!B289</f>
        <v>No</v>
      </c>
      <c r="D455" s="3" t="str">
        <f>StateSelfAssessment!C289</f>
        <v>-</v>
      </c>
      <c r="F455" s="8" t="s">
        <v>1317</v>
      </c>
      <c r="G455" s="55" t="s">
        <v>1318</v>
      </c>
      <c r="M455" s="8" t="s">
        <v>1317</v>
      </c>
    </row>
    <row r="456" spans="1:13" ht="42" thickBot="1" x14ac:dyDescent="0.3">
      <c r="A456" s="8" t="s">
        <v>1320</v>
      </c>
      <c r="B456" s="2" t="str">
        <f>StateSelfAssessment!A290</f>
        <v>3.2.2 m. Describe how to and the need for additional training to conduct online and virtual classroom driver education.</v>
      </c>
      <c r="C456" s="3" t="str">
        <f>StateSelfAssessment!B290</f>
        <v>Yes</v>
      </c>
      <c r="D456" s="3" t="str">
        <f>StateSelfAssessment!C290</f>
        <v>-</v>
      </c>
      <c r="F456" s="8" t="s">
        <v>1320</v>
      </c>
      <c r="G456" s="55" t="s">
        <v>1321</v>
      </c>
      <c r="M456" s="8" t="s">
        <v>1320</v>
      </c>
    </row>
    <row r="457" spans="1:13" ht="42" thickBot="1" x14ac:dyDescent="0.3">
      <c r="A457" s="8" t="s">
        <v>1324</v>
      </c>
      <c r="B457" s="2" t="str">
        <f>StateSelfAssessment!A291</f>
        <v>3.2.2 n. Describe how to and the need for additional training to address special needs driver education students.</v>
      </c>
      <c r="C457" s="3" t="str">
        <f>StateSelfAssessment!B291</f>
        <v>Yes</v>
      </c>
      <c r="D457" s="3" t="str">
        <f>StateSelfAssessment!C291</f>
        <v>-</v>
      </c>
      <c r="F457" s="8" t="s">
        <v>1324</v>
      </c>
      <c r="G457" s="55" t="s">
        <v>1325</v>
      </c>
      <c r="M457" s="8" t="s">
        <v>1324</v>
      </c>
    </row>
    <row r="458" spans="1:13" ht="28.2" thickBot="1" x14ac:dyDescent="0.3">
      <c r="A458" s="8" t="s">
        <v>1327</v>
      </c>
      <c r="B458" s="2" t="str">
        <f>StateSelfAssessment!A292</f>
        <v>3.2.2 o. Describe and demonstrate how to use lesson plans for in-vehicle instruction.</v>
      </c>
      <c r="C458" s="3" t="str">
        <f>StateSelfAssessment!B292</f>
        <v>Yes</v>
      </c>
      <c r="D458" s="3" t="str">
        <f>StateSelfAssessment!C292</f>
        <v>-</v>
      </c>
      <c r="F458" s="8" t="s">
        <v>1327</v>
      </c>
      <c r="G458" s="55" t="s">
        <v>1328</v>
      </c>
      <c r="M458" s="8" t="s">
        <v>1327</v>
      </c>
    </row>
    <row r="459" spans="1:13" ht="28.2" thickBot="1" x14ac:dyDescent="0.3">
      <c r="A459" s="8" t="s">
        <v>1330</v>
      </c>
      <c r="B459" s="2" t="str">
        <f>StateSelfAssessment!A293</f>
        <v>3.2.2 p. Describe and demonstrate how to manage the mobile classroom.</v>
      </c>
      <c r="C459" s="3" t="str">
        <f>StateSelfAssessment!B293</f>
        <v>No</v>
      </c>
      <c r="D459" s="3" t="str">
        <f>StateSelfAssessment!C293</f>
        <v>-</v>
      </c>
      <c r="F459" s="8" t="s">
        <v>1330</v>
      </c>
      <c r="G459" s="55" t="s">
        <v>1331</v>
      </c>
      <c r="M459" s="8" t="s">
        <v>1330</v>
      </c>
    </row>
    <row r="460" spans="1:13" ht="42" thickBot="1" x14ac:dyDescent="0.3">
      <c r="A460" s="8" t="s">
        <v>1332</v>
      </c>
      <c r="B460" s="2" t="str">
        <f>StateSelfAssessment!A294</f>
        <v>3.2.2 q. Describe and demonstrate in-vehicle teaching techniques including coaching and correction.</v>
      </c>
      <c r="C460" s="3" t="str">
        <f>StateSelfAssessment!B294</f>
        <v>No</v>
      </c>
      <c r="D460" s="3" t="str">
        <f>StateSelfAssessment!C294</f>
        <v>-</v>
      </c>
      <c r="F460" s="8" t="s">
        <v>1332</v>
      </c>
      <c r="G460" s="55" t="s">
        <v>1333</v>
      </c>
      <c r="M460" s="8" t="s">
        <v>1332</v>
      </c>
    </row>
    <row r="461" spans="1:13" ht="42" thickBot="1" x14ac:dyDescent="0.3">
      <c r="A461" s="8" t="s">
        <v>1334</v>
      </c>
      <c r="B461" s="2" t="str">
        <f>StateSelfAssessment!A295</f>
        <v>3.2.2 r. Describe and demonstrate how to evaluate and provide feedback to the student driver and observers.</v>
      </c>
      <c r="C461" s="3" t="str">
        <f>StateSelfAssessment!B295</f>
        <v>No</v>
      </c>
      <c r="D461" s="3" t="str">
        <f>StateSelfAssessment!C295</f>
        <v>-</v>
      </c>
      <c r="F461" s="8" t="s">
        <v>1334</v>
      </c>
      <c r="G461" s="55" t="s">
        <v>1335</v>
      </c>
      <c r="M461" s="8" t="s">
        <v>1334</v>
      </c>
    </row>
    <row r="462" spans="1:13" ht="28.2" thickBot="1" x14ac:dyDescent="0.3">
      <c r="A462" s="8" t="s">
        <v>1337</v>
      </c>
      <c r="B462" s="2" t="str">
        <f>StateSelfAssessment!A296</f>
        <v>3.2.2 s. Describe and demonstrate techniques for teaching:</v>
      </c>
      <c r="C462" s="3">
        <f>StateSelfAssessment!B296</f>
        <v>0</v>
      </c>
      <c r="D462" s="3">
        <f>StateSelfAssessment!C296</f>
        <v>0</v>
      </c>
      <c r="F462" s="8" t="s">
        <v>1337</v>
      </c>
      <c r="G462" s="55" t="s">
        <v>1338</v>
      </c>
      <c r="M462" s="8" t="s">
        <v>1337</v>
      </c>
    </row>
    <row r="463" spans="1:13" ht="14.4" thickBot="1" x14ac:dyDescent="0.3">
      <c r="B463" s="2" t="str">
        <f>StateSelfAssessment!A297</f>
        <v>i. visual systems and vision control</v>
      </c>
      <c r="C463" s="3" t="str">
        <f>StateSelfAssessment!B297</f>
        <v>Yes</v>
      </c>
      <c r="D463" s="3" t="str">
        <f>StateSelfAssessment!C297</f>
        <v>-</v>
      </c>
      <c r="F463" s="8"/>
      <c r="M463" s="8"/>
    </row>
    <row r="464" spans="1:13" ht="14.4" thickBot="1" x14ac:dyDescent="0.3">
      <c r="B464" s="2" t="str">
        <f>StateSelfAssessment!A298</f>
        <v>ii. hazard perception and decision making</v>
      </c>
      <c r="C464" s="3" t="str">
        <f>StateSelfAssessment!B298</f>
        <v>Yes</v>
      </c>
      <c r="D464" s="3" t="str">
        <f>StateSelfAssessment!C298</f>
        <v>-</v>
      </c>
      <c r="F464" s="8"/>
      <c r="M464" s="8"/>
    </row>
    <row r="465" spans="1:14" ht="14.4" thickBot="1" x14ac:dyDescent="0.3">
      <c r="B465" s="2" t="str">
        <f>StateSelfAssessment!A299</f>
        <v>iii. speed and space management</v>
      </c>
      <c r="C465" s="3" t="str">
        <f>StateSelfAssessment!B299</f>
        <v>Yes</v>
      </c>
      <c r="D465" s="3" t="str">
        <f>StateSelfAssessment!C299</f>
        <v>-</v>
      </c>
      <c r="F465" s="8"/>
      <c r="M465" s="8"/>
    </row>
    <row r="466" spans="1:14" ht="14.4" thickBot="1" x14ac:dyDescent="0.3">
      <c r="B466" s="2" t="str">
        <f>StateSelfAssessment!A300</f>
        <v>iv. steering control and vehicle balance</v>
      </c>
      <c r="C466" s="3" t="str">
        <f>StateSelfAssessment!B300</f>
        <v>Yes</v>
      </c>
      <c r="D466" s="3" t="str">
        <f>StateSelfAssessment!C300</f>
        <v>-</v>
      </c>
      <c r="F466" s="8"/>
      <c r="M466" s="8"/>
    </row>
    <row r="467" spans="1:14" ht="14.4" thickBot="1" x14ac:dyDescent="0.3">
      <c r="B467" s="2" t="str">
        <f>StateSelfAssessment!A301</f>
        <v>v. time management</v>
      </c>
      <c r="C467" s="3" t="str">
        <f>StateSelfAssessment!B301</f>
        <v>Yes</v>
      </c>
      <c r="D467" s="3" t="str">
        <f>StateSelfAssessment!C301</f>
        <v>-</v>
      </c>
      <c r="F467" s="8"/>
      <c r="M467" s="8"/>
    </row>
    <row r="468" spans="1:14" ht="14.4" thickBot="1" x14ac:dyDescent="0.3">
      <c r="B468" s="2" t="str">
        <f>StateSelfAssessment!A302</f>
        <v>vi. communication</v>
      </c>
      <c r="C468" s="3" t="str">
        <f>StateSelfAssessment!B302</f>
        <v>Yes</v>
      </c>
      <c r="D468" s="3" t="str">
        <f>StateSelfAssessment!C302</f>
        <v>-</v>
      </c>
      <c r="F468" s="8"/>
      <c r="M468" s="8"/>
    </row>
    <row r="469" spans="1:14" ht="14.4" thickBot="1" x14ac:dyDescent="0.3">
      <c r="B469" s="2" t="str">
        <f>StateSelfAssessment!A303</f>
        <v>vii. driver responsibility</v>
      </c>
      <c r="C469" s="3" t="str">
        <f>StateSelfAssessment!B303</f>
        <v>Yes</v>
      </c>
      <c r="D469" s="3" t="str">
        <f>StateSelfAssessment!C303</f>
        <v>-</v>
      </c>
      <c r="F469" s="8"/>
      <c r="M469" s="8"/>
    </row>
    <row r="470" spans="1:14" ht="42" thickBot="1" x14ac:dyDescent="0.3">
      <c r="A470" s="8" t="s">
        <v>1339</v>
      </c>
      <c r="B470" s="2" t="str">
        <f>StateSelfAssessment!A304</f>
        <v>3.2.2 t. Describe and demonstrate how to manage and take control of the vehicle during in vehicle instruction.</v>
      </c>
      <c r="C470" s="3" t="str">
        <f>StateSelfAssessment!B304</f>
        <v>Yes</v>
      </c>
      <c r="D470" s="3" t="str">
        <f>StateSelfAssessment!C304</f>
        <v>-</v>
      </c>
      <c r="F470" s="8" t="s">
        <v>1339</v>
      </c>
      <c r="G470" s="55" t="s">
        <v>1340</v>
      </c>
      <c r="M470" s="8" t="s">
        <v>1339</v>
      </c>
    </row>
    <row r="471" spans="1:14" ht="28.2" thickBot="1" x14ac:dyDescent="0.3">
      <c r="A471" s="8" t="s">
        <v>1343</v>
      </c>
      <c r="B471" s="2" t="str">
        <f>StateSelfAssessment!A305</f>
        <v>3.2.2 u. Describe what to do in an emergency or collision.</v>
      </c>
      <c r="C471" s="3" t="str">
        <f>StateSelfAssessment!B305</f>
        <v>Yes</v>
      </c>
      <c r="D471" s="3" t="str">
        <f>StateSelfAssessment!C305</f>
        <v>-</v>
      </c>
      <c r="F471" s="8" t="s">
        <v>1343</v>
      </c>
      <c r="G471" s="55" t="s">
        <v>1344</v>
      </c>
      <c r="M471" s="8" t="s">
        <v>1343</v>
      </c>
    </row>
    <row r="472" spans="1:14" ht="28.2" thickBot="1" x14ac:dyDescent="0.3">
      <c r="A472" s="8" t="s">
        <v>1346</v>
      </c>
      <c r="B472" s="2" t="str">
        <f>StateSelfAssessment!A306</f>
        <v>3.2.2 v. Describe the role and use of on-board technologies for in-vehicle instruction.</v>
      </c>
      <c r="C472" s="3" t="str">
        <f>StateSelfAssessment!B306</f>
        <v>Yes</v>
      </c>
      <c r="D472" s="3" t="str">
        <f>StateSelfAssessment!C306</f>
        <v>-</v>
      </c>
      <c r="F472" s="8" t="s">
        <v>1346</v>
      </c>
      <c r="G472" s="55" t="s">
        <v>1347</v>
      </c>
      <c r="M472" s="8" t="s">
        <v>1346</v>
      </c>
    </row>
    <row r="473" spans="1:14" ht="42" thickBot="1" x14ac:dyDescent="0.3">
      <c r="A473" s="8" t="s">
        <v>1349</v>
      </c>
      <c r="B473" s="2" t="str">
        <f>StateSelfAssessment!A307</f>
        <v>3.2.2 w. Describe how to and the need for additional training to conduct simulation and driving range instruction.</v>
      </c>
      <c r="C473" s="3" t="str">
        <f>StateSelfAssessment!B307</f>
        <v>Yes</v>
      </c>
      <c r="D473" s="3" t="str">
        <f>StateSelfAssessment!C307</f>
        <v>-</v>
      </c>
      <c r="F473" s="8" t="s">
        <v>1349</v>
      </c>
      <c r="G473" s="55" t="s">
        <v>1350</v>
      </c>
      <c r="M473" s="8" t="s">
        <v>1349</v>
      </c>
    </row>
    <row r="474" spans="1:14" ht="42" thickBot="1" x14ac:dyDescent="0.3">
      <c r="A474" s="8" t="s">
        <v>1352</v>
      </c>
      <c r="B474" s="2" t="str">
        <f>StateSelfAssessment!A308</f>
        <v>3.2.2 x. Demonstrate the skills necessary to develop partnerships and communicate with parents/mentors/guardians and state officials.</v>
      </c>
      <c r="C474" s="3" t="str">
        <f>StateSelfAssessment!B308</f>
        <v>Yes</v>
      </c>
      <c r="D474" s="3" t="str">
        <f>StateSelfAssessment!C308</f>
        <v>-</v>
      </c>
      <c r="F474" s="8" t="s">
        <v>1352</v>
      </c>
      <c r="G474" s="55" t="s">
        <v>1353</v>
      </c>
      <c r="M474" s="8" t="s">
        <v>1352</v>
      </c>
    </row>
    <row r="475" spans="1:14" ht="42" thickBot="1" x14ac:dyDescent="0.3">
      <c r="A475" s="8" t="s">
        <v>1355</v>
      </c>
      <c r="B475" s="2" t="str">
        <f>StateSelfAssessment!A309</f>
        <v>3.2.2 y. Identify how to locate and describe jurisdictional laws, rules, policies and procedures related to vehicle operation and driver education.</v>
      </c>
      <c r="C475" s="3" t="str">
        <f>StateSelfAssessment!B309</f>
        <v>Yes</v>
      </c>
      <c r="D475" s="3" t="str">
        <f>StateSelfAssessment!C309</f>
        <v>-</v>
      </c>
      <c r="F475" s="8" t="s">
        <v>1355</v>
      </c>
      <c r="G475" s="55" t="s">
        <v>1356</v>
      </c>
      <c r="M475" s="8" t="s">
        <v>1355</v>
      </c>
    </row>
    <row r="476" spans="1:14" ht="69.599999999999994" thickBot="1" x14ac:dyDescent="0.3">
      <c r="A476" s="8" t="s">
        <v>1358</v>
      </c>
      <c r="B476" s="2" t="str">
        <f>StateSelfAssessment!A310</f>
        <v>3.2.3 States shall require instructor candidates to successfully deliver a series of practice teaching assignments during the instructor training course, including both classroom and BTW lessons. The instructor candidate must demonstrate:</v>
      </c>
      <c r="C476" s="3">
        <f>StateSelfAssessment!B310</f>
        <v>0</v>
      </c>
      <c r="D476" s="3">
        <f>StateSelfAssessment!C310</f>
        <v>0</v>
      </c>
      <c r="F476" s="8" t="s">
        <v>1358</v>
      </c>
      <c r="G476" s="133" t="s">
        <v>1359</v>
      </c>
      <c r="M476" s="8" t="s">
        <v>1358</v>
      </c>
      <c r="N476" s="133" t="s">
        <v>1359</v>
      </c>
    </row>
    <row r="477" spans="1:14" ht="42" thickBot="1" x14ac:dyDescent="0.3">
      <c r="A477" s="8" t="s">
        <v>1360</v>
      </c>
      <c r="B477" s="2" t="str">
        <f>StateSelfAssessment!A311</f>
        <v>3.2.3 a. How to utilize and adapt classroom lesson plans and deliver classroom presentations.</v>
      </c>
      <c r="C477" s="3" t="str">
        <f>StateSelfAssessment!B311</f>
        <v>Yes</v>
      </c>
      <c r="D477" s="3" t="str">
        <f>StateSelfAssessment!C311</f>
        <v>-</v>
      </c>
      <c r="F477" s="8" t="s">
        <v>1360</v>
      </c>
      <c r="G477" s="55" t="s">
        <v>1361</v>
      </c>
      <c r="M477" s="8" t="s">
        <v>1360</v>
      </c>
    </row>
    <row r="478" spans="1:14" ht="55.8" thickBot="1" x14ac:dyDescent="0.3">
      <c r="A478" s="8" t="s">
        <v>1363</v>
      </c>
      <c r="B478" s="2" t="str">
        <f>StateSelfAssessment!A312</f>
        <v>3.2.3 b. How to utilize and adapt lesson plans to deliver behind-the-wheel lessons, utilizing coaching techniques for in-vehicle instruction, and</v>
      </c>
      <c r="C478" s="3">
        <f>StateSelfAssessment!B312</f>
        <v>0</v>
      </c>
      <c r="D478" s="3">
        <f>StateSelfAssessment!C312</f>
        <v>0</v>
      </c>
      <c r="F478" s="8" t="s">
        <v>1363</v>
      </c>
      <c r="G478" s="55" t="s">
        <v>1364</v>
      </c>
      <c r="M478" s="8" t="s">
        <v>1363</v>
      </c>
    </row>
    <row r="479" spans="1:14" ht="42" thickBot="1" x14ac:dyDescent="0.3">
      <c r="B479" s="2" t="str">
        <f>StateSelfAssessment!A313</f>
        <v>i. demonstrate how to utilize standards of driver performance,</v>
      </c>
      <c r="C479" s="3" t="str">
        <f>StateSelfAssessment!B313</f>
        <v>No</v>
      </c>
      <c r="D479" s="3" t="str">
        <f>StateSelfAssessment!C313</f>
        <v>-</v>
      </c>
      <c r="F479" s="8"/>
      <c r="G479" s="55" t="s">
        <v>1366</v>
      </c>
      <c r="M479" s="8"/>
    </row>
    <row r="480" spans="1:14" ht="42" thickBot="1" x14ac:dyDescent="0.3">
      <c r="B480" s="2" t="str">
        <f>StateSelfAssessment!A314</f>
        <v>ii. demonstrate a variety coaching techniques for in-vehicle instruction, and deliver BTW lessons.</v>
      </c>
      <c r="C480" s="3" t="str">
        <f>StateSelfAssessment!B314</f>
        <v>No</v>
      </c>
      <c r="D480" s="3" t="str">
        <f>StateSelfAssessment!C314</f>
        <v>-</v>
      </c>
      <c r="F480" s="8"/>
      <c r="G480" s="55" t="s">
        <v>1368</v>
      </c>
      <c r="M480" s="8"/>
    </row>
    <row r="481" spans="1:16" ht="42" thickBot="1" x14ac:dyDescent="0.3">
      <c r="A481" s="8" t="s">
        <v>1370</v>
      </c>
      <c r="B481" s="2" t="str">
        <f>StateSelfAssessment!A315</f>
        <v>3.2.3 c. How to influence learning and habit development.</v>
      </c>
      <c r="C481" s="3" t="str">
        <f>StateSelfAssessment!B315</f>
        <v>Yes</v>
      </c>
      <c r="D481" s="3" t="str">
        <f>StateSelfAssessment!C315</f>
        <v>-</v>
      </c>
      <c r="F481" s="8" t="s">
        <v>1370</v>
      </c>
      <c r="G481" s="55" t="s">
        <v>1371</v>
      </c>
      <c r="M481" s="8" t="s">
        <v>1370</v>
      </c>
    </row>
    <row r="482" spans="1:16" ht="42" thickBot="1" x14ac:dyDescent="0.3">
      <c r="A482" s="8" t="s">
        <v>1373</v>
      </c>
      <c r="B482" s="2" t="str">
        <f>StateSelfAssessment!A316</f>
        <v>3.2.3 d. How to assess student performance.</v>
      </c>
      <c r="C482" s="3" t="str">
        <f>StateSelfAssessment!B316</f>
        <v>Yes</v>
      </c>
      <c r="D482" s="3" t="str">
        <f>StateSelfAssessment!C316</f>
        <v>-</v>
      </c>
      <c r="F482" s="8" t="s">
        <v>1373</v>
      </c>
      <c r="G482" s="55" t="s">
        <v>1374</v>
      </c>
      <c r="M482" s="8" t="s">
        <v>1373</v>
      </c>
    </row>
    <row r="483" spans="1:16" ht="42" thickBot="1" x14ac:dyDescent="0.3">
      <c r="A483" s="8" t="s">
        <v>1376</v>
      </c>
      <c r="B483" s="2" t="str">
        <f>StateSelfAssessment!A317</f>
        <v>3.2.3 e. How to assist the learner to apply concepts from classroom and BTW instruction.</v>
      </c>
      <c r="C483" s="3" t="str">
        <f>StateSelfAssessment!B317</f>
        <v>No</v>
      </c>
      <c r="D483" s="3" t="str">
        <f>StateSelfAssessment!C317</f>
        <v>-</v>
      </c>
      <c r="F483" s="8" t="s">
        <v>1376</v>
      </c>
      <c r="G483" s="55" t="s">
        <v>1377</v>
      </c>
      <c r="M483" s="8" t="s">
        <v>1376</v>
      </c>
    </row>
    <row r="484" spans="1:16" ht="42" thickBot="1" x14ac:dyDescent="0.3">
      <c r="A484" s="8" t="s">
        <v>1379</v>
      </c>
      <c r="B484" s="2" t="str">
        <f>StateSelfAssessment!A318</f>
        <v>3.2.3 f. Knowledge of risk management principles in all driving situations.</v>
      </c>
      <c r="C484" s="3" t="str">
        <f>StateSelfAssessment!B318</f>
        <v>Yes</v>
      </c>
      <c r="D484" s="3" t="str">
        <f>StateSelfAssessment!C318</f>
        <v>-</v>
      </c>
      <c r="F484" s="8" t="s">
        <v>1379</v>
      </c>
      <c r="G484" s="55" t="s">
        <v>1380</v>
      </c>
      <c r="M484" s="8" t="s">
        <v>1379</v>
      </c>
    </row>
    <row r="485" spans="1:16" ht="55.8" thickBot="1" x14ac:dyDescent="0.3">
      <c r="A485" s="8" t="s">
        <v>1382</v>
      </c>
      <c r="B485" s="2" t="str">
        <f>StateSelfAssessment!A319</f>
        <v>3.2.3 g. Risk assessment procedures and provide timely intervention for in-vehicle instruction.</v>
      </c>
      <c r="C485" s="3" t="str">
        <f>StateSelfAssessment!B319</f>
        <v>Yes</v>
      </c>
      <c r="D485" s="3" t="str">
        <f>StateSelfAssessment!C319</f>
        <v>-</v>
      </c>
      <c r="F485" s="8" t="s">
        <v>1382</v>
      </c>
      <c r="G485" s="55" t="s">
        <v>1383</v>
      </c>
      <c r="M485" s="8" t="s">
        <v>1382</v>
      </c>
    </row>
    <row r="486" spans="1:16" ht="55.8" thickBot="1" x14ac:dyDescent="0.3">
      <c r="A486" s="8" t="s">
        <v>1385</v>
      </c>
      <c r="B486" s="2" t="str">
        <f>StateSelfAssessment!A320</f>
        <v>3.2.3 h. How to conduct computer assisted, online, simulation based and range exercise instruction (if applicable)</v>
      </c>
      <c r="C486" s="3" t="str">
        <f>StateSelfAssessment!B320</f>
        <v>No</v>
      </c>
      <c r="D486" s="3" t="str">
        <f>StateSelfAssessment!C320</f>
        <v>-</v>
      </c>
      <c r="F486" s="8" t="s">
        <v>1385</v>
      </c>
      <c r="G486" s="55" t="s">
        <v>1386</v>
      </c>
      <c r="M486" s="8" t="s">
        <v>1385</v>
      </c>
    </row>
    <row r="487" spans="1:16" ht="28.2" thickBot="1" x14ac:dyDescent="0.3">
      <c r="A487" s="8" t="s">
        <v>1387</v>
      </c>
      <c r="B487" s="2" t="str">
        <f>StateSelfAssessment!A321</f>
        <v>3.2.3 i. How to assess the course.</v>
      </c>
      <c r="C487" s="3" t="str">
        <f>StateSelfAssessment!B321</f>
        <v>Yes</v>
      </c>
      <c r="D487" s="3" t="str">
        <f>StateSelfAssessment!C321</f>
        <v>-</v>
      </c>
      <c r="F487" s="8" t="s">
        <v>1387</v>
      </c>
      <c r="G487" s="55" t="s">
        <v>1388</v>
      </c>
      <c r="M487" s="8" t="s">
        <v>1387</v>
      </c>
    </row>
    <row r="488" spans="1:16" ht="42" thickBot="1" x14ac:dyDescent="0.3">
      <c r="A488" s="8" t="s">
        <v>1390</v>
      </c>
      <c r="B488" s="2" t="str">
        <f>StateSelfAssessment!A322</f>
        <v>3.2.3 j. How to schedule and grade.</v>
      </c>
      <c r="C488" s="3" t="str">
        <f>StateSelfAssessment!B322</f>
        <v>Yes</v>
      </c>
      <c r="D488" s="3" t="str">
        <f>StateSelfAssessment!C322</f>
        <v>-</v>
      </c>
      <c r="F488" s="8" t="s">
        <v>1390</v>
      </c>
      <c r="G488" s="55" t="s">
        <v>1391</v>
      </c>
      <c r="M488" s="8" t="s">
        <v>1390</v>
      </c>
    </row>
    <row r="489" spans="1:16" ht="14.4" thickBot="1" x14ac:dyDescent="0.3">
      <c r="A489" s="8">
        <v>3.3</v>
      </c>
      <c r="B489" s="421" t="s">
        <v>1393</v>
      </c>
      <c r="C489" s="422"/>
      <c r="D489" s="423"/>
      <c r="F489" s="8">
        <v>3.3</v>
      </c>
      <c r="G489" s="140" t="s">
        <v>1393</v>
      </c>
      <c r="H489" s="375"/>
      <c r="I489" s="375"/>
      <c r="J489" s="375"/>
      <c r="K489" s="376"/>
      <c r="M489" s="8">
        <v>3.3</v>
      </c>
      <c r="N489" s="427" t="s">
        <v>1393</v>
      </c>
      <c r="O489" s="428"/>
      <c r="P489" s="429"/>
    </row>
    <row r="490" spans="1:16" ht="69.599999999999994" thickBot="1" x14ac:dyDescent="0.3">
      <c r="A490" s="8" t="s">
        <v>1394</v>
      </c>
      <c r="B490" s="4" t="str">
        <f>StateSelfAssessment!A324</f>
        <v>3.3.1 States shall require instructor candidates to teach with an experienced mentor or complete a student teaching practicum, to deliver course content (both classroom and BTW) during a regularly scheduled driver education course to novice students while being supervised and evaluated</v>
      </c>
      <c r="C490" s="5" t="str">
        <f>StateSelfAssessment!B324</f>
        <v>No</v>
      </c>
      <c r="D490" s="5" t="str">
        <f>StateSelfAssessment!C324</f>
        <v>-</v>
      </c>
      <c r="F490" s="8" t="s">
        <v>1394</v>
      </c>
      <c r="G490" s="133" t="s">
        <v>1970</v>
      </c>
      <c r="M490" s="8" t="s">
        <v>1394</v>
      </c>
      <c r="N490" s="133" t="s">
        <v>1970</v>
      </c>
    </row>
    <row r="491" spans="1:16" ht="42" thickBot="1" x14ac:dyDescent="0.3">
      <c r="B491" s="56"/>
      <c r="C491" s="57"/>
      <c r="D491" s="58"/>
      <c r="F491" s="8"/>
      <c r="G491" s="55" t="s">
        <v>1396</v>
      </c>
      <c r="M491" s="8"/>
    </row>
    <row r="492" spans="1:16" ht="14.4" thickBot="1" x14ac:dyDescent="0.3">
      <c r="A492" s="8">
        <v>3.4</v>
      </c>
      <c r="B492" s="421" t="s">
        <v>1399</v>
      </c>
      <c r="C492" s="422"/>
      <c r="D492" s="423"/>
      <c r="F492" s="8">
        <v>3.4</v>
      </c>
      <c r="G492" s="140" t="s">
        <v>1399</v>
      </c>
      <c r="H492" s="375"/>
      <c r="I492" s="375"/>
      <c r="J492" s="375"/>
      <c r="K492" s="376"/>
      <c r="M492" s="8">
        <v>3.4</v>
      </c>
      <c r="N492" s="427" t="s">
        <v>1399</v>
      </c>
      <c r="O492" s="428"/>
      <c r="P492" s="429"/>
    </row>
    <row r="493" spans="1:16" ht="83.4" thickBot="1" x14ac:dyDescent="0.3">
      <c r="A493" s="8" t="s">
        <v>1400</v>
      </c>
      <c r="B493" s="4" t="str">
        <f>StateSelfAssessment!A326</f>
        <v>3.4.1 States shall require the driver education instructor candidate to pass exit assessments, beyond the state driver licensing test, to demonstrate their knowledge, skills and attitudes for the operation of a motor vehicle to successfully complete the driver education instructor preparation program.</v>
      </c>
      <c r="C493" s="5" t="str">
        <f>StateSelfAssessment!B326</f>
        <v>Yes</v>
      </c>
      <c r="D493" s="5" t="str">
        <f>StateSelfAssessment!C326</f>
        <v>-</v>
      </c>
      <c r="F493" s="8" t="s">
        <v>1400</v>
      </c>
      <c r="G493" s="133" t="s">
        <v>1972</v>
      </c>
      <c r="M493" s="8" t="s">
        <v>1400</v>
      </c>
      <c r="N493" s="133" t="s">
        <v>1972</v>
      </c>
    </row>
    <row r="494" spans="1:16" ht="28.2" thickBot="1" x14ac:dyDescent="0.3">
      <c r="A494" s="8" t="s">
        <v>1402</v>
      </c>
      <c r="B494" s="4" t="str">
        <f>StateSelfAssessment!A327</f>
        <v>3.4.1 a. Must pass an advanced exit level, driver knowledge test</v>
      </c>
      <c r="C494" s="5" t="str">
        <f>StateSelfAssessment!B327</f>
        <v>Yes</v>
      </c>
      <c r="D494" s="5" t="str">
        <f>StateSelfAssessment!C327</f>
        <v>-</v>
      </c>
      <c r="F494" s="8" t="s">
        <v>1402</v>
      </c>
      <c r="G494" s="55" t="s">
        <v>1403</v>
      </c>
      <c r="M494" s="8" t="s">
        <v>1402</v>
      </c>
    </row>
    <row r="495" spans="1:16" ht="28.2" thickBot="1" x14ac:dyDescent="0.3">
      <c r="A495" s="8" t="s">
        <v>1406</v>
      </c>
      <c r="B495" s="4" t="str">
        <f>StateSelfAssessment!A328</f>
        <v>3.4.1 b. Must pass an advanced exit level, instructor knowledge test</v>
      </c>
      <c r="C495" s="5" t="str">
        <f>StateSelfAssessment!B328</f>
        <v>Yes</v>
      </c>
      <c r="D495" s="5" t="str">
        <f>StateSelfAssessment!C328</f>
        <v>-</v>
      </c>
      <c r="F495" s="8" t="s">
        <v>1406</v>
      </c>
      <c r="G495" s="55" t="s">
        <v>1407</v>
      </c>
      <c r="M495" s="8" t="s">
        <v>1406</v>
      </c>
    </row>
    <row r="496" spans="1:16" ht="28.2" thickBot="1" x14ac:dyDescent="0.3">
      <c r="A496" s="8" t="s">
        <v>1409</v>
      </c>
      <c r="B496" s="4" t="str">
        <f>StateSelfAssessment!A329</f>
        <v>3.4.1 c. Must pass an advanced exit level, in-vehicle teaching skills assessment</v>
      </c>
      <c r="C496" s="5" t="str">
        <f>StateSelfAssessment!B329</f>
        <v>No</v>
      </c>
      <c r="D496" s="5" t="str">
        <f>StateSelfAssessment!C329</f>
        <v>-</v>
      </c>
      <c r="F496" s="8" t="s">
        <v>1409</v>
      </c>
      <c r="G496" s="55" t="s">
        <v>1410</v>
      </c>
      <c r="M496" s="8" t="s">
        <v>1409</v>
      </c>
    </row>
    <row r="497" spans="1:18" ht="14.4" thickBot="1" x14ac:dyDescent="0.3">
      <c r="A497" s="8">
        <v>3.5</v>
      </c>
      <c r="B497" s="421" t="s">
        <v>1411</v>
      </c>
      <c r="C497" s="422"/>
      <c r="D497" s="423"/>
      <c r="F497" s="8">
        <v>3.5</v>
      </c>
      <c r="G497" s="140" t="s">
        <v>1411</v>
      </c>
      <c r="H497" s="375"/>
      <c r="I497" s="375"/>
      <c r="J497" s="375"/>
      <c r="K497" s="376"/>
      <c r="M497" s="8">
        <v>3.5</v>
      </c>
      <c r="N497" s="427" t="s">
        <v>1411</v>
      </c>
      <c r="O497" s="428"/>
      <c r="P497" s="429"/>
    </row>
    <row r="498" spans="1:18" ht="42" thickBot="1" x14ac:dyDescent="0.3">
      <c r="A498" s="8" t="s">
        <v>1412</v>
      </c>
      <c r="B498" s="2" t="str">
        <f>StateSelfAssessment!A331</f>
        <v>3.5.1 States shall require instructors to receive regular continuing education and professional development, as approved by the State</v>
      </c>
      <c r="C498" s="3" t="str">
        <f>StateSelfAssessment!B331</f>
        <v>Yes</v>
      </c>
      <c r="D498" s="3" t="str">
        <f>StateSelfAssessment!C331</f>
        <v>-</v>
      </c>
      <c r="F498" s="8" t="s">
        <v>1412</v>
      </c>
      <c r="G498" s="133" t="s">
        <v>1413</v>
      </c>
      <c r="M498" s="8" t="s">
        <v>1412</v>
      </c>
      <c r="N498" s="133" t="s">
        <v>1413</v>
      </c>
    </row>
    <row r="499" spans="1:18" ht="28.2" thickBot="1" x14ac:dyDescent="0.3">
      <c r="B499" s="2"/>
      <c r="C499" s="3"/>
      <c r="D499" s="3"/>
      <c r="F499" s="8"/>
      <c r="G499" s="55" t="s">
        <v>1414</v>
      </c>
      <c r="M499" s="8"/>
    </row>
    <row r="500" spans="1:18" ht="28.2" thickBot="1" x14ac:dyDescent="0.3">
      <c r="B500" s="2"/>
      <c r="C500" s="3"/>
      <c r="D500" s="3"/>
      <c r="F500" s="8"/>
      <c r="G500" s="55" t="s">
        <v>1417</v>
      </c>
      <c r="M500" s="8"/>
    </row>
    <row r="501" spans="1:18" ht="28.2" thickBot="1" x14ac:dyDescent="0.3">
      <c r="B501" s="2"/>
      <c r="C501" s="3"/>
      <c r="D501" s="3"/>
      <c r="F501" s="8"/>
      <c r="G501" s="55" t="s">
        <v>2309</v>
      </c>
      <c r="M501" s="8"/>
    </row>
    <row r="502" spans="1:18" ht="28.2" thickBot="1" x14ac:dyDescent="0.3">
      <c r="A502" s="8" t="s">
        <v>1422</v>
      </c>
      <c r="B502" s="4" t="str">
        <f>StateSelfAssessment!A332</f>
        <v>3.5.2 States shall require a regular driving record review for instructors</v>
      </c>
      <c r="C502" s="5" t="str">
        <f>StateSelfAssessment!B332</f>
        <v>No</v>
      </c>
      <c r="D502" s="5" t="str">
        <f>StateSelfAssessment!C332</f>
        <v>-</v>
      </c>
      <c r="F502" s="8" t="s">
        <v>1422</v>
      </c>
      <c r="G502" s="133" t="s">
        <v>1423</v>
      </c>
      <c r="M502" s="8" t="s">
        <v>1422</v>
      </c>
      <c r="N502" s="133" t="s">
        <v>1423</v>
      </c>
    </row>
    <row r="503" spans="1:18" ht="14.4" thickBot="1" x14ac:dyDescent="0.3">
      <c r="B503" s="4"/>
      <c r="C503" s="5"/>
      <c r="D503" s="5"/>
      <c r="F503" s="8"/>
      <c r="G503" s="55" t="s">
        <v>1424</v>
      </c>
      <c r="M503" s="8"/>
      <c r="N503" s="111"/>
    </row>
    <row r="504" spans="1:18" ht="28.2" thickBot="1" x14ac:dyDescent="0.3">
      <c r="B504" s="4"/>
      <c r="C504" s="5"/>
      <c r="D504" s="5"/>
      <c r="F504" s="8"/>
      <c r="G504" s="55" t="s">
        <v>1427</v>
      </c>
      <c r="M504" s="8"/>
    </row>
    <row r="505" spans="1:18" ht="28.2" thickBot="1" x14ac:dyDescent="0.3">
      <c r="A505" s="8" t="s">
        <v>1429</v>
      </c>
      <c r="B505" s="2" t="str">
        <f>StateSelfAssessment!A333</f>
        <v>3.5.3 States shall require instructors to pass periodic Federal and State criminal background checks</v>
      </c>
      <c r="C505" s="3" t="str">
        <f>StateSelfAssessment!B333</f>
        <v>No</v>
      </c>
      <c r="D505" s="3" t="str">
        <f>StateSelfAssessment!C333</f>
        <v>-</v>
      </c>
      <c r="F505" s="8" t="s">
        <v>1429</v>
      </c>
      <c r="G505" s="133" t="s">
        <v>1430</v>
      </c>
      <c r="M505" s="8" t="s">
        <v>1429</v>
      </c>
      <c r="N505" s="133" t="s">
        <v>1430</v>
      </c>
    </row>
    <row r="506" spans="1:18" ht="28.2" thickBot="1" x14ac:dyDescent="0.3">
      <c r="B506" s="2"/>
      <c r="C506" s="3"/>
      <c r="D506" s="3"/>
      <c r="F506" s="8"/>
      <c r="G506" s="55" t="s">
        <v>1431</v>
      </c>
      <c r="M506" s="8"/>
    </row>
    <row r="507" spans="1:18" ht="14.4" thickBot="1" x14ac:dyDescent="0.3">
      <c r="B507" s="2"/>
      <c r="C507" s="3"/>
      <c r="D507" s="3"/>
      <c r="F507" s="8"/>
      <c r="G507" s="55" t="s">
        <v>1434</v>
      </c>
      <c r="M507" s="8"/>
    </row>
    <row r="508" spans="1:18" ht="69.599999999999994" thickBot="1" x14ac:dyDescent="0.3">
      <c r="A508" s="8" t="s">
        <v>1438</v>
      </c>
      <c r="B508" s="4" t="str">
        <f>StateSelfAssessment!A334</f>
        <v>3.5.4 State should require instructor candidates to successfully complete other pre or post courses/requirements as prescribed by the State, such as a course in first aid/CPR and automated external defibrillators (AED)</v>
      </c>
      <c r="C508" s="5" t="str">
        <f>StateSelfAssessment!B334</f>
        <v>No</v>
      </c>
      <c r="D508" s="5" t="str">
        <f>StateSelfAssessment!C334</f>
        <v>-</v>
      </c>
      <c r="F508" s="8" t="s">
        <v>1438</v>
      </c>
      <c r="G508" s="133" t="s">
        <v>1439</v>
      </c>
      <c r="M508" s="8" t="s">
        <v>1438</v>
      </c>
      <c r="N508" s="133" t="s">
        <v>1439</v>
      </c>
    </row>
    <row r="509" spans="1:18" ht="14.4" thickBot="1" x14ac:dyDescent="0.3">
      <c r="A509" s="8">
        <v>3.6</v>
      </c>
      <c r="B509" s="424" t="s">
        <v>2310</v>
      </c>
      <c r="C509" s="425"/>
      <c r="D509" s="426"/>
      <c r="F509" s="8">
        <v>3.6</v>
      </c>
      <c r="G509" s="415" t="s">
        <v>1440</v>
      </c>
      <c r="H509" s="416"/>
      <c r="I509" s="416"/>
      <c r="J509" s="416"/>
      <c r="K509" s="417"/>
      <c r="M509" s="8">
        <v>3.6</v>
      </c>
      <c r="N509" s="415" t="s">
        <v>1440</v>
      </c>
      <c r="O509" s="416"/>
      <c r="P509" s="417"/>
    </row>
    <row r="510" spans="1:18" ht="28.2" thickBot="1" x14ac:dyDescent="0.3">
      <c r="A510" s="8" t="s">
        <v>1441</v>
      </c>
      <c r="B510" s="4" t="str">
        <f>StateSelfAssessment!A336</f>
        <v>3.6.1 Do you meet the specifications in Attachment C Five Stages for Instructor Training?</v>
      </c>
      <c r="C510" s="5" t="str">
        <f>StateSelfAssessment!B336</f>
        <v>No</v>
      </c>
      <c r="D510" s="5" t="str">
        <f>StateSelfAssessment!C336</f>
        <v>-</v>
      </c>
      <c r="F510" s="8" t="s">
        <v>1441</v>
      </c>
      <c r="G510" s="133" t="s">
        <v>1442</v>
      </c>
      <c r="M510" s="8" t="s">
        <v>1441</v>
      </c>
      <c r="N510" s="133" t="s">
        <v>1442</v>
      </c>
    </row>
    <row r="511" spans="1:18" ht="28.2" thickBot="1" x14ac:dyDescent="0.3">
      <c r="A511" s="8" t="s">
        <v>1445</v>
      </c>
      <c r="B511" s="4" t="str">
        <f>StateSelfAssessment!A337</f>
        <v>3.6.2 Do you use the ANSTSE model instructor training curriculum for the teaching task?</v>
      </c>
      <c r="C511" s="5" t="str">
        <f>StateSelfAssessment!B337</f>
        <v>No</v>
      </c>
      <c r="D511" s="5" t="str">
        <f>StateSelfAssessment!C337</f>
        <v>-</v>
      </c>
      <c r="F511" s="8" t="s">
        <v>1445</v>
      </c>
      <c r="G511" s="133" t="s">
        <v>1446</v>
      </c>
      <c r="M511" s="8" t="s">
        <v>1445</v>
      </c>
      <c r="N511" s="133" t="s">
        <v>1446</v>
      </c>
    </row>
    <row r="512" spans="1:18" ht="42" thickBot="1" x14ac:dyDescent="0.3">
      <c r="A512" s="8">
        <v>4</v>
      </c>
      <c r="B512" s="6" t="s">
        <v>1464</v>
      </c>
      <c r="C512" s="1" t="s">
        <v>1666</v>
      </c>
      <c r="D512" s="1" t="s">
        <v>1667</v>
      </c>
      <c r="F512" s="8">
        <v>4</v>
      </c>
      <c r="G512" s="87" t="s">
        <v>1464</v>
      </c>
      <c r="H512" s="116" t="s">
        <v>2006</v>
      </c>
      <c r="I512" s="117" t="s">
        <v>2007</v>
      </c>
      <c r="J512" s="118" t="s">
        <v>2008</v>
      </c>
      <c r="K512" s="118" t="s">
        <v>2009</v>
      </c>
      <c r="M512" s="8">
        <v>4</v>
      </c>
      <c r="N512" s="112" t="s">
        <v>1464</v>
      </c>
      <c r="O512" s="116" t="s">
        <v>2006</v>
      </c>
      <c r="P512" s="117" t="s">
        <v>2011</v>
      </c>
      <c r="Q512" s="118" t="s">
        <v>2008</v>
      </c>
      <c r="R512" s="118" t="s">
        <v>2012</v>
      </c>
    </row>
    <row r="513" spans="1:16" ht="33" customHeight="1" thickBot="1" x14ac:dyDescent="0.3">
      <c r="A513" s="8">
        <v>4.0999999999999996</v>
      </c>
      <c r="B513" s="418" t="s">
        <v>1465</v>
      </c>
      <c r="C513" s="419"/>
      <c r="D513" s="420"/>
      <c r="F513" s="8">
        <v>4.0999999999999996</v>
      </c>
      <c r="G513" s="430" t="s">
        <v>1465</v>
      </c>
      <c r="H513" s="431"/>
      <c r="I513" s="431"/>
      <c r="J513" s="431"/>
      <c r="K513" s="432"/>
      <c r="M513" s="8">
        <v>4.0999999999999996</v>
      </c>
      <c r="N513" s="430" t="s">
        <v>1465</v>
      </c>
      <c r="O513" s="431"/>
      <c r="P513" s="432"/>
    </row>
    <row r="514" spans="1:16" ht="55.8" thickBot="1" x14ac:dyDescent="0.3">
      <c r="A514" s="8" t="s">
        <v>1466</v>
      </c>
      <c r="B514" s="2" t="str">
        <f>StateSelfAssessment!A339</f>
        <v>4.1.1 States shall have a formal system for communication and collaboration between the State driver education agency/agencies and the State driver licensing authority. This system must share information between these agencies</v>
      </c>
      <c r="C514" s="3" t="str">
        <f>StateSelfAssessment!B339</f>
        <v>Yes</v>
      </c>
      <c r="D514" s="3" t="str">
        <f>StateSelfAssessment!C339</f>
        <v>-</v>
      </c>
      <c r="F514" s="8" t="s">
        <v>1466</v>
      </c>
      <c r="G514" s="133" t="s">
        <v>1467</v>
      </c>
      <c r="M514" s="8" t="s">
        <v>1466</v>
      </c>
      <c r="N514" s="133" t="s">
        <v>1467</v>
      </c>
    </row>
    <row r="515" spans="1:16" ht="42" thickBot="1" x14ac:dyDescent="0.3">
      <c r="B515" s="60"/>
      <c r="C515" s="61"/>
      <c r="D515" s="62"/>
      <c r="F515" s="8"/>
      <c r="G515" s="55" t="s">
        <v>2311</v>
      </c>
      <c r="M515" s="8"/>
    </row>
    <row r="516" spans="1:16" ht="14.4" thickBot="1" x14ac:dyDescent="0.3">
      <c r="A516" s="8">
        <v>4.2</v>
      </c>
      <c r="B516" s="418" t="s">
        <v>2312</v>
      </c>
      <c r="C516" s="419"/>
      <c r="D516" s="420"/>
      <c r="F516" s="8">
        <v>4.2</v>
      </c>
      <c r="G516" s="415" t="s">
        <v>1473</v>
      </c>
      <c r="H516" s="416"/>
      <c r="I516" s="416"/>
      <c r="J516" s="416"/>
      <c r="K516" s="417"/>
      <c r="M516" s="8">
        <v>4.2</v>
      </c>
      <c r="N516" s="415" t="s">
        <v>1473</v>
      </c>
      <c r="O516" s="416"/>
      <c r="P516" s="417"/>
    </row>
    <row r="517" spans="1:16" ht="69.599999999999994" thickBot="1" x14ac:dyDescent="0.3">
      <c r="A517" s="8" t="s">
        <v>1474</v>
      </c>
      <c r="B517" s="2" t="str">
        <f>StateSelfAssessment!A341</f>
        <v>4.2.1 States shall adopt a comprehensive three-stage Graduated Driver Licensing (GDL) system that contains the recommended GDL components and restrictions as featured in the National Highway Traffic Safety Administration (NHTSA) GDL Model. See Attachment F.</v>
      </c>
      <c r="C517" s="3" t="str">
        <f>StateSelfAssessment!B341</f>
        <v>Yes</v>
      </c>
      <c r="D517" s="3" t="str">
        <f>StateSelfAssessment!C341</f>
        <v>-</v>
      </c>
      <c r="F517" s="8" t="s">
        <v>1474</v>
      </c>
      <c r="G517" s="133" t="s">
        <v>1978</v>
      </c>
      <c r="M517" s="8" t="s">
        <v>1474</v>
      </c>
      <c r="N517" s="133" t="s">
        <v>1978</v>
      </c>
    </row>
    <row r="518" spans="1:16" ht="28.2" thickBot="1" x14ac:dyDescent="0.3">
      <c r="B518" s="2"/>
      <c r="C518" s="3"/>
      <c r="D518" s="3"/>
      <c r="F518" s="8"/>
      <c r="G518" s="55" t="s">
        <v>1476</v>
      </c>
      <c r="M518" s="8"/>
    </row>
    <row r="519" spans="1:16" ht="55.8" thickBot="1" x14ac:dyDescent="0.3">
      <c r="A519" s="8" t="s">
        <v>1483</v>
      </c>
      <c r="B519" s="2" t="str">
        <f>StateSelfAssessment!A342</f>
        <v>4.2.2 States shall have a GDL system that includes, incorporates, or integrates multi-stage driver education that meets these Novice Teen Driver Education and Training Administrative Standards</v>
      </c>
      <c r="C519" s="3" t="str">
        <f>StateSelfAssessment!B342</f>
        <v>Yes</v>
      </c>
      <c r="D519" s="3" t="str">
        <f>StateSelfAssessment!C342</f>
        <v>-</v>
      </c>
      <c r="F519" s="8" t="s">
        <v>1483</v>
      </c>
      <c r="G519" s="133" t="s">
        <v>1484</v>
      </c>
      <c r="M519" s="8" t="s">
        <v>1483</v>
      </c>
      <c r="N519" s="133" t="s">
        <v>1484</v>
      </c>
    </row>
    <row r="520" spans="1:16" ht="28.2" thickBot="1" x14ac:dyDescent="0.3">
      <c r="B520" s="2"/>
      <c r="C520" s="3"/>
      <c r="D520" s="3"/>
      <c r="F520" s="8"/>
      <c r="G520" s="55" t="s">
        <v>1485</v>
      </c>
      <c r="M520" s="8"/>
    </row>
    <row r="521" spans="1:16" ht="14.4" thickBot="1" x14ac:dyDescent="0.3">
      <c r="B521" s="4"/>
      <c r="C521" s="5"/>
      <c r="D521" s="5"/>
      <c r="F521" s="8"/>
      <c r="G521" s="55" t="s">
        <v>1490</v>
      </c>
      <c r="M521" s="8"/>
    </row>
    <row r="522" spans="1:16" ht="42" thickBot="1" x14ac:dyDescent="0.3">
      <c r="B522" s="4"/>
      <c r="C522" s="5"/>
      <c r="D522" s="5"/>
      <c r="F522" s="8"/>
      <c r="G522" s="55" t="s">
        <v>1493</v>
      </c>
      <c r="M522" s="8"/>
    </row>
    <row r="523" spans="1:16" ht="28.2" thickBot="1" x14ac:dyDescent="0.3">
      <c r="B523" s="4"/>
      <c r="C523" s="5"/>
      <c r="D523" s="5"/>
      <c r="F523" s="8"/>
      <c r="G523" s="55" t="s">
        <v>1495</v>
      </c>
      <c r="M523" s="8"/>
    </row>
    <row r="524" spans="1:16" ht="28.2" thickBot="1" x14ac:dyDescent="0.3">
      <c r="B524" s="4"/>
      <c r="C524" s="5"/>
      <c r="D524" s="5"/>
      <c r="F524" s="8"/>
      <c r="G524" s="55" t="s">
        <v>1498</v>
      </c>
      <c r="M524" s="8"/>
    </row>
    <row r="525" spans="1:16" ht="28.2" thickBot="1" x14ac:dyDescent="0.3">
      <c r="B525" s="4"/>
      <c r="C525" s="5"/>
      <c r="D525" s="5"/>
      <c r="F525" s="8"/>
      <c r="G525" s="55" t="s">
        <v>1500</v>
      </c>
      <c r="M525" s="8"/>
    </row>
    <row r="526" spans="1:16" ht="55.8" thickBot="1" x14ac:dyDescent="0.3">
      <c r="A526" s="8" t="s">
        <v>1504</v>
      </c>
      <c r="B526" s="2" t="str">
        <f>StateSelfAssessment!A343</f>
        <v>4.2.3 States should not reduce the time requirements in the GDL process for successful completion of driver education. Instead, States should consider extending the GDL process for those who do not take driver education</v>
      </c>
      <c r="C526" s="3" t="str">
        <f>StateSelfAssessment!B343</f>
        <v>Yes</v>
      </c>
      <c r="D526" s="3" t="str">
        <f>StateSelfAssessment!C343</f>
        <v>-</v>
      </c>
      <c r="F526" s="8" t="s">
        <v>1504</v>
      </c>
      <c r="G526" s="133" t="s">
        <v>1505</v>
      </c>
      <c r="M526" s="8" t="s">
        <v>1504</v>
      </c>
      <c r="N526" s="133" t="s">
        <v>1505</v>
      </c>
    </row>
    <row r="527" spans="1:16" ht="28.2" thickBot="1" x14ac:dyDescent="0.3">
      <c r="B527" s="60"/>
      <c r="C527" s="61"/>
      <c r="D527" s="62"/>
      <c r="F527" s="8"/>
      <c r="G527" s="55" t="s">
        <v>1506</v>
      </c>
      <c r="M527" s="8"/>
    </row>
    <row r="528" spans="1:16" ht="14.4" thickBot="1" x14ac:dyDescent="0.3">
      <c r="A528" s="8">
        <v>4.3</v>
      </c>
      <c r="B528" s="418" t="s">
        <v>1508</v>
      </c>
      <c r="C528" s="419"/>
      <c r="D528" s="420"/>
      <c r="F528" s="8">
        <v>4.3</v>
      </c>
      <c r="G528" s="136" t="s">
        <v>1508</v>
      </c>
      <c r="H528" s="373"/>
      <c r="I528" s="373"/>
      <c r="J528" s="373"/>
      <c r="K528" s="374"/>
      <c r="M528" s="8">
        <v>4.3</v>
      </c>
      <c r="N528" s="430" t="s">
        <v>1508</v>
      </c>
      <c r="O528" s="431"/>
      <c r="P528" s="432"/>
    </row>
    <row r="529" spans="1:18" ht="55.8" thickBot="1" x14ac:dyDescent="0.3">
      <c r="A529" s="8" t="s">
        <v>1509</v>
      </c>
      <c r="B529" s="2" t="str">
        <f>StateSelfAssessment!A345</f>
        <v>4.3.1 States shall provide information and education on novice driving requirements and restrictions to judges, prosecutors, courts, and law enforcement officials charged with adjudicating or enforcing GDL laws</v>
      </c>
      <c r="C529" s="3" t="str">
        <f>StateSelfAssessment!B345</f>
        <v>Yes</v>
      </c>
      <c r="D529" s="3" t="str">
        <f>StateSelfAssessment!C345</f>
        <v>-</v>
      </c>
      <c r="F529" s="8" t="s">
        <v>1509</v>
      </c>
      <c r="G529" s="133" t="s">
        <v>1510</v>
      </c>
      <c r="M529" s="8" t="s">
        <v>1509</v>
      </c>
      <c r="N529" s="133" t="s">
        <v>1510</v>
      </c>
    </row>
    <row r="530" spans="1:18" ht="28.2" thickBot="1" x14ac:dyDescent="0.3">
      <c r="B530" s="2"/>
      <c r="C530" s="3"/>
      <c r="D530" s="3"/>
      <c r="F530" s="8"/>
      <c r="G530" s="55" t="s">
        <v>1511</v>
      </c>
      <c r="M530" s="8"/>
    </row>
    <row r="531" spans="1:18" ht="42" thickBot="1" x14ac:dyDescent="0.3">
      <c r="A531" s="8" t="s">
        <v>1514</v>
      </c>
      <c r="B531" s="2" t="str">
        <f>StateSelfAssessment!A346</f>
        <v>4.3.2 States shall ensure that sanctions for noncompliance with GDL requirements by novice drivers are developed and enforced uniformly</v>
      </c>
      <c r="C531" s="3" t="str">
        <f>StateSelfAssessment!B346</f>
        <v>No</v>
      </c>
      <c r="D531" s="3" t="str">
        <f>StateSelfAssessment!C346</f>
        <v>-</v>
      </c>
      <c r="F531" s="8" t="s">
        <v>1514</v>
      </c>
      <c r="G531" s="133" t="s">
        <v>1515</v>
      </c>
      <c r="M531" s="8" t="s">
        <v>1514</v>
      </c>
      <c r="N531" s="133" t="s">
        <v>1515</v>
      </c>
    </row>
    <row r="532" spans="1:18" ht="42" thickBot="1" x14ac:dyDescent="0.3">
      <c r="B532" s="2"/>
      <c r="C532" s="3"/>
      <c r="D532" s="3"/>
      <c r="F532" s="8"/>
      <c r="G532" s="55" t="s">
        <v>1516</v>
      </c>
      <c r="M532" s="8"/>
    </row>
    <row r="533" spans="1:18" ht="28.2" thickBot="1" x14ac:dyDescent="0.3">
      <c r="A533" s="8" t="s">
        <v>1519</v>
      </c>
      <c r="B533" s="2" t="str">
        <f>StateSelfAssessment!A347</f>
        <v>4.3.3 States should evaluate enforcement efforts to determine effectiveness</v>
      </c>
      <c r="C533" s="3" t="str">
        <f>StateSelfAssessment!B347</f>
        <v>No</v>
      </c>
      <c r="D533" s="3" t="str">
        <f>StateSelfAssessment!C347</f>
        <v>-</v>
      </c>
      <c r="F533" s="8" t="s">
        <v>1519</v>
      </c>
      <c r="G533" s="133" t="s">
        <v>1520</v>
      </c>
      <c r="M533" s="8" t="s">
        <v>1519</v>
      </c>
      <c r="N533" s="133" t="s">
        <v>1520</v>
      </c>
    </row>
    <row r="534" spans="1:18" ht="28.2" thickBot="1" x14ac:dyDescent="0.3">
      <c r="B534" s="60"/>
      <c r="C534" s="61"/>
      <c r="D534" s="62"/>
      <c r="F534" s="8"/>
      <c r="G534" s="55" t="s">
        <v>1521</v>
      </c>
      <c r="M534" s="8"/>
    </row>
    <row r="535" spans="1:18" ht="14.4" thickBot="1" x14ac:dyDescent="0.3">
      <c r="B535" s="60"/>
      <c r="C535" s="61"/>
      <c r="D535" s="62"/>
      <c r="F535" s="8"/>
      <c r="G535" s="55" t="s">
        <v>1525</v>
      </c>
      <c r="M535" s="8"/>
    </row>
    <row r="536" spans="1:18" ht="14.4" thickBot="1" x14ac:dyDescent="0.3">
      <c r="A536" s="8">
        <v>4.4000000000000004</v>
      </c>
      <c r="B536" s="418" t="s">
        <v>1529</v>
      </c>
      <c r="C536" s="419"/>
      <c r="D536" s="420"/>
      <c r="F536" s="8">
        <v>4.4000000000000004</v>
      </c>
      <c r="G536" s="136" t="s">
        <v>1529</v>
      </c>
      <c r="H536" s="373"/>
      <c r="I536" s="373"/>
      <c r="J536" s="373"/>
      <c r="K536" s="374"/>
      <c r="M536" s="8">
        <v>4.4000000000000004</v>
      </c>
      <c r="N536" s="430" t="s">
        <v>1529</v>
      </c>
      <c r="O536" s="431"/>
      <c r="P536" s="432"/>
    </row>
    <row r="537" spans="1:18" ht="42" thickBot="1" x14ac:dyDescent="0.3">
      <c r="A537" s="8" t="s">
        <v>1530</v>
      </c>
      <c r="B537" s="2" t="str">
        <f>StateSelfAssessment!A349</f>
        <v>4.4.1 States shall ensure that State licensing knowledge and skills tests are empirically based and reflect the national standards</v>
      </c>
      <c r="C537" s="3" t="str">
        <f>StateSelfAssessment!B349</f>
        <v>No</v>
      </c>
      <c r="D537" s="3" t="str">
        <f>StateSelfAssessment!C349</f>
        <v>-</v>
      </c>
      <c r="F537" s="8" t="s">
        <v>1530</v>
      </c>
      <c r="G537" s="133" t="s">
        <v>1531</v>
      </c>
      <c r="M537" s="8" t="s">
        <v>1530</v>
      </c>
      <c r="N537" s="133" t="s">
        <v>1531</v>
      </c>
    </row>
    <row r="538" spans="1:18" ht="28.2" thickBot="1" x14ac:dyDescent="0.3">
      <c r="B538" s="2"/>
      <c r="C538" s="3"/>
      <c r="D538" s="3"/>
      <c r="F538" s="8"/>
      <c r="G538" s="55" t="s">
        <v>1532</v>
      </c>
      <c r="M538" s="8"/>
    </row>
    <row r="539" spans="1:18" ht="69.599999999999994" thickBot="1" x14ac:dyDescent="0.3">
      <c r="A539" s="8" t="s">
        <v>1537</v>
      </c>
      <c r="B539" s="2" t="str">
        <f>StateSelfAssessment!A350</f>
        <v>4.4.2 States shall develop and implement a valid and reliable driver’s license knowledge and skills test, such as the AAMVA NMDTS, which assesses the novice driver’s understanding of laws and principles of driving and that assesses their ability to operate a motor vehicle</v>
      </c>
      <c r="C539" s="3" t="str">
        <f>StateSelfAssessment!B350</f>
        <v>No</v>
      </c>
      <c r="D539" s="3" t="str">
        <f>StateSelfAssessment!C350</f>
        <v>-</v>
      </c>
      <c r="F539" s="8" t="s">
        <v>1537</v>
      </c>
      <c r="G539" s="133" t="s">
        <v>1981</v>
      </c>
      <c r="M539" s="8" t="s">
        <v>1537</v>
      </c>
      <c r="N539" s="133" t="s">
        <v>1981</v>
      </c>
    </row>
    <row r="540" spans="1:18" ht="42" thickBot="1" x14ac:dyDescent="0.3">
      <c r="B540" s="88"/>
      <c r="C540" s="89"/>
      <c r="D540" s="89"/>
      <c r="F540" s="8"/>
      <c r="G540" s="55" t="s">
        <v>1539</v>
      </c>
      <c r="M540" s="8"/>
    </row>
    <row r="541" spans="1:18" ht="42" thickBot="1" x14ac:dyDescent="0.3">
      <c r="A541" s="8">
        <v>5</v>
      </c>
      <c r="B541" s="6" t="s">
        <v>1566</v>
      </c>
      <c r="C541" s="1" t="s">
        <v>1666</v>
      </c>
      <c r="D541" s="1" t="s">
        <v>1667</v>
      </c>
      <c r="F541" s="8">
        <v>5</v>
      </c>
      <c r="G541" s="54" t="s">
        <v>1566</v>
      </c>
      <c r="H541" s="116" t="s">
        <v>2006</v>
      </c>
      <c r="I541" s="117" t="s">
        <v>2007</v>
      </c>
      <c r="J541" s="118" t="s">
        <v>2008</v>
      </c>
      <c r="K541" s="118" t="s">
        <v>2009</v>
      </c>
      <c r="M541" s="8">
        <v>5</v>
      </c>
      <c r="N541" s="112" t="s">
        <v>1566</v>
      </c>
      <c r="O541" s="116" t="s">
        <v>2006</v>
      </c>
      <c r="P541" s="117" t="s">
        <v>2011</v>
      </c>
      <c r="Q541" s="118" t="s">
        <v>2008</v>
      </c>
      <c r="R541" s="118" t="s">
        <v>2012</v>
      </c>
    </row>
    <row r="542" spans="1:18" ht="14.4" thickBot="1" x14ac:dyDescent="0.3">
      <c r="A542" s="8">
        <v>5.0999999999999996</v>
      </c>
      <c r="B542" s="424" t="s">
        <v>1567</v>
      </c>
      <c r="C542" s="425"/>
      <c r="D542" s="426"/>
      <c r="F542" s="8">
        <v>5.0999999999999996</v>
      </c>
      <c r="G542" s="136" t="s">
        <v>1567</v>
      </c>
      <c r="H542" s="378"/>
      <c r="I542" s="378"/>
      <c r="J542" s="378"/>
      <c r="K542" s="379"/>
      <c r="M542" s="8">
        <v>5.0999999999999996</v>
      </c>
      <c r="N542" s="430" t="s">
        <v>1567</v>
      </c>
      <c r="O542" s="431"/>
      <c r="P542" s="432"/>
    </row>
    <row r="543" spans="1:18" ht="42" thickBot="1" x14ac:dyDescent="0.3">
      <c r="A543" s="8" t="s">
        <v>1568</v>
      </c>
      <c r="B543" s="4" t="str">
        <f>StateSelfAssessment!A352</f>
        <v>5.1.1 States shall require the parent/ guardian of a novice driver to follow the requirements of the GDL program, including:</v>
      </c>
      <c r="C543" s="5"/>
      <c r="D543" s="5"/>
      <c r="F543" s="8" t="s">
        <v>1568</v>
      </c>
      <c r="G543" s="133" t="s">
        <v>1569</v>
      </c>
      <c r="M543" s="8" t="s">
        <v>1568</v>
      </c>
      <c r="N543" s="133" t="s">
        <v>1569</v>
      </c>
    </row>
    <row r="544" spans="1:18" ht="28.2" thickBot="1" x14ac:dyDescent="0.3">
      <c r="B544" s="4"/>
      <c r="C544" s="5"/>
      <c r="D544" s="5"/>
      <c r="F544" s="8"/>
      <c r="G544" s="55" t="s">
        <v>1570</v>
      </c>
      <c r="M544" s="8"/>
    </row>
    <row r="545" spans="1:16" ht="28.2" thickBot="1" x14ac:dyDescent="0.3">
      <c r="B545" s="4" t="str">
        <f>StateSelfAssessment!A353</f>
        <v>• supervising an extended learner permit period of at least six (6) months;</v>
      </c>
      <c r="C545" s="5" t="str">
        <f>StateSelfAssessment!B353</f>
        <v>Yes</v>
      </c>
      <c r="D545" s="5" t="str">
        <f>StateSelfAssessment!C353</f>
        <v>-</v>
      </c>
      <c r="F545" s="8"/>
      <c r="G545" s="55" t="s">
        <v>1575</v>
      </c>
      <c r="M545" s="8"/>
    </row>
    <row r="546" spans="1:16" ht="28.2" thickBot="1" x14ac:dyDescent="0.3">
      <c r="B546" s="4" t="str">
        <f>StateSelfAssessment!A354</f>
        <v>• providing weekly supervised practice driving in a wide variety of increasingly</v>
      </c>
      <c r="C546" s="5" t="str">
        <f>StateSelfAssessment!B354</f>
        <v>No</v>
      </c>
      <c r="D546" s="5" t="str">
        <f>StateSelfAssessment!C354</f>
        <v>-</v>
      </c>
      <c r="F546" s="8"/>
      <c r="G546" s="55" t="s">
        <v>1579</v>
      </c>
      <c r="M546" s="8"/>
    </row>
    <row r="547" spans="1:16" ht="28.2" thickBot="1" x14ac:dyDescent="0.3">
      <c r="B547" s="4" t="str">
        <f>StateSelfAssessment!A355</f>
        <v>• challenging driving situations;</v>
      </c>
      <c r="C547" s="5" t="str">
        <f>StateSelfAssessment!B355</f>
        <v>Yes</v>
      </c>
      <c r="D547" s="5" t="str">
        <f>StateSelfAssessment!C355</f>
        <v>-</v>
      </c>
      <c r="F547" s="8"/>
      <c r="G547" s="55" t="s">
        <v>1582</v>
      </c>
      <c r="M547" s="8"/>
    </row>
    <row r="548" spans="1:16" ht="42" thickBot="1" x14ac:dyDescent="0.3">
      <c r="B548" s="4" t="str">
        <f>StateSelfAssessment!A356</f>
        <v>• conducting a minimum of fifty (50) hours of supervised practice driving.</v>
      </c>
      <c r="C548" s="5" t="str">
        <f>StateSelfAssessment!B356</f>
        <v>Yes</v>
      </c>
      <c r="D548" s="5" t="str">
        <f>StateSelfAssessment!C356</f>
        <v>-</v>
      </c>
      <c r="F548" s="8"/>
      <c r="G548" s="55" t="s">
        <v>1587</v>
      </c>
      <c r="M548" s="8"/>
    </row>
    <row r="549" spans="1:16" ht="42" thickBot="1" x14ac:dyDescent="0.3">
      <c r="B549" s="4"/>
      <c r="C549" s="5"/>
      <c r="D549" s="5"/>
      <c r="F549" s="8"/>
      <c r="G549" s="55" t="s">
        <v>1591</v>
      </c>
      <c r="M549" s="8"/>
    </row>
    <row r="550" spans="1:16" ht="42" thickBot="1" x14ac:dyDescent="0.3">
      <c r="B550" s="4"/>
      <c r="C550" s="5"/>
      <c r="D550" s="5"/>
      <c r="F550" s="8"/>
      <c r="G550" s="55" t="s">
        <v>1593</v>
      </c>
      <c r="M550" s="8"/>
    </row>
    <row r="551" spans="1:16" ht="42" thickBot="1" x14ac:dyDescent="0.3">
      <c r="B551" s="4"/>
      <c r="C551" s="5"/>
      <c r="D551" s="5"/>
      <c r="F551" s="8"/>
      <c r="G551" s="55" t="s">
        <v>1594</v>
      </c>
      <c r="M551" s="8"/>
    </row>
    <row r="552" spans="1:16" ht="97.2" thickBot="1" x14ac:dyDescent="0.3">
      <c r="A552" s="8" t="s">
        <v>1597</v>
      </c>
      <c r="B552" s="2" t="str">
        <f>StateSelfAssessment!A357</f>
        <v>5.1.2 States shall require the parent of a novice driver to supervise an extended intermediate license period that temporarily restricts driving unsupervised with teen passengers, during nighttime hours and other restrictions until the State’s GDL requirements have been met and the parent determines the teen is ready to drive unsupervised in these high risk conditions</v>
      </c>
      <c r="C552" s="3" t="str">
        <f>StateSelfAssessment!B357</f>
        <v>Yes</v>
      </c>
      <c r="D552" s="3" t="str">
        <f>StateSelfAssessment!C357</f>
        <v>-</v>
      </c>
      <c r="F552" s="8" t="s">
        <v>1597</v>
      </c>
      <c r="G552" s="133" t="s">
        <v>1987</v>
      </c>
      <c r="M552" s="8" t="s">
        <v>1597</v>
      </c>
      <c r="N552" s="133" t="s">
        <v>1987</v>
      </c>
    </row>
    <row r="553" spans="1:16" ht="28.2" thickBot="1" x14ac:dyDescent="0.3">
      <c r="B553" s="60"/>
      <c r="C553" s="61"/>
      <c r="D553" s="62"/>
      <c r="F553" s="8"/>
      <c r="G553" s="55" t="s">
        <v>1599</v>
      </c>
      <c r="M553" s="8"/>
    </row>
    <row r="554" spans="1:16" ht="28.2" thickBot="1" x14ac:dyDescent="0.3">
      <c r="B554" s="60"/>
      <c r="C554" s="61"/>
      <c r="D554" s="62"/>
      <c r="F554" s="8"/>
      <c r="G554" s="55" t="s">
        <v>1603</v>
      </c>
      <c r="M554" s="8"/>
    </row>
    <row r="555" spans="1:16" ht="14.4" thickBot="1" x14ac:dyDescent="0.3">
      <c r="A555" s="8">
        <v>5.2</v>
      </c>
      <c r="B555" s="418" t="s">
        <v>1607</v>
      </c>
      <c r="C555" s="419"/>
      <c r="D555" s="420"/>
      <c r="F555" s="8">
        <v>5.2</v>
      </c>
      <c r="G555" s="136" t="s">
        <v>1607</v>
      </c>
      <c r="H555" s="373"/>
      <c r="I555" s="373"/>
      <c r="J555" s="373"/>
      <c r="K555" s="374"/>
      <c r="M555" s="8">
        <v>5.2</v>
      </c>
      <c r="N555" s="430" t="s">
        <v>1607</v>
      </c>
      <c r="O555" s="431"/>
      <c r="P555" s="432"/>
    </row>
    <row r="556" spans="1:16" ht="42" thickBot="1" x14ac:dyDescent="0.3">
      <c r="A556" s="8" t="s">
        <v>1608</v>
      </c>
      <c r="B556" s="2" t="str">
        <f>StateSelfAssessment!A359</f>
        <v>5.2.1 States shall require the parent of a teen driver to complete a parent seminar prior to or at the start of the course</v>
      </c>
      <c r="C556" s="3" t="str">
        <f>StateSelfAssessment!B359</f>
        <v>No</v>
      </c>
      <c r="D556" s="3" t="str">
        <f>StateSelfAssessment!C359</f>
        <v>-</v>
      </c>
      <c r="F556" s="8" t="s">
        <v>1608</v>
      </c>
      <c r="G556" s="133" t="s">
        <v>1609</v>
      </c>
      <c r="M556" s="8" t="s">
        <v>1608</v>
      </c>
      <c r="N556" s="133" t="s">
        <v>1609</v>
      </c>
    </row>
    <row r="557" spans="1:16" ht="14.4" thickBot="1" x14ac:dyDescent="0.3">
      <c r="B557" s="2"/>
      <c r="C557" s="3"/>
      <c r="D557" s="3"/>
      <c r="F557" s="8"/>
      <c r="G557" s="55" t="s">
        <v>1610</v>
      </c>
      <c r="M557" s="8"/>
    </row>
    <row r="558" spans="1:16" ht="28.2" thickBot="1" x14ac:dyDescent="0.3">
      <c r="B558" s="2"/>
      <c r="C558" s="3"/>
      <c r="D558" s="3"/>
      <c r="F558" s="8"/>
      <c r="G558" s="55" t="s">
        <v>1614</v>
      </c>
      <c r="M558" s="8"/>
    </row>
    <row r="559" spans="1:16" ht="42" thickBot="1" x14ac:dyDescent="0.3">
      <c r="A559" s="8" t="s">
        <v>1616</v>
      </c>
      <c r="B559" s="4" t="str">
        <f>StateSelfAssessment!A360</f>
        <v>5.2.2 States should ensure that the parent seminar outlines the parent’s responsibility and opportunities to reduce his or her teen’ s risk, and should include, but not be limited to</v>
      </c>
      <c r="C559" s="5"/>
      <c r="D559" s="5"/>
      <c r="F559" s="8" t="s">
        <v>1616</v>
      </c>
      <c r="G559" s="133" t="s">
        <v>1617</v>
      </c>
      <c r="M559" s="8" t="s">
        <v>1616</v>
      </c>
      <c r="N559" s="133" t="s">
        <v>1617</v>
      </c>
    </row>
    <row r="560" spans="1:16" ht="14.4" thickBot="1" x14ac:dyDescent="0.3">
      <c r="B560" s="4"/>
      <c r="C560" s="5"/>
      <c r="D560" s="5"/>
      <c r="F560" s="8"/>
      <c r="G560" s="55" t="s">
        <v>1618</v>
      </c>
      <c r="M560" s="8"/>
    </row>
    <row r="561" spans="1:16" ht="14.4" thickBot="1" x14ac:dyDescent="0.3">
      <c r="A561" s="8" t="s">
        <v>1622</v>
      </c>
      <c r="B561" s="4" t="str">
        <f>StateSelfAssessment!A361</f>
        <v>5.2.2 a. Modeling safe driving behavior</v>
      </c>
      <c r="C561" s="5" t="str">
        <f>StateSelfAssessment!B361</f>
        <v>No</v>
      </c>
      <c r="D561" s="5" t="str">
        <f>StateSelfAssessment!C361</f>
        <v>-</v>
      </c>
      <c r="F561" s="8" t="s">
        <v>1622</v>
      </c>
      <c r="M561" s="8" t="s">
        <v>1622</v>
      </c>
    </row>
    <row r="562" spans="1:16" ht="28.2" thickBot="1" x14ac:dyDescent="0.3">
      <c r="A562" s="8" t="s">
        <v>1623</v>
      </c>
      <c r="B562" s="4" t="str">
        <f>StateSelfAssessment!A362</f>
        <v>5.2.2 b. Determining the readiness of the teen to begin the learning process</v>
      </c>
      <c r="C562" s="5" t="str">
        <f>StateSelfAssessment!B362</f>
        <v>No</v>
      </c>
      <c r="D562" s="5" t="str">
        <f>StateSelfAssessment!C362</f>
        <v>-</v>
      </c>
      <c r="F562" s="8" t="s">
        <v>1623</v>
      </c>
      <c r="M562" s="8" t="s">
        <v>1623</v>
      </c>
    </row>
    <row r="563" spans="1:16" ht="28.2" thickBot="1" x14ac:dyDescent="0.3">
      <c r="A563" s="8" t="s">
        <v>1624</v>
      </c>
      <c r="B563" s="4" t="str">
        <f>StateSelfAssessment!A363</f>
        <v>5.2.2 c. Managing the novice driver’s overall learning-to-drive experience</v>
      </c>
      <c r="C563" s="5" t="str">
        <f>StateSelfAssessment!B363</f>
        <v>No</v>
      </c>
      <c r="D563" s="5" t="str">
        <f>StateSelfAssessment!C363</f>
        <v>-</v>
      </c>
      <c r="F563" s="8" t="s">
        <v>1624</v>
      </c>
      <c r="M563" s="8" t="s">
        <v>1624</v>
      </c>
    </row>
    <row r="564" spans="1:16" ht="14.4" thickBot="1" x14ac:dyDescent="0.3">
      <c r="A564" s="8" t="s">
        <v>1625</v>
      </c>
      <c r="B564" s="4" t="str">
        <f>StateSelfAssessment!A364</f>
        <v>5.2.2 d. Conducting effective supervised practice driving</v>
      </c>
      <c r="C564" s="5" t="str">
        <f>StateSelfAssessment!B364</f>
        <v>No</v>
      </c>
      <c r="D564" s="5" t="str">
        <f>StateSelfAssessment!C364</f>
        <v>-</v>
      </c>
      <c r="F564" s="8" t="s">
        <v>1625</v>
      </c>
      <c r="M564" s="8" t="s">
        <v>1625</v>
      </c>
    </row>
    <row r="565" spans="1:16" ht="28.2" thickBot="1" x14ac:dyDescent="0.3">
      <c r="A565" s="8" t="s">
        <v>1626</v>
      </c>
      <c r="B565" s="4" t="str">
        <f>StateSelfAssessment!A365</f>
        <v>5.2.2 e. Determining the teen’s readiness to advance to the next licensing stage and assume broader driving privileges</v>
      </c>
      <c r="C565" s="5" t="str">
        <f>StateSelfAssessment!B365</f>
        <v>No</v>
      </c>
      <c r="D565" s="5" t="str">
        <f>StateSelfAssessment!C365</f>
        <v>-</v>
      </c>
      <c r="F565" s="8" t="s">
        <v>1626</v>
      </c>
      <c r="M565" s="8" t="s">
        <v>1626</v>
      </c>
    </row>
    <row r="566" spans="1:16" ht="69.599999999999994" thickBot="1" x14ac:dyDescent="0.3">
      <c r="A566" s="8" t="s">
        <v>1627</v>
      </c>
      <c r="B566" s="4" t="str">
        <f>StateSelfAssessment!A366</f>
        <v>5.2.2 f. Negotiating and adopting a written agreement between the teen and parent that reflects the expectations of both teen and parent and clearly defines the restrictions, privileges, rules, and consequences that will serve as the basis for the teen to learn and for the parent to grant progressively broader driving privileges</v>
      </c>
      <c r="C566" s="5" t="str">
        <f>StateSelfAssessment!B366</f>
        <v>No</v>
      </c>
      <c r="D566" s="5" t="str">
        <f>StateSelfAssessment!C366</f>
        <v>-</v>
      </c>
      <c r="F566" s="8" t="s">
        <v>1627</v>
      </c>
      <c r="M566" s="8" t="s">
        <v>1627</v>
      </c>
    </row>
    <row r="567" spans="1:16" ht="14.4" thickBot="1" x14ac:dyDescent="0.3">
      <c r="A567" s="8">
        <v>5.3</v>
      </c>
      <c r="B567" s="424" t="s">
        <v>1628</v>
      </c>
      <c r="C567" s="425"/>
      <c r="D567" s="426"/>
      <c r="F567" s="8">
        <v>5.3</v>
      </c>
      <c r="G567" s="136" t="s">
        <v>1628</v>
      </c>
      <c r="H567" s="378"/>
      <c r="I567" s="378"/>
      <c r="J567" s="378"/>
      <c r="K567" s="379"/>
      <c r="M567" s="8">
        <v>5.3</v>
      </c>
      <c r="N567" s="430" t="s">
        <v>1628</v>
      </c>
      <c r="O567" s="431"/>
      <c r="P567" s="432"/>
    </row>
    <row r="568" spans="1:16" ht="69.599999999999994" thickBot="1" x14ac:dyDescent="0.3">
      <c r="A568" s="8" t="s">
        <v>1629</v>
      </c>
      <c r="B568" s="4" t="str">
        <f>StateSelfAssessment!A368</f>
        <v>5.3.1 States shall require the driver education provider to ensure parents are informed about their teen’s progress throughout the driver education course, and receive a post-course final assessment report that informs them of the progress and proficiency of their teen driver</v>
      </c>
      <c r="C568" s="5" t="str">
        <f>StateSelfAssessment!B368</f>
        <v>No</v>
      </c>
      <c r="D568" s="5" t="str">
        <f>StateSelfAssessment!C368</f>
        <v>-</v>
      </c>
      <c r="F568" s="8" t="s">
        <v>1629</v>
      </c>
      <c r="G568" s="133" t="s">
        <v>1996</v>
      </c>
      <c r="M568" s="8" t="s">
        <v>1629</v>
      </c>
      <c r="N568" s="133" t="s">
        <v>1996</v>
      </c>
    </row>
    <row r="569" spans="1:16" ht="28.2" thickBot="1" x14ac:dyDescent="0.3">
      <c r="B569" s="56"/>
      <c r="C569" s="57"/>
      <c r="D569" s="58"/>
      <c r="F569" s="8"/>
      <c r="G569" s="55" t="s">
        <v>1631</v>
      </c>
      <c r="M569" s="8"/>
    </row>
    <row r="570" spans="1:16" ht="14.4" thickBot="1" x14ac:dyDescent="0.3">
      <c r="B570" s="56"/>
      <c r="C570" s="57"/>
      <c r="D570" s="58"/>
      <c r="F570" s="8"/>
      <c r="G570" s="55" t="s">
        <v>1635</v>
      </c>
      <c r="M570" s="8"/>
    </row>
    <row r="571" spans="1:16" ht="28.2" thickBot="1" x14ac:dyDescent="0.3">
      <c r="B571" s="56"/>
      <c r="C571" s="57"/>
      <c r="D571" s="58"/>
      <c r="F571" s="8"/>
      <c r="G571" s="55" t="s">
        <v>1636</v>
      </c>
      <c r="M571" s="8"/>
    </row>
    <row r="572" spans="1:16" ht="14.4" thickBot="1" x14ac:dyDescent="0.3">
      <c r="A572" s="8">
        <v>5.4</v>
      </c>
      <c r="B572" s="424" t="s">
        <v>1637</v>
      </c>
      <c r="C572" s="425"/>
      <c r="D572" s="426"/>
      <c r="F572" s="8">
        <v>5.4</v>
      </c>
      <c r="G572" s="136" t="s">
        <v>1637</v>
      </c>
      <c r="H572" s="378"/>
      <c r="I572" s="378"/>
      <c r="J572" s="378"/>
      <c r="K572" s="379"/>
      <c r="M572" s="8">
        <v>5.4</v>
      </c>
      <c r="N572" s="430" t="s">
        <v>1637</v>
      </c>
      <c r="O572" s="431"/>
      <c r="P572" s="432"/>
    </row>
    <row r="573" spans="1:16" ht="42" thickBot="1" x14ac:dyDescent="0.3">
      <c r="A573" s="8" t="s">
        <v>1638</v>
      </c>
      <c r="B573" s="4" t="str">
        <f>StateSelfAssessment!A370</f>
        <v>5.4.1 States shall provide parents with resources to supervise their teen’s learning-to-drive experience. The resources should include but are not limited to:</v>
      </c>
      <c r="C573" s="5"/>
      <c r="D573" s="5"/>
      <c r="F573" s="8" t="s">
        <v>1638</v>
      </c>
      <c r="G573" s="133" t="s">
        <v>1639</v>
      </c>
      <c r="M573" s="8" t="s">
        <v>1638</v>
      </c>
      <c r="N573" s="133" t="s">
        <v>1639</v>
      </c>
    </row>
    <row r="574" spans="1:16" ht="28.2" thickBot="1" x14ac:dyDescent="0.3">
      <c r="B574" s="4"/>
      <c r="C574" s="5"/>
      <c r="D574" s="5"/>
      <c r="F574" s="8"/>
      <c r="G574" s="55" t="s">
        <v>1640</v>
      </c>
      <c r="M574" s="8"/>
    </row>
    <row r="575" spans="1:16" ht="28.2" thickBot="1" x14ac:dyDescent="0.3">
      <c r="A575" s="8" t="s">
        <v>1646</v>
      </c>
      <c r="B575" s="4" t="str">
        <f>StateSelfAssessment!A371</f>
        <v>5.4.1 a. Rules, regulations and expectations of the State GDL and Driver Education requirements</v>
      </c>
      <c r="C575" s="5" t="str">
        <f>StateSelfAssessment!B371</f>
        <v>No</v>
      </c>
      <c r="D575" s="5" t="str">
        <f>StateSelfAssessment!C371</f>
        <v>-</v>
      </c>
      <c r="F575" s="8" t="s">
        <v>1646</v>
      </c>
      <c r="M575" s="8" t="s">
        <v>1646</v>
      </c>
    </row>
    <row r="576" spans="1:16" ht="14.4" thickBot="1" x14ac:dyDescent="0.3">
      <c r="A576" s="8" t="s">
        <v>1647</v>
      </c>
      <c r="B576" s="4" t="str">
        <f>StateSelfAssessment!A372</f>
        <v>5.4.1 b. A list of State approved driver education schools</v>
      </c>
      <c r="C576" s="5" t="str">
        <f>StateSelfAssessment!B372</f>
        <v>No</v>
      </c>
      <c r="D576" s="5" t="str">
        <f>StateSelfAssessment!C372</f>
        <v>-</v>
      </c>
      <c r="F576" s="8" t="s">
        <v>1647</v>
      </c>
      <c r="M576" s="8" t="s">
        <v>1647</v>
      </c>
    </row>
    <row r="577" spans="1:13" ht="14.4" thickBot="1" x14ac:dyDescent="0.3">
      <c r="A577" s="8" t="s">
        <v>1648</v>
      </c>
      <c r="B577" s="4" t="str">
        <f>StateSelfAssessment!A373</f>
        <v>5.4.1 c. Access to a “Parent-Teen Driving Agreement”</v>
      </c>
      <c r="C577" s="5" t="str">
        <f>StateSelfAssessment!B373</f>
        <v>Yes</v>
      </c>
      <c r="D577" s="5" t="str">
        <f>StateSelfAssessment!C373</f>
        <v>-</v>
      </c>
      <c r="F577" s="8" t="s">
        <v>1648</v>
      </c>
      <c r="M577" s="8" t="s">
        <v>1648</v>
      </c>
    </row>
    <row r="578" spans="1:13" ht="28.2" thickBot="1" x14ac:dyDescent="0.3">
      <c r="A578" s="8" t="s">
        <v>1649</v>
      </c>
      <c r="B578" s="4" t="str">
        <f>StateSelfAssessment!A374</f>
        <v>5.4.1 d. Access to a tool for logging the required hours of supervised practice</v>
      </c>
      <c r="C578" s="5" t="str">
        <f>StateSelfAssessment!B374</f>
        <v>Yes</v>
      </c>
      <c r="D578" s="5" t="str">
        <f>StateSelfAssessment!C374</f>
        <v>-</v>
      </c>
      <c r="F578" s="8" t="s">
        <v>1649</v>
      </c>
      <c r="M578" s="8" t="s">
        <v>1649</v>
      </c>
    </row>
    <row r="580" spans="1:13" x14ac:dyDescent="0.25">
      <c r="B580" s="82"/>
    </row>
    <row r="581" spans="1:13" x14ac:dyDescent="0.25">
      <c r="B581" s="82"/>
    </row>
    <row r="582" spans="1:13" x14ac:dyDescent="0.25">
      <c r="B582" s="82"/>
    </row>
    <row r="583" spans="1:13" x14ac:dyDescent="0.25">
      <c r="B583" s="82"/>
    </row>
    <row r="584" spans="1:13" x14ac:dyDescent="0.25">
      <c r="B584" s="82"/>
    </row>
    <row r="585" spans="1:13" x14ac:dyDescent="0.25">
      <c r="B585" s="82"/>
    </row>
  </sheetData>
  <mergeCells count="40">
    <mergeCell ref="N130:P130"/>
    <mergeCell ref="N492:P492"/>
    <mergeCell ref="N489:P489"/>
    <mergeCell ref="N401:P401"/>
    <mergeCell ref="N542:P542"/>
    <mergeCell ref="N386:P386"/>
    <mergeCell ref="N572:P572"/>
    <mergeCell ref="N567:P567"/>
    <mergeCell ref="N555:P555"/>
    <mergeCell ref="N536:P536"/>
    <mergeCell ref="N528:P528"/>
    <mergeCell ref="B135:D135"/>
    <mergeCell ref="B3:D3"/>
    <mergeCell ref="B41:D41"/>
    <mergeCell ref="B86:D86"/>
    <mergeCell ref="B130:D130"/>
    <mergeCell ref="B194:D194"/>
    <mergeCell ref="B214:D214"/>
    <mergeCell ref="B279:D279"/>
    <mergeCell ref="B386:D386"/>
    <mergeCell ref="B401:D401"/>
    <mergeCell ref="B542:D542"/>
    <mergeCell ref="B555:D555"/>
    <mergeCell ref="B567:D567"/>
    <mergeCell ref="B572:D572"/>
    <mergeCell ref="B528:D528"/>
    <mergeCell ref="G509:K509"/>
    <mergeCell ref="N509:P509"/>
    <mergeCell ref="B536:D536"/>
    <mergeCell ref="B489:D489"/>
    <mergeCell ref="B492:D492"/>
    <mergeCell ref="B497:D497"/>
    <mergeCell ref="B509:D509"/>
    <mergeCell ref="B513:D513"/>
    <mergeCell ref="B516:D516"/>
    <mergeCell ref="N497:P497"/>
    <mergeCell ref="G513:K513"/>
    <mergeCell ref="N513:P513"/>
    <mergeCell ref="G516:K516"/>
    <mergeCell ref="N516:P516"/>
  </mergeCells>
  <conditionalFormatting sqref="C1:D2 C268:D333 C336:D336 C338:D1048576 C4:D26 D27:D35 C36:D266">
    <cfRule type="containsText" dxfId="282" priority="103" operator="containsText" text="n/a">
      <formula>NOT(ISERROR(SEARCH("n/a",C1)))</formula>
    </cfRule>
    <cfRule type="containsText" dxfId="281" priority="104" operator="containsText" text="no">
      <formula>NOT(ISERROR(SEARCH("no",C1)))</formula>
    </cfRule>
  </conditionalFormatting>
  <conditionalFormatting sqref="H572:K572">
    <cfRule type="containsText" dxfId="280" priority="83" operator="containsText" text="n/a">
      <formula>NOT(ISERROR(SEARCH("n/a",H572)))</formula>
    </cfRule>
    <cfRule type="containsText" dxfId="279" priority="84" operator="containsText" text="no">
      <formula>NOT(ISERROR(SEARCH("no",H572)))</formula>
    </cfRule>
  </conditionalFormatting>
  <conditionalFormatting sqref="O572:P572">
    <cfRule type="containsText" dxfId="278" priority="81" operator="containsText" text="n/a">
      <formula>NOT(ISERROR(SEARCH("n/a",O572)))</formula>
    </cfRule>
    <cfRule type="containsText" dxfId="277" priority="82" operator="containsText" text="no">
      <formula>NOT(ISERROR(SEARCH("no",O572)))</formula>
    </cfRule>
  </conditionalFormatting>
  <conditionalFormatting sqref="H567:K567">
    <cfRule type="containsText" dxfId="276" priority="79" operator="containsText" text="n/a">
      <formula>NOT(ISERROR(SEARCH("n/a",H567)))</formula>
    </cfRule>
    <cfRule type="containsText" dxfId="275" priority="80" operator="containsText" text="no">
      <formula>NOT(ISERROR(SEARCH("no",H567)))</formula>
    </cfRule>
  </conditionalFormatting>
  <conditionalFormatting sqref="O567:P567">
    <cfRule type="containsText" dxfId="274" priority="77" operator="containsText" text="n/a">
      <formula>NOT(ISERROR(SEARCH("n/a",O567)))</formula>
    </cfRule>
    <cfRule type="containsText" dxfId="273" priority="78" operator="containsText" text="no">
      <formula>NOT(ISERROR(SEARCH("no",O567)))</formula>
    </cfRule>
  </conditionalFormatting>
  <conditionalFormatting sqref="H555:K555">
    <cfRule type="containsText" dxfId="272" priority="75" operator="containsText" text="n/a">
      <formula>NOT(ISERROR(SEARCH("n/a",H555)))</formula>
    </cfRule>
    <cfRule type="containsText" dxfId="271" priority="76" operator="containsText" text="no">
      <formula>NOT(ISERROR(SEARCH("no",H555)))</formula>
    </cfRule>
  </conditionalFormatting>
  <conditionalFormatting sqref="O555:P555">
    <cfRule type="containsText" dxfId="270" priority="73" operator="containsText" text="n/a">
      <formula>NOT(ISERROR(SEARCH("n/a",O555)))</formula>
    </cfRule>
    <cfRule type="containsText" dxfId="269" priority="74" operator="containsText" text="no">
      <formula>NOT(ISERROR(SEARCH("no",O555)))</formula>
    </cfRule>
  </conditionalFormatting>
  <conditionalFormatting sqref="H536:K536">
    <cfRule type="containsText" dxfId="268" priority="71" operator="containsText" text="n/a">
      <formula>NOT(ISERROR(SEARCH("n/a",H536)))</formula>
    </cfRule>
    <cfRule type="containsText" dxfId="267" priority="72" operator="containsText" text="no">
      <formula>NOT(ISERROR(SEARCH("no",H536)))</formula>
    </cfRule>
  </conditionalFormatting>
  <conditionalFormatting sqref="O536:P536">
    <cfRule type="containsText" dxfId="266" priority="69" operator="containsText" text="n/a">
      <formula>NOT(ISERROR(SEARCH("n/a",O536)))</formula>
    </cfRule>
    <cfRule type="containsText" dxfId="265" priority="70" operator="containsText" text="no">
      <formula>NOT(ISERROR(SEARCH("no",O536)))</formula>
    </cfRule>
  </conditionalFormatting>
  <conditionalFormatting sqref="H528:K528">
    <cfRule type="containsText" dxfId="264" priority="67" operator="containsText" text="n/a">
      <formula>NOT(ISERROR(SEARCH("n/a",H528)))</formula>
    </cfRule>
    <cfRule type="containsText" dxfId="263" priority="68" operator="containsText" text="no">
      <formula>NOT(ISERROR(SEARCH("no",H528)))</formula>
    </cfRule>
  </conditionalFormatting>
  <conditionalFormatting sqref="O528:P528">
    <cfRule type="containsText" dxfId="262" priority="65" operator="containsText" text="n/a">
      <formula>NOT(ISERROR(SEARCH("n/a",O528)))</formula>
    </cfRule>
    <cfRule type="containsText" dxfId="261" priority="66" operator="containsText" text="no">
      <formula>NOT(ISERROR(SEARCH("no",O528)))</formula>
    </cfRule>
  </conditionalFormatting>
  <conditionalFormatting sqref="H497:K497">
    <cfRule type="containsText" dxfId="260" priority="63" operator="containsText" text="n/a">
      <formula>NOT(ISERROR(SEARCH("n/a",H497)))</formula>
    </cfRule>
    <cfRule type="containsText" dxfId="259" priority="64" operator="containsText" text="no">
      <formula>NOT(ISERROR(SEARCH("no",H497)))</formula>
    </cfRule>
  </conditionalFormatting>
  <conditionalFormatting sqref="O497:P497">
    <cfRule type="containsText" dxfId="258" priority="61" operator="containsText" text="n/a">
      <formula>NOT(ISERROR(SEARCH("n/a",O497)))</formula>
    </cfRule>
    <cfRule type="containsText" dxfId="257" priority="62" operator="containsText" text="no">
      <formula>NOT(ISERROR(SEARCH("no",O497)))</formula>
    </cfRule>
  </conditionalFormatting>
  <conditionalFormatting sqref="O130:P130">
    <cfRule type="containsText" dxfId="256" priority="35" operator="containsText" text="n/a">
      <formula>NOT(ISERROR(SEARCH("n/a",O130)))</formula>
    </cfRule>
    <cfRule type="containsText" dxfId="255" priority="36" operator="containsText" text="no">
      <formula>NOT(ISERROR(SEARCH("no",O130)))</formula>
    </cfRule>
  </conditionalFormatting>
  <conditionalFormatting sqref="H492:K492">
    <cfRule type="containsText" dxfId="254" priority="59" operator="containsText" text="n/a">
      <formula>NOT(ISERROR(SEARCH("n/a",H492)))</formula>
    </cfRule>
    <cfRule type="containsText" dxfId="253" priority="60" operator="containsText" text="no">
      <formula>NOT(ISERROR(SEARCH("no",H492)))</formula>
    </cfRule>
  </conditionalFormatting>
  <conditionalFormatting sqref="O492:P492">
    <cfRule type="containsText" dxfId="252" priority="57" operator="containsText" text="n/a">
      <formula>NOT(ISERROR(SEARCH("n/a",O492)))</formula>
    </cfRule>
    <cfRule type="containsText" dxfId="251" priority="58" operator="containsText" text="no">
      <formula>NOT(ISERROR(SEARCH("no",O492)))</formula>
    </cfRule>
  </conditionalFormatting>
  <conditionalFormatting sqref="H489:K489">
    <cfRule type="containsText" dxfId="250" priority="55" operator="containsText" text="n/a">
      <formula>NOT(ISERROR(SEARCH("n/a",H489)))</formula>
    </cfRule>
    <cfRule type="containsText" dxfId="249" priority="56" operator="containsText" text="no">
      <formula>NOT(ISERROR(SEARCH("no",H489)))</formula>
    </cfRule>
  </conditionalFormatting>
  <conditionalFormatting sqref="O489:P489">
    <cfRule type="containsText" dxfId="248" priority="53" operator="containsText" text="n/a">
      <formula>NOT(ISERROR(SEARCH("n/a",O489)))</formula>
    </cfRule>
    <cfRule type="containsText" dxfId="247" priority="54" operator="containsText" text="no">
      <formula>NOT(ISERROR(SEARCH("no",O489)))</formula>
    </cfRule>
  </conditionalFormatting>
  <conditionalFormatting sqref="H401:K401">
    <cfRule type="containsText" dxfId="246" priority="51" operator="containsText" text="n/a">
      <formula>NOT(ISERROR(SEARCH("n/a",H401)))</formula>
    </cfRule>
    <cfRule type="containsText" dxfId="245" priority="52" operator="containsText" text="no">
      <formula>NOT(ISERROR(SEARCH("no",H401)))</formula>
    </cfRule>
  </conditionalFormatting>
  <conditionalFormatting sqref="O401:P401">
    <cfRule type="containsText" dxfId="244" priority="49" operator="containsText" text="n/a">
      <formula>NOT(ISERROR(SEARCH("n/a",O401)))</formula>
    </cfRule>
    <cfRule type="containsText" dxfId="243" priority="50" operator="containsText" text="no">
      <formula>NOT(ISERROR(SEARCH("no",O401)))</formula>
    </cfRule>
  </conditionalFormatting>
  <conditionalFormatting sqref="H279:K279">
    <cfRule type="containsText" dxfId="242" priority="47" operator="containsText" text="n/a">
      <formula>NOT(ISERROR(SEARCH("n/a",H279)))</formula>
    </cfRule>
    <cfRule type="containsText" dxfId="241" priority="48" operator="containsText" text="no">
      <formula>NOT(ISERROR(SEARCH("no",H279)))</formula>
    </cfRule>
  </conditionalFormatting>
  <conditionalFormatting sqref="O279:P279">
    <cfRule type="containsText" dxfId="240" priority="45" operator="containsText" text="n/a">
      <formula>NOT(ISERROR(SEARCH("n/a",O279)))</formula>
    </cfRule>
    <cfRule type="containsText" dxfId="239" priority="46" operator="containsText" text="no">
      <formula>NOT(ISERROR(SEARCH("no",O279)))</formula>
    </cfRule>
  </conditionalFormatting>
  <conditionalFormatting sqref="H214:K214">
    <cfRule type="containsText" dxfId="238" priority="43" operator="containsText" text="n/a">
      <formula>NOT(ISERROR(SEARCH("n/a",H214)))</formula>
    </cfRule>
    <cfRule type="containsText" dxfId="237" priority="44" operator="containsText" text="no">
      <formula>NOT(ISERROR(SEARCH("no",H214)))</formula>
    </cfRule>
  </conditionalFormatting>
  <conditionalFormatting sqref="O214:P214">
    <cfRule type="containsText" dxfId="236" priority="41" operator="containsText" text="n/a">
      <formula>NOT(ISERROR(SEARCH("n/a",O214)))</formula>
    </cfRule>
    <cfRule type="containsText" dxfId="235" priority="42" operator="containsText" text="no">
      <formula>NOT(ISERROR(SEARCH("no",O214)))</formula>
    </cfRule>
  </conditionalFormatting>
  <conditionalFormatting sqref="O194:P194">
    <cfRule type="containsText" dxfId="234" priority="39" operator="containsText" text="n/a">
      <formula>NOT(ISERROR(SEARCH("n/a",O194)))</formula>
    </cfRule>
    <cfRule type="containsText" dxfId="233" priority="40" operator="containsText" text="no">
      <formula>NOT(ISERROR(SEARCH("no",O194)))</formula>
    </cfRule>
  </conditionalFormatting>
  <conditionalFormatting sqref="H130:K130">
    <cfRule type="containsText" dxfId="232" priority="37" operator="containsText" text="n/a">
      <formula>NOT(ISERROR(SEARCH("n/a",H130)))</formula>
    </cfRule>
    <cfRule type="containsText" dxfId="231" priority="38" operator="containsText" text="no">
      <formula>NOT(ISERROR(SEARCH("no",H130)))</formula>
    </cfRule>
  </conditionalFormatting>
  <conditionalFormatting sqref="H194:K194">
    <cfRule type="containsText" dxfId="230" priority="33" operator="containsText" text="n/a">
      <formula>NOT(ISERROR(SEARCH("n/a",H194)))</formula>
    </cfRule>
    <cfRule type="containsText" dxfId="229" priority="34" operator="containsText" text="no">
      <formula>NOT(ISERROR(SEARCH("no",H194)))</formula>
    </cfRule>
  </conditionalFormatting>
  <conditionalFormatting sqref="H3:K3">
    <cfRule type="containsText" dxfId="228" priority="31" operator="containsText" text="n/a">
      <formula>NOT(ISERROR(SEARCH("n/a",H3)))</formula>
    </cfRule>
    <cfRule type="containsText" dxfId="227" priority="32" operator="containsText" text="no">
      <formula>NOT(ISERROR(SEARCH("no",H3)))</formula>
    </cfRule>
  </conditionalFormatting>
  <conditionalFormatting sqref="O542:P542">
    <cfRule type="containsText" dxfId="226" priority="15" operator="containsText" text="n/a">
      <formula>NOT(ISERROR(SEARCH("n/a",O542)))</formula>
    </cfRule>
    <cfRule type="containsText" dxfId="225" priority="16" operator="containsText" text="no">
      <formula>NOT(ISERROR(SEARCH("no",O542)))</formula>
    </cfRule>
  </conditionalFormatting>
  <conditionalFormatting sqref="O3:P3">
    <cfRule type="containsText" dxfId="224" priority="29" operator="containsText" text="n/a">
      <formula>NOT(ISERROR(SEARCH("n/a",O3)))</formula>
    </cfRule>
    <cfRule type="containsText" dxfId="223" priority="30" operator="containsText" text="no">
      <formula>NOT(ISERROR(SEARCH("no",O3)))</formula>
    </cfRule>
  </conditionalFormatting>
  <conditionalFormatting sqref="H41:K41">
    <cfRule type="containsText" dxfId="222" priority="27" operator="containsText" text="n/a">
      <formula>NOT(ISERROR(SEARCH("n/a",H41)))</formula>
    </cfRule>
    <cfRule type="containsText" dxfId="221" priority="28" operator="containsText" text="no">
      <formula>NOT(ISERROR(SEARCH("no",H41)))</formula>
    </cfRule>
  </conditionalFormatting>
  <conditionalFormatting sqref="O41:P41">
    <cfRule type="containsText" dxfId="220" priority="25" operator="containsText" text="n/a">
      <formula>NOT(ISERROR(SEARCH("n/a",O41)))</formula>
    </cfRule>
    <cfRule type="containsText" dxfId="219" priority="26" operator="containsText" text="no">
      <formula>NOT(ISERROR(SEARCH("no",O41)))</formula>
    </cfRule>
  </conditionalFormatting>
  <conditionalFormatting sqref="H542:K542">
    <cfRule type="containsText" dxfId="218" priority="17" operator="containsText" text="n/a">
      <formula>NOT(ISERROR(SEARCH("n/a",H542)))</formula>
    </cfRule>
    <cfRule type="containsText" dxfId="217" priority="18" operator="containsText" text="no">
      <formula>NOT(ISERROR(SEARCH("no",H542)))</formula>
    </cfRule>
  </conditionalFormatting>
  <conditionalFormatting sqref="O86:P86">
    <cfRule type="containsText" dxfId="216" priority="21" operator="containsText" text="n/a">
      <formula>NOT(ISERROR(SEARCH("n/a",O86)))</formula>
    </cfRule>
    <cfRule type="containsText" dxfId="215" priority="22" operator="containsText" text="no">
      <formula>NOT(ISERROR(SEARCH("no",O86)))</formula>
    </cfRule>
  </conditionalFormatting>
  <conditionalFormatting sqref="H86:K86">
    <cfRule type="containsText" dxfId="214" priority="19" operator="containsText" text="n/a">
      <formula>NOT(ISERROR(SEARCH("n/a",H86)))</formula>
    </cfRule>
    <cfRule type="containsText" dxfId="213" priority="20" operator="containsText" text="no">
      <formula>NOT(ISERROR(SEARCH("no",H86)))</formula>
    </cfRule>
  </conditionalFormatting>
  <conditionalFormatting sqref="B580:B585">
    <cfRule type="containsText" dxfId="212" priority="13" operator="containsText" text="n/a">
      <formula>NOT(ISERROR(SEARCH("n/a",B580)))</formula>
    </cfRule>
    <cfRule type="containsText" dxfId="211" priority="14" operator="containsText" text="no">
      <formula>NOT(ISERROR(SEARCH("no",B580)))</formula>
    </cfRule>
  </conditionalFormatting>
  <conditionalFormatting sqref="H513:K513">
    <cfRule type="containsText" dxfId="210" priority="11" operator="containsText" text="n/a">
      <formula>NOT(ISERROR(SEARCH("n/a",H513)))</formula>
    </cfRule>
    <cfRule type="containsText" dxfId="209" priority="12" operator="containsText" text="no">
      <formula>NOT(ISERROR(SEARCH("no",H513)))</formula>
    </cfRule>
  </conditionalFormatting>
  <conditionalFormatting sqref="O513:P513">
    <cfRule type="containsText" dxfId="208" priority="9" operator="containsText" text="n/a">
      <formula>NOT(ISERROR(SEARCH("n/a",O513)))</formula>
    </cfRule>
    <cfRule type="containsText" dxfId="207" priority="10" operator="containsText" text="no">
      <formula>NOT(ISERROR(SEARCH("no",O513)))</formula>
    </cfRule>
  </conditionalFormatting>
  <conditionalFormatting sqref="O1">
    <cfRule type="containsText" dxfId="206" priority="5" operator="containsText" text="n/a">
      <formula>NOT(ISERROR(SEARCH("n/a",O1)))</formula>
    </cfRule>
    <cfRule type="containsText" dxfId="205" priority="6" operator="containsText" text="no">
      <formula>NOT(ISERROR(SEARCH("no",O1)))</formula>
    </cfRule>
  </conditionalFormatting>
  <conditionalFormatting sqref="K1">
    <cfRule type="containsText" dxfId="204" priority="1" operator="containsText" text="n/a">
      <formula>NOT(ISERROR(SEARCH("n/a",K1)))</formula>
    </cfRule>
    <cfRule type="containsText" dxfId="203" priority="2" operator="containsText" text="no">
      <formula>NOT(ISERROR(SEARCH("no",K1)))</formula>
    </cfRule>
  </conditionalFormatting>
  <hyperlinks>
    <hyperlink ref="C1" location="TOC!A1" display="Return to Table of Contents" xr:uid="{00000000-0004-0000-2500-000000000000}"/>
    <hyperlink ref="O1" location="TOC!A1" display="Return to Table of Contents" xr:uid="{00000000-0004-0000-2500-000001000000}"/>
    <hyperlink ref="K1" location="TOC!A1" display="Return to Table of Contents" xr:uid="{00000000-0004-0000-2500-000002000000}"/>
  </hyperlinks>
  <pageMargins left="0.7" right="0.7" top="0.75" bottom="0.75" header="0.3" footer="0.3"/>
  <pageSetup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workbookViewId="0">
      <selection activeCell="B29" sqref="B29"/>
    </sheetView>
  </sheetViews>
  <sheetFormatPr defaultRowHeight="14.4" x14ac:dyDescent="0.3"/>
  <cols>
    <col min="1" max="1" width="37.88671875" bestFit="1" customWidth="1"/>
    <col min="2" max="2" width="46.88671875" customWidth="1"/>
    <col min="3" max="3" width="42.5546875" customWidth="1"/>
    <col min="4" max="4" width="41.33203125" customWidth="1"/>
    <col min="5" max="5" width="17.109375" customWidth="1"/>
  </cols>
  <sheetData>
    <row r="1" spans="1:5" ht="15" thickBot="1" x14ac:dyDescent="0.35">
      <c r="A1" s="166" t="s">
        <v>81</v>
      </c>
    </row>
    <row r="2" spans="1:5" ht="15" x14ac:dyDescent="0.3">
      <c r="A2" s="171" t="s">
        <v>198</v>
      </c>
      <c r="B2" s="172" t="s">
        <v>199</v>
      </c>
      <c r="C2" s="172" t="s">
        <v>200</v>
      </c>
      <c r="D2" s="269" t="s">
        <v>201</v>
      </c>
      <c r="E2" s="268" t="s">
        <v>202</v>
      </c>
    </row>
    <row r="3" spans="1:5" x14ac:dyDescent="0.3">
      <c r="A3" s="291" t="s">
        <v>203</v>
      </c>
      <c r="B3" s="292" t="s">
        <v>204</v>
      </c>
      <c r="C3" s="292" t="s">
        <v>205</v>
      </c>
      <c r="D3" s="296" t="s">
        <v>206</v>
      </c>
      <c r="E3" s="289" t="s">
        <v>207</v>
      </c>
    </row>
    <row r="4" spans="1:5" x14ac:dyDescent="0.3">
      <c r="A4" s="291" t="s">
        <v>208</v>
      </c>
      <c r="B4" s="293" t="s">
        <v>209</v>
      </c>
      <c r="C4" s="292" t="s">
        <v>210</v>
      </c>
      <c r="D4" s="52" t="s">
        <v>211</v>
      </c>
      <c r="E4" s="290" t="s">
        <v>212</v>
      </c>
    </row>
    <row r="5" spans="1:5" x14ac:dyDescent="0.3">
      <c r="A5" s="291" t="s">
        <v>37</v>
      </c>
      <c r="B5" s="293" t="s">
        <v>213</v>
      </c>
      <c r="C5" s="292" t="s">
        <v>214</v>
      </c>
      <c r="D5" s="292" t="s">
        <v>215</v>
      </c>
      <c r="E5" t="s">
        <v>216</v>
      </c>
    </row>
    <row r="6" spans="1:5" x14ac:dyDescent="0.3">
      <c r="A6" s="291" t="s">
        <v>53</v>
      </c>
      <c r="B6" s="293" t="s">
        <v>217</v>
      </c>
      <c r="C6" s="292" t="s">
        <v>218</v>
      </c>
      <c r="D6" s="297" t="s">
        <v>219</v>
      </c>
      <c r="E6" t="s">
        <v>220</v>
      </c>
    </row>
    <row r="7" spans="1:5" x14ac:dyDescent="0.3">
      <c r="A7" s="291" t="s">
        <v>221</v>
      </c>
      <c r="B7" s="293" t="s">
        <v>222</v>
      </c>
      <c r="C7" s="292" t="s">
        <v>223</v>
      </c>
      <c r="D7" s="293" t="s">
        <v>224</v>
      </c>
      <c r="E7" s="290" t="s">
        <v>225</v>
      </c>
    </row>
    <row r="8" spans="1:5" ht="15" thickBot="1" x14ac:dyDescent="0.35">
      <c r="A8" s="294" t="s">
        <v>226</v>
      </c>
      <c r="B8" s="295" t="s">
        <v>227</v>
      </c>
      <c r="C8" s="295" t="s">
        <v>228</v>
      </c>
      <c r="D8" s="341" t="s">
        <v>229</v>
      </c>
      <c r="E8" s="176" t="s">
        <v>230</v>
      </c>
    </row>
    <row r="11" spans="1:5" ht="15" thickBot="1" x14ac:dyDescent="0.35"/>
    <row r="12" spans="1:5" ht="15" x14ac:dyDescent="0.3">
      <c r="A12" s="177" t="s">
        <v>231</v>
      </c>
      <c r="B12" s="178" t="s">
        <v>232</v>
      </c>
      <c r="C12" s="179" t="s">
        <v>201</v>
      </c>
    </row>
    <row r="13" spans="1:5" x14ac:dyDescent="0.3">
      <c r="A13" s="173" t="s">
        <v>233</v>
      </c>
      <c r="B13" s="126" t="s">
        <v>234</v>
      </c>
      <c r="C13" s="174" t="s">
        <v>235</v>
      </c>
    </row>
    <row r="14" spans="1:5" ht="28.8" x14ac:dyDescent="0.3">
      <c r="A14" s="173" t="s">
        <v>236</v>
      </c>
      <c r="B14" s="126" t="s">
        <v>237</v>
      </c>
      <c r="C14" s="174" t="s">
        <v>238</v>
      </c>
    </row>
    <row r="15" spans="1:5" ht="28.8" x14ac:dyDescent="0.3">
      <c r="A15" s="173" t="s">
        <v>239</v>
      </c>
      <c r="B15" s="126" t="s">
        <v>240</v>
      </c>
      <c r="C15" s="174" t="s">
        <v>241</v>
      </c>
    </row>
    <row r="16" spans="1:5" ht="28.8" x14ac:dyDescent="0.3">
      <c r="A16" s="173" t="s">
        <v>242</v>
      </c>
      <c r="B16" s="126" t="s">
        <v>243</v>
      </c>
      <c r="C16" s="174" t="s">
        <v>244</v>
      </c>
    </row>
    <row r="17" spans="1:3" x14ac:dyDescent="0.3">
      <c r="A17" s="173" t="s">
        <v>245</v>
      </c>
      <c r="B17" s="126" t="s">
        <v>126</v>
      </c>
      <c r="C17" s="342" t="s">
        <v>246</v>
      </c>
    </row>
    <row r="18" spans="1:3" ht="29.4" thickBot="1" x14ac:dyDescent="0.35">
      <c r="A18" s="175" t="s">
        <v>247</v>
      </c>
      <c r="B18" s="343" t="s">
        <v>248</v>
      </c>
      <c r="C18" s="344" t="s">
        <v>249</v>
      </c>
    </row>
    <row r="19" spans="1:3" ht="15" thickBot="1" x14ac:dyDescent="0.35"/>
    <row r="20" spans="1:3" ht="15" x14ac:dyDescent="0.3">
      <c r="A20" s="298" t="s">
        <v>231</v>
      </c>
      <c r="B20" s="299" t="s">
        <v>232</v>
      </c>
      <c r="C20" s="300" t="s">
        <v>201</v>
      </c>
    </row>
    <row r="21" spans="1:3" x14ac:dyDescent="0.3">
      <c r="A21" s="301" t="s">
        <v>250</v>
      </c>
      <c r="B21" s="303" t="s">
        <v>251</v>
      </c>
      <c r="C21" s="312" t="s">
        <v>252</v>
      </c>
    </row>
    <row r="22" spans="1:3" x14ac:dyDescent="0.3">
      <c r="A22" s="301" t="s">
        <v>253</v>
      </c>
      <c r="B22" s="303" t="s">
        <v>254</v>
      </c>
      <c r="C22" s="312" t="s">
        <v>255</v>
      </c>
    </row>
    <row r="23" spans="1:3" x14ac:dyDescent="0.3">
      <c r="A23" s="301" t="s">
        <v>250</v>
      </c>
      <c r="B23" s="303" t="s">
        <v>256</v>
      </c>
      <c r="C23" s="312" t="s">
        <v>257</v>
      </c>
    </row>
    <row r="24" spans="1:3" ht="29.4" thickBot="1" x14ac:dyDescent="0.35">
      <c r="A24" s="302" t="s">
        <v>258</v>
      </c>
      <c r="B24" s="304" t="s">
        <v>259</v>
      </c>
      <c r="C24" s="313" t="s">
        <v>260</v>
      </c>
    </row>
  </sheetData>
  <hyperlinks>
    <hyperlink ref="A1" location="TOC!A1" display="Return to Table of Contents" xr:uid="{00000000-0004-0000-0200-000000000000}"/>
    <hyperlink ref="D3" r:id="rId1" display="mailto:njsaint@hotmail.com" xr:uid="{E4D1AB89-29A8-4595-BB50-50637CD000AE}"/>
    <hyperlink ref="D6" r:id="rId2" display="mailto:Audra.Urie@schools.utah.gov" xr:uid="{29635305-C572-4045-98D1-BBCFAFB7CE9F}"/>
    <hyperlink ref="C24" r:id="rId3" xr:uid="{4813CF41-8789-4F09-A280-49423D597039}"/>
    <hyperlink ref="D4" r:id="rId4" xr:uid="{F33881A0-1E1E-4A14-85F6-F118E37D5E87}"/>
    <hyperlink ref="D8" r:id="rId5" xr:uid="{CCD7DD50-3144-45A7-A45C-BA91AD94D30F}"/>
    <hyperlink ref="C17" r:id="rId6" xr:uid="{484E2F3E-FC60-485F-A5A5-7623F456EBCE}"/>
    <hyperlink ref="C18" r:id="rId7" xr:uid="{0732214D-0A91-4B08-955C-CDE89EEF9469}"/>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S129"/>
  <sheetViews>
    <sheetView showZeros="0" tabSelected="1" zoomScale="85" zoomScaleNormal="85" workbookViewId="0">
      <pane ySplit="2" topLeftCell="A12" activePane="bottomLeft" state="frozen"/>
      <selection activeCell="F5" sqref="F5"/>
      <selection pane="bottomLeft" activeCell="N5" sqref="N5"/>
    </sheetView>
  </sheetViews>
  <sheetFormatPr defaultColWidth="8.6640625" defaultRowHeight="13.8" x14ac:dyDescent="0.25"/>
  <cols>
    <col min="1" max="1" width="13.5546875" style="82" customWidth="1"/>
    <col min="2" max="2" width="63.109375" style="80" customWidth="1"/>
    <col min="3" max="4" width="12.44140625" style="82" customWidth="1"/>
    <col min="5" max="5" width="8.6640625" style="80" customWidth="1"/>
    <col min="6" max="6" width="13.5546875" style="80" customWidth="1"/>
    <col min="7" max="7" width="46.5546875" style="86" customWidth="1"/>
    <col min="8" max="8" width="13.5546875" style="222" customWidth="1"/>
    <col min="9" max="9" width="24.109375" style="155" customWidth="1"/>
    <col min="10" max="10" width="41.5546875" style="155" customWidth="1"/>
    <col min="11" max="11" width="41.5546875" style="59" customWidth="1"/>
    <col min="12" max="12" width="13.5546875" style="222" customWidth="1"/>
    <col min="13" max="13" width="31" style="159" customWidth="1"/>
    <col min="14" max="17" width="41.5546875" style="159" customWidth="1"/>
    <col min="18" max="18" width="8.6640625" style="80" customWidth="1"/>
    <col min="19" max="19" width="12.5546875" style="80" customWidth="1"/>
    <col min="20" max="21" width="8.6640625" style="80" customWidth="1"/>
    <col min="22" max="16384" width="8.6640625" style="80"/>
  </cols>
  <sheetData>
    <row r="1" spans="1:19" s="86" customFormat="1" ht="15" thickBot="1" x14ac:dyDescent="0.3">
      <c r="A1" s="53" t="str">
        <f>Assessment_DataCollection!A1:G128</f>
        <v>SECTION</v>
      </c>
      <c r="B1" s="99" t="s">
        <v>261</v>
      </c>
      <c r="C1" s="96" t="s">
        <v>81</v>
      </c>
      <c r="D1" s="100"/>
      <c r="F1" s="53" t="s">
        <v>262</v>
      </c>
      <c r="G1" s="54" t="s">
        <v>263</v>
      </c>
      <c r="H1" s="220"/>
      <c r="I1" s="154"/>
      <c r="J1" s="154"/>
      <c r="K1" s="163" t="s">
        <v>81</v>
      </c>
      <c r="L1" s="158"/>
      <c r="M1" s="165" t="s">
        <v>264</v>
      </c>
      <c r="N1" s="158"/>
      <c r="O1" s="158"/>
      <c r="P1" s="163" t="s">
        <v>81</v>
      </c>
      <c r="Q1" s="158"/>
      <c r="R1" s="231" t="s">
        <v>264</v>
      </c>
      <c r="S1" s="199"/>
    </row>
    <row r="2" spans="1:19" ht="83.4" thickBot="1" x14ac:dyDescent="0.3">
      <c r="A2" s="84">
        <v>1</v>
      </c>
      <c r="B2" s="65" t="s">
        <v>265</v>
      </c>
      <c r="C2" s="1" t="str">
        <f>Assessment_DataCollection!C2</f>
        <v>Public</v>
      </c>
      <c r="D2" s="66" t="str">
        <f>Assessment_DataCollection!D2</f>
        <v>Private/ Commercial</v>
      </c>
      <c r="F2" s="8">
        <v>1</v>
      </c>
      <c r="G2" s="112" t="s">
        <v>265</v>
      </c>
      <c r="H2" s="230" t="s">
        <v>266</v>
      </c>
      <c r="I2" s="117" t="s">
        <v>267</v>
      </c>
      <c r="J2" s="118" t="s">
        <v>268</v>
      </c>
      <c r="K2" s="118" t="s">
        <v>269</v>
      </c>
      <c r="L2" s="225" t="s">
        <v>270</v>
      </c>
      <c r="M2" s="119" t="s">
        <v>271</v>
      </c>
      <c r="N2" s="157" t="s">
        <v>272</v>
      </c>
      <c r="O2" s="119" t="s">
        <v>273</v>
      </c>
      <c r="P2" s="118" t="s">
        <v>274</v>
      </c>
      <c r="Q2" s="118" t="s">
        <v>269</v>
      </c>
      <c r="R2" s="226" t="s">
        <v>275</v>
      </c>
      <c r="S2" s="226" t="s">
        <v>276</v>
      </c>
    </row>
    <row r="3" spans="1:19" ht="15" thickBot="1" x14ac:dyDescent="0.3">
      <c r="A3" s="84">
        <v>1.1000000000000001</v>
      </c>
      <c r="B3" s="228" t="str">
        <f>Assessment_DataCollection!B3</f>
        <v>1.1 Management, Leadership, and Administration</v>
      </c>
      <c r="C3" s="3"/>
      <c r="D3" s="3"/>
      <c r="F3" s="81"/>
      <c r="G3" s="228" t="s">
        <v>277</v>
      </c>
      <c r="H3" s="223"/>
      <c r="I3" s="181"/>
      <c r="J3" s="181"/>
      <c r="K3" s="217"/>
      <c r="L3" s="224"/>
      <c r="M3" s="181"/>
      <c r="N3" s="181"/>
      <c r="O3" s="181"/>
      <c r="P3" s="182"/>
      <c r="Q3" s="182"/>
      <c r="R3" s="227"/>
      <c r="S3" s="227"/>
    </row>
    <row r="4" spans="1:19" ht="43.8" thickBot="1" x14ac:dyDescent="0.3">
      <c r="A4" s="84" t="s">
        <v>278</v>
      </c>
      <c r="B4" s="228" t="s">
        <v>279</v>
      </c>
      <c r="C4" s="3" t="str">
        <f>Assessment_DataCollection!C4</f>
        <v>Yes</v>
      </c>
      <c r="D4" s="3" t="str">
        <f>Assessment_DataCollection!D4</f>
        <v>-</v>
      </c>
      <c r="F4" s="81"/>
      <c r="G4" s="242" t="s">
        <v>279</v>
      </c>
      <c r="H4" s="183" t="s">
        <v>15</v>
      </c>
      <c r="I4" s="184"/>
      <c r="J4" s="185"/>
      <c r="K4" s="185"/>
      <c r="L4" s="183"/>
      <c r="M4" s="185"/>
      <c r="N4" s="185"/>
      <c r="O4" s="199"/>
      <c r="P4" s="199"/>
      <c r="Q4" s="199"/>
      <c r="R4" s="216"/>
      <c r="S4" s="216"/>
    </row>
    <row r="5" spans="1:19" ht="134.4" customHeight="1" x14ac:dyDescent="0.25">
      <c r="A5" s="84" t="s">
        <v>280</v>
      </c>
      <c r="B5" s="232" t="str">
        <f>Assessment_DataCollection!B5</f>
        <v>1.1.1 a. This agency shall have authority and responsibility for the implementation, monitoring, evaluation, and enforcement of these and State standards.</v>
      </c>
      <c r="C5" s="3" t="str">
        <f>Assessment_DataCollection!C5</f>
        <v>No</v>
      </c>
      <c r="D5" s="234" t="str">
        <f>Assessment_DataCollection!D5</f>
        <v>-</v>
      </c>
      <c r="F5" s="53" t="s">
        <v>280</v>
      </c>
      <c r="G5" s="334" t="s">
        <v>281</v>
      </c>
      <c r="H5" s="186">
        <v>44643</v>
      </c>
      <c r="I5" s="189" t="s">
        <v>282</v>
      </c>
      <c r="J5" s="189" t="s">
        <v>283</v>
      </c>
      <c r="K5" s="189"/>
      <c r="L5" s="337">
        <v>44737</v>
      </c>
      <c r="M5" s="219" t="s">
        <v>284</v>
      </c>
      <c r="N5" s="200" t="s">
        <v>285</v>
      </c>
      <c r="O5" s="219"/>
      <c r="P5" s="201"/>
      <c r="Q5" s="202"/>
      <c r="R5" s="219"/>
      <c r="S5" s="219">
        <v>1</v>
      </c>
    </row>
    <row r="6" spans="1:19" ht="179.4" x14ac:dyDescent="0.25">
      <c r="A6" s="84"/>
      <c r="B6" s="232"/>
      <c r="C6" s="233">
        <f>Assessment_DataCollection!C6</f>
        <v>0</v>
      </c>
      <c r="D6" s="234">
        <f>Assessment_DataCollection!D6</f>
        <v>0</v>
      </c>
      <c r="F6" s="81"/>
      <c r="G6" s="331" t="s">
        <v>286</v>
      </c>
      <c r="H6" s="186">
        <v>44642</v>
      </c>
      <c r="I6" s="189" t="s">
        <v>282</v>
      </c>
      <c r="J6" s="189" t="s">
        <v>287</v>
      </c>
      <c r="K6" s="189" t="s">
        <v>288</v>
      </c>
      <c r="L6" s="221">
        <v>44737</v>
      </c>
      <c r="M6" s="219" t="s">
        <v>289</v>
      </c>
      <c r="N6" s="200" t="s">
        <v>290</v>
      </c>
      <c r="O6" s="219"/>
      <c r="P6" s="201"/>
      <c r="Q6" s="201"/>
      <c r="R6" s="219"/>
      <c r="S6" s="219"/>
    </row>
    <row r="7" spans="1:19" ht="165.6" x14ac:dyDescent="0.25">
      <c r="A7" s="84"/>
      <c r="B7" s="232"/>
      <c r="C7" s="233">
        <f>Assessment_DataCollection!C7</f>
        <v>0</v>
      </c>
      <c r="D7" s="234">
        <f>Assessment_DataCollection!D7</f>
        <v>0</v>
      </c>
      <c r="F7" s="81"/>
      <c r="G7" s="331" t="s">
        <v>291</v>
      </c>
      <c r="H7" s="186">
        <v>44642</v>
      </c>
      <c r="I7" s="189" t="s">
        <v>282</v>
      </c>
      <c r="J7" s="189" t="s">
        <v>292</v>
      </c>
      <c r="K7" s="189" t="s">
        <v>288</v>
      </c>
      <c r="L7" s="221">
        <v>44737</v>
      </c>
      <c r="M7" s="219" t="s">
        <v>293</v>
      </c>
      <c r="N7" s="200" t="s">
        <v>290</v>
      </c>
      <c r="O7" s="219"/>
      <c r="P7" s="201"/>
      <c r="Q7" s="201"/>
      <c r="R7" s="219"/>
      <c r="S7" s="219"/>
    </row>
    <row r="8" spans="1:19" ht="82.8" x14ac:dyDescent="0.25">
      <c r="A8" s="84"/>
      <c r="B8" s="232"/>
      <c r="C8" s="233">
        <f>Assessment_DataCollection!C8</f>
        <v>0</v>
      </c>
      <c r="D8" s="234">
        <f>Assessment_DataCollection!D8</f>
        <v>0</v>
      </c>
      <c r="F8" s="81"/>
      <c r="G8" s="331" t="s">
        <v>294</v>
      </c>
      <c r="H8" s="186">
        <v>44643</v>
      </c>
      <c r="I8" s="189" t="s">
        <v>282</v>
      </c>
      <c r="J8" s="189" t="s">
        <v>295</v>
      </c>
      <c r="K8" s="189"/>
      <c r="L8" s="221">
        <v>44737</v>
      </c>
      <c r="M8" s="219" t="s">
        <v>296</v>
      </c>
      <c r="N8" s="200"/>
      <c r="O8" s="219"/>
      <c r="P8" s="201"/>
      <c r="Q8" s="201"/>
      <c r="R8" s="219"/>
      <c r="S8" s="219"/>
    </row>
    <row r="9" spans="1:19" ht="96.6" x14ac:dyDescent="0.25">
      <c r="A9" s="84"/>
      <c r="B9" s="232"/>
      <c r="C9" s="233">
        <f>Assessment_DataCollection!C9</f>
        <v>0</v>
      </c>
      <c r="D9" s="234">
        <f>Assessment_DataCollection!D9</f>
        <v>0</v>
      </c>
      <c r="F9" s="81"/>
      <c r="G9" s="331" t="s">
        <v>297</v>
      </c>
      <c r="H9" s="186">
        <v>44643</v>
      </c>
      <c r="I9" s="189" t="s">
        <v>282</v>
      </c>
      <c r="J9" s="189" t="s">
        <v>298</v>
      </c>
      <c r="K9" s="189"/>
      <c r="L9" s="221">
        <v>44737</v>
      </c>
      <c r="M9" s="219" t="s">
        <v>299</v>
      </c>
      <c r="N9" s="200" t="s">
        <v>290</v>
      </c>
      <c r="O9" s="219"/>
      <c r="P9" s="201"/>
      <c r="Q9" s="201"/>
      <c r="R9" s="219"/>
      <c r="S9" s="219"/>
    </row>
    <row r="10" spans="1:19" ht="55.2" x14ac:dyDescent="0.25">
      <c r="A10" s="84" t="s">
        <v>300</v>
      </c>
      <c r="B10" s="232" t="str">
        <f>Assessment_DataCollection!B10</f>
        <v>1.1.1 b. This agency shall establish and maintain an advisory board of stakeholders to provide input to the State agency/agencies</v>
      </c>
      <c r="C10" s="233" t="str">
        <f>Assessment_DataCollection!C10</f>
        <v>No</v>
      </c>
      <c r="D10" s="234" t="str">
        <f>Assessment_DataCollection!D10</f>
        <v>-</v>
      </c>
      <c r="F10" s="8" t="s">
        <v>300</v>
      </c>
      <c r="G10" s="331" t="s">
        <v>301</v>
      </c>
      <c r="H10" s="186">
        <v>44642</v>
      </c>
      <c r="I10" s="189" t="s">
        <v>282</v>
      </c>
      <c r="J10" s="189" t="s">
        <v>302</v>
      </c>
      <c r="K10" s="189"/>
      <c r="L10" s="221">
        <v>44737</v>
      </c>
      <c r="M10" s="219" t="s">
        <v>296</v>
      </c>
      <c r="N10" s="200"/>
      <c r="O10" s="219"/>
      <c r="P10" s="201"/>
      <c r="Q10" s="201"/>
      <c r="R10" s="219"/>
      <c r="S10" s="219">
        <v>2</v>
      </c>
    </row>
    <row r="11" spans="1:19" ht="41.4" x14ac:dyDescent="0.25">
      <c r="A11" s="84"/>
      <c r="B11" s="232"/>
      <c r="C11" s="233"/>
      <c r="D11" s="234"/>
      <c r="F11" s="81"/>
      <c r="G11" s="331" t="s">
        <v>303</v>
      </c>
      <c r="H11" s="186">
        <v>44642</v>
      </c>
      <c r="I11" s="189" t="s">
        <v>282</v>
      </c>
      <c r="J11" s="189" t="s">
        <v>304</v>
      </c>
      <c r="K11" s="189"/>
      <c r="L11" s="221">
        <v>44737</v>
      </c>
      <c r="M11" s="219" t="s">
        <v>296</v>
      </c>
      <c r="N11" s="200"/>
      <c r="O11" s="219"/>
      <c r="P11" s="201"/>
      <c r="Q11" s="201"/>
      <c r="R11" s="219"/>
      <c r="S11" s="219"/>
    </row>
    <row r="12" spans="1:19" ht="41.4" x14ac:dyDescent="0.25">
      <c r="A12" s="84"/>
      <c r="B12" s="232"/>
      <c r="C12" s="233"/>
      <c r="D12" s="234"/>
      <c r="F12" s="81"/>
      <c r="G12" s="331" t="s">
        <v>305</v>
      </c>
      <c r="H12" s="186">
        <v>44642</v>
      </c>
      <c r="I12" s="189" t="s">
        <v>282</v>
      </c>
      <c r="J12" s="189" t="s">
        <v>304</v>
      </c>
      <c r="K12" s="189"/>
      <c r="L12" s="221">
        <v>44737</v>
      </c>
      <c r="M12" s="219" t="s">
        <v>296</v>
      </c>
      <c r="N12" s="200"/>
      <c r="O12" s="219"/>
      <c r="P12" s="201"/>
      <c r="Q12" s="201"/>
      <c r="R12" s="219"/>
      <c r="S12" s="219"/>
    </row>
    <row r="13" spans="1:19" ht="41.4" x14ac:dyDescent="0.25">
      <c r="A13" s="84"/>
      <c r="B13" s="232"/>
      <c r="C13" s="233"/>
      <c r="D13" s="234"/>
      <c r="F13" s="81"/>
      <c r="G13" s="331" t="s">
        <v>306</v>
      </c>
      <c r="H13" s="186">
        <v>44642</v>
      </c>
      <c r="I13" s="189" t="s">
        <v>282</v>
      </c>
      <c r="J13" s="189" t="s">
        <v>304</v>
      </c>
      <c r="K13" s="189"/>
      <c r="L13" s="221">
        <v>44737</v>
      </c>
      <c r="M13" s="219" t="s">
        <v>296</v>
      </c>
      <c r="N13" s="200"/>
      <c r="O13" s="219"/>
      <c r="P13" s="201"/>
      <c r="Q13" s="201"/>
      <c r="R13" s="219"/>
      <c r="S13" s="219"/>
    </row>
    <row r="14" spans="1:19" ht="41.4" x14ac:dyDescent="0.25">
      <c r="A14" s="84"/>
      <c r="B14" s="232"/>
      <c r="C14" s="233"/>
      <c r="D14" s="234"/>
      <c r="F14" s="81"/>
      <c r="G14" s="331" t="s">
        <v>307</v>
      </c>
      <c r="H14" s="186">
        <v>44642</v>
      </c>
      <c r="I14" s="189" t="s">
        <v>282</v>
      </c>
      <c r="J14" s="189" t="s">
        <v>304</v>
      </c>
      <c r="K14" s="189"/>
      <c r="L14" s="221">
        <v>44737</v>
      </c>
      <c r="M14" s="219" t="s">
        <v>296</v>
      </c>
      <c r="N14" s="200"/>
      <c r="O14" s="219"/>
      <c r="P14" s="201"/>
      <c r="Q14" s="201"/>
      <c r="R14" s="219"/>
      <c r="S14" s="219"/>
    </row>
    <row r="15" spans="1:19" ht="41.4" x14ac:dyDescent="0.25">
      <c r="A15" s="84" t="s">
        <v>308</v>
      </c>
      <c r="B15" s="232" t="str">
        <f>Assessment_DataCollection!B15</f>
        <v>1.1.1 c. This agency shall undertake all other administrative actions that make available quality driver education programs</v>
      </c>
      <c r="C15" s="233" t="str">
        <f>Assessment_DataCollection!C15</f>
        <v>No</v>
      </c>
      <c r="D15" s="234" t="str">
        <f>Assessment_DataCollection!D15</f>
        <v>-</v>
      </c>
      <c r="F15" s="8" t="s">
        <v>308</v>
      </c>
      <c r="G15" s="331" t="s">
        <v>309</v>
      </c>
      <c r="H15" s="186">
        <v>44643</v>
      </c>
      <c r="I15" s="189" t="s">
        <v>282</v>
      </c>
      <c r="J15" s="189" t="s">
        <v>310</v>
      </c>
      <c r="K15" s="189"/>
      <c r="L15" s="221">
        <v>44737</v>
      </c>
      <c r="M15" s="219" t="s">
        <v>296</v>
      </c>
      <c r="N15" s="200"/>
      <c r="O15" s="219"/>
      <c r="P15" s="201"/>
      <c r="Q15" s="201"/>
      <c r="R15" s="219"/>
      <c r="S15" s="219"/>
    </row>
    <row r="16" spans="1:19" ht="41.4" x14ac:dyDescent="0.25">
      <c r="A16" s="84"/>
      <c r="B16" s="232"/>
      <c r="C16" s="233"/>
      <c r="D16" s="234"/>
      <c r="F16" s="81"/>
      <c r="G16" s="331" t="s">
        <v>311</v>
      </c>
      <c r="H16" s="186">
        <v>44642</v>
      </c>
      <c r="I16" s="189" t="s">
        <v>282</v>
      </c>
      <c r="J16" s="189" t="s">
        <v>312</v>
      </c>
      <c r="K16" s="189"/>
      <c r="L16" s="221"/>
      <c r="M16" s="219" t="s">
        <v>296</v>
      </c>
      <c r="N16" s="200"/>
      <c r="O16" s="219"/>
      <c r="P16" s="201"/>
      <c r="Q16" s="201"/>
      <c r="R16" s="219"/>
      <c r="S16" s="219"/>
    </row>
    <row r="17" spans="1:19" ht="55.2" x14ac:dyDescent="0.25">
      <c r="A17" s="84" t="s">
        <v>313</v>
      </c>
      <c r="B17" s="232" t="str">
        <f>Assessment_DataCollection!B17</f>
        <v>1.1.1 d. This agency shall develop and execute communication strategies to inform parents and the public about driver education issues and driving laws.</v>
      </c>
      <c r="C17" s="233" t="str">
        <f>Assessment_DataCollection!C17</f>
        <v>No</v>
      </c>
      <c r="D17" s="234" t="str">
        <f>Assessment_DataCollection!D17</f>
        <v>-</v>
      </c>
      <c r="F17" s="8" t="s">
        <v>313</v>
      </c>
      <c r="G17" s="331" t="s">
        <v>314</v>
      </c>
      <c r="H17" s="186">
        <v>44642</v>
      </c>
      <c r="I17" s="189" t="s">
        <v>282</v>
      </c>
      <c r="J17" s="189" t="s">
        <v>315</v>
      </c>
      <c r="K17" s="189"/>
      <c r="L17" s="221">
        <v>44737</v>
      </c>
      <c r="M17" s="219" t="s">
        <v>296</v>
      </c>
      <c r="N17" s="200"/>
      <c r="O17" s="219"/>
      <c r="P17" s="201"/>
      <c r="Q17" s="201"/>
      <c r="R17" s="219"/>
      <c r="S17" s="219"/>
    </row>
    <row r="18" spans="1:19" ht="69" x14ac:dyDescent="0.25">
      <c r="A18" s="84" t="s">
        <v>316</v>
      </c>
      <c r="B18" s="232" t="str">
        <f>Assessment_DataCollection!B18</f>
        <v>1.1.1 e. In addition, the agency shall communicate to entities in a timely fashion about changes to laws, regulations, and procedures and other matters relevant to driver education.</v>
      </c>
      <c r="C18" s="233" t="str">
        <f>Assessment_DataCollection!C18</f>
        <v>No</v>
      </c>
      <c r="D18" s="234" t="str">
        <f>Assessment_DataCollection!D18</f>
        <v>-</v>
      </c>
      <c r="F18" s="8" t="s">
        <v>316</v>
      </c>
      <c r="G18" s="331" t="s">
        <v>317</v>
      </c>
      <c r="H18" s="186">
        <v>44643</v>
      </c>
      <c r="I18" s="189" t="s">
        <v>282</v>
      </c>
      <c r="J18" s="189" t="s">
        <v>318</v>
      </c>
      <c r="K18" s="189"/>
      <c r="L18" s="221">
        <v>44737</v>
      </c>
      <c r="M18" s="219" t="s">
        <v>319</v>
      </c>
      <c r="N18" s="200" t="s">
        <v>320</v>
      </c>
      <c r="O18" s="219"/>
      <c r="P18" s="201"/>
      <c r="Q18" s="202"/>
      <c r="R18" s="219"/>
      <c r="S18" s="219"/>
    </row>
    <row r="19" spans="1:19" ht="29.4" thickBot="1" x14ac:dyDescent="0.3">
      <c r="A19" s="84" t="s">
        <v>321</v>
      </c>
      <c r="B19" s="228" t="str">
        <f>Assessment_DataCollection!B19</f>
        <v>1.1.2 States shall have a full-time, funded State administrator for driver education.</v>
      </c>
      <c r="C19" s="3" t="str">
        <f>Assessment_DataCollection!C19</f>
        <v>No</v>
      </c>
      <c r="D19" s="234" t="str">
        <f>Assessment_DataCollection!D19</f>
        <v>-</v>
      </c>
      <c r="F19" s="81"/>
      <c r="G19" s="332" t="s">
        <v>322</v>
      </c>
      <c r="H19" s="183"/>
      <c r="I19" s="184"/>
      <c r="J19" s="185"/>
      <c r="K19" s="185"/>
      <c r="L19" s="203"/>
      <c r="M19" s="204"/>
      <c r="N19" s="204"/>
      <c r="O19" s="199"/>
      <c r="P19" s="199"/>
      <c r="Q19" s="199"/>
      <c r="R19" s="199"/>
      <c r="S19" s="199"/>
    </row>
    <row r="20" spans="1:19" ht="55.2" x14ac:dyDescent="0.25">
      <c r="A20" s="84" t="s">
        <v>323</v>
      </c>
      <c r="B20" s="232" t="str">
        <f>Assessment_DataCollection!B20</f>
        <v>1.1.2 a. The administrator shall be qualified to manage and oversee all aspects of the State’s functions in driver education, and be familiar with the delivery of driver education</v>
      </c>
      <c r="C20" s="233" t="str">
        <f>Assessment_DataCollection!C20</f>
        <v>No</v>
      </c>
      <c r="D20" s="234" t="str">
        <f>Assessment_DataCollection!D20</f>
        <v>-</v>
      </c>
      <c r="F20" s="8" t="s">
        <v>323</v>
      </c>
      <c r="G20" s="331" t="s">
        <v>324</v>
      </c>
      <c r="H20" s="186">
        <v>44643</v>
      </c>
      <c r="I20" s="321" t="s">
        <v>282</v>
      </c>
      <c r="J20" s="189" t="s">
        <v>325</v>
      </c>
      <c r="K20" s="189"/>
      <c r="L20" s="221">
        <v>44737</v>
      </c>
      <c r="M20" s="219" t="s">
        <v>326</v>
      </c>
      <c r="N20" s="200" t="s">
        <v>327</v>
      </c>
      <c r="O20" s="219"/>
      <c r="P20" s="201"/>
      <c r="Q20" s="201"/>
      <c r="R20" s="219"/>
      <c r="S20" s="219">
        <v>3</v>
      </c>
    </row>
    <row r="21" spans="1:19" ht="55.2" x14ac:dyDescent="0.25">
      <c r="A21" s="84"/>
      <c r="B21" s="232"/>
      <c r="C21" s="233"/>
      <c r="D21" s="234"/>
      <c r="F21" s="8"/>
      <c r="G21" s="331" t="s">
        <v>328</v>
      </c>
      <c r="H21" s="186">
        <v>44642</v>
      </c>
      <c r="I21" s="321" t="s">
        <v>282</v>
      </c>
      <c r="J21" s="189" t="s">
        <v>329</v>
      </c>
      <c r="K21" s="189"/>
      <c r="L21" s="221">
        <v>44737</v>
      </c>
      <c r="M21" s="219" t="s">
        <v>296</v>
      </c>
      <c r="N21" s="200"/>
      <c r="O21" s="219"/>
      <c r="P21" s="201"/>
      <c r="Q21" s="201"/>
      <c r="R21" s="219"/>
      <c r="S21" s="219"/>
    </row>
    <row r="22" spans="1:19" ht="69" x14ac:dyDescent="0.25">
      <c r="A22" s="84"/>
      <c r="B22" s="232"/>
      <c r="C22" s="233"/>
      <c r="D22" s="234"/>
      <c r="F22" s="8"/>
      <c r="G22" s="331" t="s">
        <v>330</v>
      </c>
      <c r="H22" s="186">
        <v>44643</v>
      </c>
      <c r="I22" s="321" t="s">
        <v>282</v>
      </c>
      <c r="J22" s="189" t="s">
        <v>331</v>
      </c>
      <c r="K22" s="189"/>
      <c r="L22" s="221">
        <v>44737</v>
      </c>
      <c r="M22" s="219" t="s">
        <v>332</v>
      </c>
      <c r="N22" s="200" t="s">
        <v>333</v>
      </c>
      <c r="O22" s="219"/>
      <c r="P22" s="201"/>
      <c r="Q22" s="202"/>
      <c r="R22" s="219"/>
      <c r="S22" s="219"/>
    </row>
    <row r="23" spans="1:19" ht="55.2" x14ac:dyDescent="0.25">
      <c r="A23" s="84" t="s">
        <v>334</v>
      </c>
      <c r="B23" s="232" t="str">
        <f>Assessment_DataCollection!B23</f>
        <v>1.1.2 b. The administrator shall be an employee of the agency that has oversight of driver education</v>
      </c>
      <c r="C23" s="233" t="str">
        <f>Assessment_DataCollection!C23</f>
        <v>No</v>
      </c>
      <c r="D23" s="234" t="str">
        <f>Assessment_DataCollection!D23</f>
        <v>-</v>
      </c>
      <c r="F23" s="8" t="s">
        <v>334</v>
      </c>
      <c r="G23" s="331" t="s">
        <v>335</v>
      </c>
      <c r="H23" s="186">
        <v>44643</v>
      </c>
      <c r="I23" s="321" t="s">
        <v>282</v>
      </c>
      <c r="J23" s="189" t="s">
        <v>336</v>
      </c>
      <c r="K23" s="189"/>
      <c r="L23" s="221">
        <v>44737</v>
      </c>
      <c r="M23" s="219" t="s">
        <v>337</v>
      </c>
      <c r="N23" s="200" t="s">
        <v>338</v>
      </c>
      <c r="O23" s="219"/>
      <c r="P23" s="201"/>
      <c r="Q23" s="202"/>
      <c r="R23" s="219"/>
      <c r="S23" s="219"/>
    </row>
    <row r="24" spans="1:19" ht="96.6" x14ac:dyDescent="0.25">
      <c r="A24" s="84" t="s">
        <v>339</v>
      </c>
      <c r="B24" s="232" t="str">
        <f>Assessment_DataCollection!B24</f>
        <v>1.1.2 c. The administrator should meet or exceed the qualifications and training required by the State for a novice driver education instructor and/or school owner or possesses equivalent experience or qualifications.</v>
      </c>
      <c r="C24" s="233" t="str">
        <f>Assessment_DataCollection!C24</f>
        <v>No</v>
      </c>
      <c r="D24" s="234" t="str">
        <f>Assessment_DataCollection!D24</f>
        <v>-</v>
      </c>
      <c r="F24" s="8" t="s">
        <v>339</v>
      </c>
      <c r="G24" s="331" t="s">
        <v>340</v>
      </c>
      <c r="H24" s="186">
        <v>44642</v>
      </c>
      <c r="I24" s="321" t="s">
        <v>282</v>
      </c>
      <c r="J24" s="189" t="s">
        <v>304</v>
      </c>
      <c r="K24" s="189"/>
      <c r="L24" s="221">
        <v>44737</v>
      </c>
      <c r="M24" s="219" t="s">
        <v>341</v>
      </c>
      <c r="N24" s="200" t="s">
        <v>342</v>
      </c>
      <c r="O24" s="219"/>
      <c r="P24" s="201"/>
      <c r="Q24" s="201"/>
      <c r="R24" s="219"/>
      <c r="S24" s="219"/>
    </row>
    <row r="25" spans="1:19" ht="41.4" x14ac:dyDescent="0.25">
      <c r="A25" s="84"/>
      <c r="B25" s="232"/>
      <c r="C25" s="233"/>
      <c r="D25" s="234"/>
      <c r="F25" s="8"/>
      <c r="G25" s="331" t="s">
        <v>343</v>
      </c>
      <c r="H25" s="186">
        <v>44642</v>
      </c>
      <c r="I25" s="321" t="s">
        <v>282</v>
      </c>
      <c r="J25" s="189" t="s">
        <v>304</v>
      </c>
      <c r="K25" s="189"/>
      <c r="L25" s="221">
        <v>44737</v>
      </c>
      <c r="M25" s="219" t="s">
        <v>344</v>
      </c>
      <c r="N25" s="200" t="s">
        <v>342</v>
      </c>
      <c r="O25" s="219"/>
      <c r="P25" s="201"/>
      <c r="Q25" s="201"/>
      <c r="R25" s="219"/>
      <c r="S25" s="219"/>
    </row>
    <row r="26" spans="1:19" ht="29.4" thickBot="1" x14ac:dyDescent="0.3">
      <c r="A26" s="84" t="s">
        <v>345</v>
      </c>
      <c r="B26" s="228" t="str">
        <f>Assessment_DataCollection!B26</f>
        <v>1.1.3 States shall provide funding to the responsible agency for driver education</v>
      </c>
      <c r="C26" s="3" t="str">
        <f>Assessment_DataCollection!C26</f>
        <v>No</v>
      </c>
      <c r="D26" s="234" t="str">
        <f>Assessment_DataCollection!D26</f>
        <v>-</v>
      </c>
      <c r="F26" s="8" t="s">
        <v>345</v>
      </c>
      <c r="G26" s="332" t="s">
        <v>346</v>
      </c>
      <c r="H26" s="183"/>
      <c r="I26" s="184"/>
      <c r="J26" s="185"/>
      <c r="K26" s="185"/>
      <c r="L26" s="203"/>
      <c r="M26" s="204"/>
      <c r="N26" s="204"/>
      <c r="O26" s="199"/>
      <c r="P26" s="199"/>
      <c r="Q26" s="199"/>
      <c r="R26" s="199"/>
      <c r="S26" s="199"/>
    </row>
    <row r="27" spans="1:19" ht="82.8" x14ac:dyDescent="0.25">
      <c r="A27" s="84"/>
      <c r="B27" s="237"/>
      <c r="C27" s="233"/>
      <c r="D27" s="234"/>
      <c r="F27" s="8"/>
      <c r="G27" s="331" t="s">
        <v>347</v>
      </c>
      <c r="H27" s="186">
        <v>44643</v>
      </c>
      <c r="I27" s="321" t="s">
        <v>282</v>
      </c>
      <c r="J27" s="189" t="s">
        <v>348</v>
      </c>
      <c r="K27" s="189"/>
      <c r="L27" s="221">
        <v>44737</v>
      </c>
      <c r="M27" s="219" t="s">
        <v>349</v>
      </c>
      <c r="N27" s="200" t="s">
        <v>350</v>
      </c>
      <c r="O27" s="219"/>
      <c r="P27" s="201"/>
      <c r="Q27" s="202"/>
      <c r="R27" s="219"/>
      <c r="S27" s="219"/>
    </row>
    <row r="28" spans="1:19" ht="55.2" x14ac:dyDescent="0.25">
      <c r="A28" s="84"/>
      <c r="B28" s="232"/>
      <c r="C28" s="233"/>
      <c r="D28" s="234"/>
      <c r="F28" s="81"/>
      <c r="G28" s="335" t="s">
        <v>351</v>
      </c>
      <c r="H28" s="186">
        <v>44643</v>
      </c>
      <c r="I28" s="321" t="s">
        <v>282</v>
      </c>
      <c r="J28" s="189" t="s">
        <v>352</v>
      </c>
      <c r="K28" s="189"/>
      <c r="L28" s="221">
        <v>44739</v>
      </c>
      <c r="M28" s="219" t="s">
        <v>353</v>
      </c>
      <c r="N28" s="200" t="s">
        <v>290</v>
      </c>
      <c r="O28" s="219"/>
      <c r="P28" s="201"/>
      <c r="Q28" s="201"/>
      <c r="R28" s="219"/>
      <c r="S28" s="219"/>
    </row>
    <row r="29" spans="1:19" ht="41.4" x14ac:dyDescent="0.25">
      <c r="A29" s="84"/>
      <c r="B29" s="232"/>
      <c r="C29" s="233"/>
      <c r="D29" s="234"/>
      <c r="F29" s="81"/>
      <c r="G29" s="331" t="s">
        <v>354</v>
      </c>
      <c r="H29" s="186">
        <v>44643</v>
      </c>
      <c r="I29" s="321" t="s">
        <v>282</v>
      </c>
      <c r="J29" s="189" t="s">
        <v>355</v>
      </c>
      <c r="K29" s="189"/>
      <c r="L29" s="221">
        <v>44739</v>
      </c>
      <c r="M29" s="219" t="s">
        <v>356</v>
      </c>
      <c r="N29" s="200" t="s">
        <v>290</v>
      </c>
      <c r="O29" s="219"/>
      <c r="P29" s="201"/>
      <c r="Q29" s="201"/>
      <c r="R29" s="219"/>
      <c r="S29" s="219"/>
    </row>
    <row r="30" spans="1:19" ht="55.2" x14ac:dyDescent="0.25">
      <c r="A30" s="84"/>
      <c r="B30" s="232"/>
      <c r="C30" s="233"/>
      <c r="D30" s="234"/>
      <c r="F30" s="81"/>
      <c r="G30" s="335" t="s">
        <v>357</v>
      </c>
      <c r="H30" s="186">
        <v>44643</v>
      </c>
      <c r="I30" s="321" t="s">
        <v>282</v>
      </c>
      <c r="J30" s="189" t="s">
        <v>358</v>
      </c>
      <c r="K30" s="189"/>
      <c r="L30" s="221">
        <v>44739</v>
      </c>
      <c r="M30" s="219" t="s">
        <v>359</v>
      </c>
      <c r="N30" s="200" t="s">
        <v>360</v>
      </c>
      <c r="O30" s="219"/>
      <c r="P30" s="201"/>
      <c r="Q30" s="201"/>
      <c r="R30" s="219"/>
      <c r="S30" s="219"/>
    </row>
    <row r="31" spans="1:19" ht="41.4" x14ac:dyDescent="0.25">
      <c r="A31" s="84"/>
      <c r="B31" s="232"/>
      <c r="C31" s="233"/>
      <c r="D31" s="234"/>
      <c r="F31" s="81"/>
      <c r="G31" s="335" t="s">
        <v>361</v>
      </c>
      <c r="H31" s="186">
        <v>44643</v>
      </c>
      <c r="I31" s="321" t="s">
        <v>282</v>
      </c>
      <c r="J31" s="189" t="s">
        <v>362</v>
      </c>
      <c r="K31" s="189"/>
      <c r="L31" s="221">
        <v>44737</v>
      </c>
      <c r="M31" s="219" t="s">
        <v>296</v>
      </c>
      <c r="N31" s="200"/>
      <c r="O31" s="219"/>
      <c r="P31" s="201"/>
      <c r="Q31" s="201"/>
      <c r="R31" s="219"/>
      <c r="S31" s="219"/>
    </row>
    <row r="32" spans="1:19" ht="41.4" x14ac:dyDescent="0.25">
      <c r="A32" s="84"/>
      <c r="B32" s="232"/>
      <c r="C32" s="233"/>
      <c r="D32" s="234"/>
      <c r="F32" s="81"/>
      <c r="G32" s="335" t="s">
        <v>363</v>
      </c>
      <c r="H32" s="186">
        <v>44642</v>
      </c>
      <c r="I32" s="321" t="s">
        <v>282</v>
      </c>
      <c r="J32" s="189" t="s">
        <v>364</v>
      </c>
      <c r="K32" s="189"/>
      <c r="L32" s="221">
        <v>44737</v>
      </c>
      <c r="M32" s="219" t="s">
        <v>296</v>
      </c>
      <c r="N32" s="200"/>
      <c r="O32" s="219"/>
      <c r="P32" s="201"/>
      <c r="Q32" s="201"/>
      <c r="R32" s="219"/>
      <c r="S32" s="219"/>
    </row>
    <row r="33" spans="1:19" ht="41.4" x14ac:dyDescent="0.25">
      <c r="A33" s="84"/>
      <c r="B33" s="232"/>
      <c r="C33" s="233"/>
      <c r="D33" s="234"/>
      <c r="F33" s="81"/>
      <c r="G33" s="335" t="s">
        <v>365</v>
      </c>
      <c r="H33" s="186">
        <v>44642</v>
      </c>
      <c r="I33" s="321" t="s">
        <v>282</v>
      </c>
      <c r="J33" s="189" t="s">
        <v>364</v>
      </c>
      <c r="K33" s="189"/>
      <c r="L33" s="221">
        <v>44737</v>
      </c>
      <c r="M33" s="219" t="s">
        <v>296</v>
      </c>
      <c r="N33" s="200"/>
      <c r="O33" s="219"/>
      <c r="P33" s="201"/>
      <c r="Q33" s="201"/>
      <c r="R33" s="219"/>
      <c r="S33" s="219"/>
    </row>
    <row r="34" spans="1:19" ht="69" x14ac:dyDescent="0.25">
      <c r="A34" s="84"/>
      <c r="B34" s="232"/>
      <c r="C34" s="233"/>
      <c r="D34" s="234"/>
      <c r="F34" s="81"/>
      <c r="G34" s="331" t="s">
        <v>366</v>
      </c>
      <c r="H34" s="186">
        <v>44643</v>
      </c>
      <c r="I34" s="321" t="s">
        <v>282</v>
      </c>
      <c r="J34" s="189" t="s">
        <v>367</v>
      </c>
      <c r="K34" s="189"/>
      <c r="L34" s="221">
        <v>44737</v>
      </c>
      <c r="M34" s="219" t="s">
        <v>368</v>
      </c>
      <c r="N34" s="200" t="s">
        <v>369</v>
      </c>
      <c r="O34" s="219"/>
      <c r="P34" s="201"/>
      <c r="Q34" s="202"/>
      <c r="R34" s="219"/>
      <c r="S34" s="219"/>
    </row>
    <row r="35" spans="1:19" ht="41.4" x14ac:dyDescent="0.25">
      <c r="A35" s="84"/>
      <c r="B35" s="232"/>
      <c r="C35" s="233"/>
      <c r="D35" s="234"/>
      <c r="F35" s="81"/>
      <c r="G35" s="331" t="s">
        <v>370</v>
      </c>
      <c r="H35" s="186">
        <v>44642</v>
      </c>
      <c r="I35" s="321" t="s">
        <v>282</v>
      </c>
      <c r="J35" s="189" t="s">
        <v>371</v>
      </c>
      <c r="K35" s="189"/>
      <c r="L35" s="221">
        <v>44737</v>
      </c>
      <c r="M35" s="219" t="s">
        <v>368</v>
      </c>
      <c r="N35" s="200" t="s">
        <v>290</v>
      </c>
      <c r="O35" s="219"/>
      <c r="P35" s="201"/>
      <c r="Q35" s="201"/>
      <c r="R35" s="219"/>
      <c r="S35" s="219"/>
    </row>
    <row r="36" spans="1:19" ht="41.4" x14ac:dyDescent="0.25">
      <c r="A36" s="84"/>
      <c r="B36" s="232"/>
      <c r="C36" s="233"/>
      <c r="D36" s="234"/>
      <c r="F36" s="81"/>
      <c r="G36" s="331" t="s">
        <v>372</v>
      </c>
      <c r="H36" s="186">
        <v>44643</v>
      </c>
      <c r="I36" s="321" t="s">
        <v>282</v>
      </c>
      <c r="J36" s="189" t="s">
        <v>373</v>
      </c>
      <c r="K36" s="189"/>
      <c r="L36" s="221">
        <v>44737</v>
      </c>
      <c r="M36" s="219" t="s">
        <v>374</v>
      </c>
      <c r="N36" s="200" t="s">
        <v>375</v>
      </c>
      <c r="O36" s="219"/>
      <c r="P36" s="201"/>
      <c r="Q36" s="201"/>
      <c r="R36" s="219"/>
      <c r="S36" s="219"/>
    </row>
    <row r="37" spans="1:19" ht="43.8" thickBot="1" x14ac:dyDescent="0.3">
      <c r="A37" s="84" t="s">
        <v>376</v>
      </c>
      <c r="B37" s="228" t="str">
        <f>Assessment_DataCollection!B37</f>
        <v>1.1.4 States shall ensure that all driver education providers meet applicable Federal and State laws and rules</v>
      </c>
      <c r="C37" s="3" t="str">
        <f>Assessment_DataCollection!C37</f>
        <v>Yes</v>
      </c>
      <c r="D37" s="3" t="str">
        <f>Assessment_DataCollection!D37</f>
        <v>-</v>
      </c>
      <c r="F37" s="8" t="s">
        <v>376</v>
      </c>
      <c r="G37" s="332" t="s">
        <v>377</v>
      </c>
      <c r="H37" s="183"/>
      <c r="I37" s="184"/>
      <c r="J37" s="185"/>
      <c r="K37" s="185"/>
      <c r="L37" s="203"/>
      <c r="M37" s="204"/>
      <c r="N37" s="204"/>
      <c r="O37" s="199"/>
      <c r="P37" s="199"/>
      <c r="Q37" s="199"/>
      <c r="R37" s="199"/>
      <c r="S37" s="199"/>
    </row>
    <row r="38" spans="1:19" ht="55.2" x14ac:dyDescent="0.25">
      <c r="A38" s="84"/>
      <c r="B38" s="237"/>
      <c r="C38" s="233"/>
      <c r="D38" s="234"/>
      <c r="F38" s="8"/>
      <c r="G38" s="331" t="s">
        <v>378</v>
      </c>
      <c r="H38" s="186">
        <v>44643</v>
      </c>
      <c r="I38" s="321" t="s">
        <v>282</v>
      </c>
      <c r="J38" s="189" t="s">
        <v>379</v>
      </c>
      <c r="K38" s="189"/>
      <c r="L38" s="221">
        <v>44737</v>
      </c>
      <c r="M38" s="219" t="s">
        <v>380</v>
      </c>
      <c r="N38" s="200" t="s">
        <v>342</v>
      </c>
      <c r="O38" s="219"/>
      <c r="P38" s="201"/>
      <c r="Q38" s="201"/>
      <c r="R38" s="219"/>
      <c r="S38" s="219"/>
    </row>
    <row r="39" spans="1:19" ht="41.4" x14ac:dyDescent="0.25">
      <c r="A39" s="84"/>
      <c r="B39" s="237"/>
      <c r="C39" s="233"/>
      <c r="D39" s="234"/>
      <c r="F39" s="8"/>
      <c r="G39" s="331" t="s">
        <v>378</v>
      </c>
      <c r="H39" s="186">
        <v>44643</v>
      </c>
      <c r="I39" s="321" t="s">
        <v>282</v>
      </c>
      <c r="J39" s="189" t="s">
        <v>355</v>
      </c>
      <c r="K39" s="189"/>
      <c r="L39" s="221">
        <v>44742</v>
      </c>
      <c r="M39" s="219" t="s">
        <v>381</v>
      </c>
      <c r="N39" s="200" t="s">
        <v>382</v>
      </c>
      <c r="O39" s="219"/>
      <c r="P39" s="201"/>
      <c r="Q39" s="201"/>
      <c r="R39" s="219"/>
      <c r="S39" s="219"/>
    </row>
    <row r="40" spans="1:19" ht="41.4" x14ac:dyDescent="0.25">
      <c r="A40" s="84"/>
      <c r="B40" s="237"/>
      <c r="C40" s="233"/>
      <c r="D40" s="234"/>
      <c r="F40" s="8"/>
      <c r="G40" s="331" t="s">
        <v>383</v>
      </c>
      <c r="H40" s="186">
        <v>44643</v>
      </c>
      <c r="I40" s="321" t="s">
        <v>282</v>
      </c>
      <c r="J40" s="189" t="s">
        <v>355</v>
      </c>
      <c r="K40" s="189"/>
      <c r="L40" s="221">
        <v>44737</v>
      </c>
      <c r="M40" s="219" t="s">
        <v>384</v>
      </c>
      <c r="N40" s="200" t="s">
        <v>385</v>
      </c>
      <c r="O40" s="219"/>
      <c r="P40" s="201"/>
      <c r="Q40" s="201"/>
      <c r="R40" s="219"/>
      <c r="S40" s="219"/>
    </row>
    <row r="41" spans="1:19" ht="69" x14ac:dyDescent="0.25">
      <c r="A41" s="84"/>
      <c r="B41" s="232"/>
      <c r="C41" s="233"/>
      <c r="D41" s="234"/>
      <c r="F41" s="8"/>
      <c r="G41" s="331" t="s">
        <v>386</v>
      </c>
      <c r="H41" s="186">
        <v>44643</v>
      </c>
      <c r="I41" s="321" t="s">
        <v>282</v>
      </c>
      <c r="J41" s="189" t="s">
        <v>387</v>
      </c>
      <c r="K41" s="189"/>
      <c r="L41" s="221">
        <v>44737</v>
      </c>
      <c r="M41" s="219" t="s">
        <v>388</v>
      </c>
      <c r="N41" s="200" t="s">
        <v>389</v>
      </c>
      <c r="O41" s="219"/>
      <c r="P41" s="201"/>
      <c r="Q41" s="201"/>
      <c r="R41" s="219"/>
      <c r="S41" s="219"/>
    </row>
    <row r="42" spans="1:19" ht="15" thickBot="1" x14ac:dyDescent="0.3">
      <c r="A42" s="84">
        <v>1.2</v>
      </c>
      <c r="B42" s="228" t="s">
        <v>390</v>
      </c>
      <c r="C42" s="228"/>
      <c r="D42" s="228"/>
      <c r="F42" s="84">
        <v>1.2</v>
      </c>
      <c r="G42" s="336" t="s">
        <v>390</v>
      </c>
      <c r="H42" s="190"/>
      <c r="I42" s="191"/>
      <c r="J42" s="192"/>
      <c r="K42" s="192"/>
      <c r="L42" s="205"/>
      <c r="M42" s="206"/>
      <c r="N42" s="206"/>
      <c r="O42" s="207"/>
      <c r="P42" s="207"/>
      <c r="Q42" s="199"/>
      <c r="R42" s="199"/>
      <c r="S42" s="199"/>
    </row>
    <row r="43" spans="1:19" ht="29.4" thickBot="1" x14ac:dyDescent="0.3">
      <c r="A43" s="84" t="s">
        <v>391</v>
      </c>
      <c r="B43" s="228" t="str">
        <f>Assessment_DataCollection!B42</f>
        <v>1.2.1 States shall have an application and review process for providers</v>
      </c>
      <c r="C43" s="3" t="str">
        <f>Assessment_DataCollection!C42</f>
        <v>Yes</v>
      </c>
      <c r="D43" s="3" t="str">
        <f>Assessment_DataCollection!D42</f>
        <v>-</v>
      </c>
      <c r="F43" s="8" t="s">
        <v>391</v>
      </c>
      <c r="G43" s="336" t="s">
        <v>392</v>
      </c>
      <c r="H43" s="183"/>
      <c r="I43" s="184"/>
      <c r="J43" s="185"/>
      <c r="K43" s="185"/>
      <c r="L43" s="203"/>
      <c r="M43" s="204"/>
      <c r="N43" s="204"/>
      <c r="O43" s="199"/>
      <c r="P43" s="199"/>
      <c r="Q43" s="199"/>
      <c r="R43" s="199"/>
      <c r="S43" s="199"/>
    </row>
    <row r="44" spans="1:19" ht="83.4" thickBot="1" x14ac:dyDescent="0.3">
      <c r="A44" s="84" t="s">
        <v>393</v>
      </c>
      <c r="B44" s="238" t="str">
        <f>Assessment_DataCollection!B43</f>
        <v>1.2.1 a. The process shall ensure that only driver education programs that conform to applicable State and national standards are approved</v>
      </c>
      <c r="C44" s="3" t="str">
        <f>Assessment_DataCollection!C43</f>
        <v>Yes</v>
      </c>
      <c r="D44" s="3" t="str">
        <f>Assessment_DataCollection!D43</f>
        <v>-</v>
      </c>
      <c r="F44" s="8" t="s">
        <v>393</v>
      </c>
      <c r="G44" s="331" t="s">
        <v>394</v>
      </c>
      <c r="H44" s="186"/>
      <c r="I44" s="321"/>
      <c r="J44" s="189"/>
      <c r="K44" s="189"/>
      <c r="L44" s="221"/>
      <c r="M44" s="219"/>
      <c r="N44" s="200"/>
      <c r="O44" s="219"/>
      <c r="P44" s="201"/>
      <c r="Q44" s="201"/>
      <c r="R44" s="219"/>
      <c r="S44" s="219"/>
    </row>
    <row r="45" spans="1:19" ht="96.6" x14ac:dyDescent="0.25">
      <c r="A45" s="84"/>
      <c r="B45" s="238"/>
      <c r="C45" s="239"/>
      <c r="D45" s="234"/>
      <c r="F45" s="8"/>
      <c r="G45" s="331" t="s">
        <v>395</v>
      </c>
      <c r="H45" s="186">
        <v>44643</v>
      </c>
      <c r="I45" s="189" t="s">
        <v>282</v>
      </c>
      <c r="J45" s="189" t="s">
        <v>396</v>
      </c>
      <c r="K45" s="189"/>
      <c r="L45" s="221">
        <v>44737</v>
      </c>
      <c r="M45" s="219" t="s">
        <v>397</v>
      </c>
      <c r="N45" s="200" t="s">
        <v>342</v>
      </c>
      <c r="O45" s="219"/>
      <c r="P45" s="201"/>
      <c r="Q45" s="201"/>
      <c r="R45" s="219"/>
      <c r="S45" s="219">
        <v>4</v>
      </c>
    </row>
    <row r="46" spans="1:19" ht="69" x14ac:dyDescent="0.25">
      <c r="A46" s="84"/>
      <c r="B46" s="238"/>
      <c r="C46" s="239"/>
      <c r="D46" s="234"/>
      <c r="F46" s="8"/>
      <c r="G46" s="331" t="s">
        <v>398</v>
      </c>
      <c r="H46" s="186">
        <v>44643</v>
      </c>
      <c r="I46" s="189" t="s">
        <v>282</v>
      </c>
      <c r="J46" s="189" t="s">
        <v>396</v>
      </c>
      <c r="K46" s="189"/>
      <c r="L46" s="221">
        <v>44737</v>
      </c>
      <c r="M46" s="219" t="s">
        <v>399</v>
      </c>
      <c r="N46" s="200" t="s">
        <v>342</v>
      </c>
      <c r="O46" s="219"/>
      <c r="P46" s="201"/>
      <c r="Q46" s="201"/>
      <c r="R46" s="219"/>
      <c r="S46" s="219"/>
    </row>
    <row r="47" spans="1:19" ht="82.8" x14ac:dyDescent="0.25">
      <c r="A47" s="84" t="s">
        <v>400</v>
      </c>
      <c r="B47" s="238" t="str">
        <f>Assessment_DataCollection!B46</f>
        <v>1.2.1 b. The process shall ensure that driver education programs are culturally competent by reflecting multicultural education principles</v>
      </c>
      <c r="C47" s="239" t="str">
        <f>Assessment_DataCollection!C46</f>
        <v>No</v>
      </c>
      <c r="D47" s="234" t="str">
        <f>Assessment_DataCollection!D46</f>
        <v>-</v>
      </c>
      <c r="F47" s="8" t="s">
        <v>400</v>
      </c>
      <c r="G47" s="331" t="s">
        <v>401</v>
      </c>
      <c r="H47" s="186">
        <v>44643</v>
      </c>
      <c r="I47" s="189" t="s">
        <v>282</v>
      </c>
      <c r="J47" s="189" t="s">
        <v>402</v>
      </c>
      <c r="K47" s="189"/>
      <c r="L47" s="221">
        <v>44739</v>
      </c>
      <c r="M47" s="219" t="s">
        <v>403</v>
      </c>
      <c r="N47" s="200" t="s">
        <v>404</v>
      </c>
      <c r="O47" s="219"/>
      <c r="P47" s="201"/>
      <c r="Q47" s="201"/>
      <c r="R47" s="219"/>
      <c r="S47" s="219"/>
    </row>
    <row r="48" spans="1:19" ht="82.8" x14ac:dyDescent="0.25">
      <c r="A48" s="84" t="s">
        <v>405</v>
      </c>
      <c r="B48" s="238" t="str">
        <f>Assessment_DataCollection!B47</f>
        <v>1.2.1 c. The process shall administer applications for certification and recertification of driver education instructors, including owner/operators of public and private providers</v>
      </c>
      <c r="C48" s="239" t="str">
        <f>Assessment_DataCollection!C47</f>
        <v>No</v>
      </c>
      <c r="D48" s="234" t="str">
        <f>Assessment_DataCollection!D47</f>
        <v>-</v>
      </c>
      <c r="F48" s="8" t="s">
        <v>405</v>
      </c>
      <c r="G48" s="331" t="s">
        <v>406</v>
      </c>
      <c r="H48" s="186">
        <v>44643</v>
      </c>
      <c r="I48" s="189" t="s">
        <v>282</v>
      </c>
      <c r="J48" s="189" t="s">
        <v>407</v>
      </c>
      <c r="K48" s="189"/>
      <c r="L48" s="221">
        <v>44737</v>
      </c>
      <c r="M48" s="219" t="s">
        <v>408</v>
      </c>
      <c r="N48" s="200" t="s">
        <v>409</v>
      </c>
      <c r="O48" s="219"/>
      <c r="P48" s="201"/>
      <c r="Q48" s="201"/>
      <c r="R48" s="219"/>
      <c r="S48" s="219"/>
    </row>
    <row r="49" spans="1:19" ht="82.8" x14ac:dyDescent="0.25">
      <c r="A49" s="84"/>
      <c r="B49" s="239"/>
      <c r="C49" s="239">
        <f>Assessment_DataCollection!C48</f>
        <v>0</v>
      </c>
      <c r="D49" s="239"/>
      <c r="F49" s="8"/>
      <c r="G49" s="331" t="s">
        <v>410</v>
      </c>
      <c r="H49" s="186">
        <v>44643</v>
      </c>
      <c r="I49" s="189" t="s">
        <v>282</v>
      </c>
      <c r="J49" s="189" t="s">
        <v>411</v>
      </c>
      <c r="K49" s="189"/>
      <c r="L49" s="221">
        <v>44737</v>
      </c>
      <c r="M49" s="219" t="s">
        <v>412</v>
      </c>
      <c r="N49" s="200" t="s">
        <v>413</v>
      </c>
      <c r="O49" s="219"/>
      <c r="P49" s="201"/>
      <c r="Q49" s="201"/>
      <c r="R49" s="219"/>
      <c r="S49" s="219"/>
    </row>
    <row r="50" spans="1:19" ht="41.4" x14ac:dyDescent="0.25">
      <c r="A50" s="84"/>
      <c r="B50" s="239"/>
      <c r="C50" s="239">
        <f>Assessment_DataCollection!C49</f>
        <v>0</v>
      </c>
      <c r="D50" s="239"/>
      <c r="F50" s="8"/>
      <c r="G50" s="331" t="s">
        <v>414</v>
      </c>
      <c r="H50" s="186">
        <v>44643</v>
      </c>
      <c r="I50" s="321" t="s">
        <v>282</v>
      </c>
      <c r="J50" s="189" t="s">
        <v>415</v>
      </c>
      <c r="K50" s="189"/>
      <c r="L50" s="221">
        <v>44737</v>
      </c>
      <c r="M50" s="339" t="s">
        <v>416</v>
      </c>
      <c r="N50" s="200" t="s">
        <v>417</v>
      </c>
      <c r="O50" s="219"/>
      <c r="P50" s="201"/>
      <c r="Q50" s="201"/>
      <c r="R50" s="219"/>
      <c r="S50" s="219"/>
    </row>
    <row r="51" spans="1:19" ht="41.4" x14ac:dyDescent="0.25">
      <c r="A51" s="84" t="s">
        <v>418</v>
      </c>
      <c r="B51" s="238" t="str">
        <f>Assessment_DataCollection!B50</f>
        <v>1.2.1 d. The process should list on the appropriate public state website all approved driver education providers</v>
      </c>
      <c r="C51" s="239" t="str">
        <f>Assessment_DataCollection!C50</f>
        <v>No</v>
      </c>
      <c r="D51" s="239" t="str">
        <f>Assessment_DataCollection!D50</f>
        <v>-</v>
      </c>
      <c r="F51" s="8" t="s">
        <v>418</v>
      </c>
      <c r="G51" s="331" t="s">
        <v>419</v>
      </c>
      <c r="H51" s="186">
        <v>44642</v>
      </c>
      <c r="I51" s="321" t="s">
        <v>282</v>
      </c>
      <c r="J51" s="189" t="s">
        <v>420</v>
      </c>
      <c r="K51" s="189"/>
      <c r="L51" s="221">
        <v>44737</v>
      </c>
      <c r="M51" s="219" t="s">
        <v>296</v>
      </c>
      <c r="N51" s="200"/>
      <c r="O51" s="219"/>
      <c r="P51" s="201"/>
      <c r="Q51" s="201"/>
      <c r="R51" s="219"/>
      <c r="S51" s="219"/>
    </row>
    <row r="52" spans="1:19" ht="29.4" thickBot="1" x14ac:dyDescent="0.3">
      <c r="A52" s="84" t="s">
        <v>421</v>
      </c>
      <c r="B52" s="228" t="str">
        <f>Assessment_DataCollection!B51</f>
        <v>1.2.2 States shall assess and ensure provider compliance</v>
      </c>
      <c r="C52" s="239" t="str">
        <f>Assessment_DataCollection!C51</f>
        <v>No</v>
      </c>
      <c r="D52" s="239" t="str">
        <f>Assessment_DataCollection!D51</f>
        <v>-</v>
      </c>
      <c r="F52" s="8" t="s">
        <v>421</v>
      </c>
      <c r="G52" s="332" t="s">
        <v>422</v>
      </c>
      <c r="H52" s="183"/>
      <c r="I52" s="184"/>
      <c r="J52" s="185"/>
      <c r="K52" s="185"/>
      <c r="L52" s="203"/>
      <c r="M52" s="204"/>
      <c r="N52" s="204"/>
      <c r="O52" s="199"/>
      <c r="P52" s="199"/>
      <c r="Q52" s="199"/>
      <c r="R52" s="199"/>
      <c r="S52" s="199"/>
    </row>
    <row r="53" spans="1:19" ht="69" x14ac:dyDescent="0.25">
      <c r="A53" s="84" t="s">
        <v>423</v>
      </c>
      <c r="B53" s="238" t="str">
        <f>Assessment_DataCollection!B52</f>
        <v>1.2.2 a. The state shall establish and maintain a conflict resolution system for disputes between the State agency and driver education providers</v>
      </c>
      <c r="C53" s="239" t="str">
        <f>Assessment_DataCollection!C52</f>
        <v>No</v>
      </c>
      <c r="D53" s="239" t="str">
        <f>Assessment_DataCollection!D52</f>
        <v>-</v>
      </c>
      <c r="F53" s="8" t="s">
        <v>423</v>
      </c>
      <c r="G53" s="331" t="s">
        <v>424</v>
      </c>
      <c r="H53" s="186">
        <v>44642</v>
      </c>
      <c r="I53" s="321" t="s">
        <v>282</v>
      </c>
      <c r="J53" s="189" t="s">
        <v>425</v>
      </c>
      <c r="K53" s="189"/>
      <c r="L53" s="221">
        <v>44737</v>
      </c>
      <c r="M53" s="339" t="s">
        <v>426</v>
      </c>
      <c r="N53" s="200" t="s">
        <v>427</v>
      </c>
      <c r="O53" s="219"/>
      <c r="P53" s="201"/>
      <c r="Q53" s="201"/>
      <c r="R53" s="219"/>
      <c r="S53" s="219"/>
    </row>
    <row r="54" spans="1:19" ht="55.2" x14ac:dyDescent="0.25">
      <c r="A54" s="84"/>
      <c r="B54" s="238"/>
      <c r="C54" s="239">
        <f>Assessment_DataCollection!C53</f>
        <v>0</v>
      </c>
      <c r="D54" s="239">
        <f>Assessment_DataCollection!D53</f>
        <v>0</v>
      </c>
      <c r="F54" s="8"/>
      <c r="G54" s="331" t="s">
        <v>428</v>
      </c>
      <c r="H54" s="186">
        <v>44642</v>
      </c>
      <c r="I54" s="321" t="s">
        <v>282</v>
      </c>
      <c r="J54" s="189" t="s">
        <v>429</v>
      </c>
      <c r="K54" s="189"/>
      <c r="L54" s="221">
        <v>44737</v>
      </c>
      <c r="M54" s="339" t="s">
        <v>430</v>
      </c>
      <c r="N54" s="200" t="s">
        <v>431</v>
      </c>
      <c r="O54" s="219"/>
      <c r="P54" s="201"/>
      <c r="Q54" s="202"/>
      <c r="R54" s="219"/>
      <c r="S54" s="219"/>
    </row>
    <row r="55" spans="1:19" ht="67.2" customHeight="1" x14ac:dyDescent="0.25">
      <c r="A55" s="84"/>
      <c r="B55" s="238"/>
      <c r="C55" s="239">
        <f>Assessment_DataCollection!C54</f>
        <v>0</v>
      </c>
      <c r="D55" s="239">
        <f>Assessment_DataCollection!D54</f>
        <v>0</v>
      </c>
      <c r="F55" s="8"/>
      <c r="G55" s="331" t="s">
        <v>432</v>
      </c>
      <c r="H55" s="186">
        <v>44642</v>
      </c>
      <c r="I55" s="321" t="s">
        <v>282</v>
      </c>
      <c r="J55" s="189" t="s">
        <v>304</v>
      </c>
      <c r="K55" s="189"/>
      <c r="L55" s="221">
        <v>44739</v>
      </c>
      <c r="M55" s="339" t="s">
        <v>433</v>
      </c>
      <c r="N55" s="200" t="s">
        <v>434</v>
      </c>
      <c r="O55" s="219"/>
      <c r="P55" s="201"/>
      <c r="Q55" s="201"/>
      <c r="R55" s="219"/>
      <c r="S55" s="219"/>
    </row>
    <row r="56" spans="1:19" ht="55.2" x14ac:dyDescent="0.25">
      <c r="A56" s="84"/>
      <c r="B56" s="238"/>
      <c r="C56" s="239">
        <f>Assessment_DataCollection!C55</f>
        <v>0</v>
      </c>
      <c r="D56" s="239">
        <f>Assessment_DataCollection!D55</f>
        <v>0</v>
      </c>
      <c r="F56" s="8"/>
      <c r="G56" s="331" t="s">
        <v>435</v>
      </c>
      <c r="H56" s="186">
        <v>44642</v>
      </c>
      <c r="I56" s="321" t="s">
        <v>282</v>
      </c>
      <c r="J56" s="189" t="s">
        <v>436</v>
      </c>
      <c r="K56" s="189"/>
      <c r="L56" s="221">
        <v>44739</v>
      </c>
      <c r="M56" s="339" t="s">
        <v>296</v>
      </c>
      <c r="N56" s="200"/>
      <c r="O56" s="219"/>
      <c r="P56" s="201"/>
      <c r="Q56" s="201"/>
      <c r="R56" s="219"/>
      <c r="S56" s="219"/>
    </row>
    <row r="57" spans="1:19" ht="41.4" x14ac:dyDescent="0.25">
      <c r="A57" s="84"/>
      <c r="B57" s="240"/>
      <c r="C57" s="239">
        <f>Assessment_DataCollection!C56</f>
        <v>0</v>
      </c>
      <c r="D57" s="239">
        <f>Assessment_DataCollection!D56</f>
        <v>0</v>
      </c>
      <c r="F57" s="8"/>
      <c r="G57" s="331" t="s">
        <v>437</v>
      </c>
      <c r="H57" s="186">
        <v>44643</v>
      </c>
      <c r="I57" s="321" t="s">
        <v>282</v>
      </c>
      <c r="J57" s="189" t="s">
        <v>438</v>
      </c>
      <c r="K57" s="189"/>
      <c r="L57" s="221">
        <v>44739</v>
      </c>
      <c r="M57" s="339" t="s">
        <v>296</v>
      </c>
      <c r="N57" s="200"/>
      <c r="O57" s="219"/>
      <c r="P57" s="201"/>
      <c r="Q57" s="202"/>
      <c r="R57" s="219"/>
      <c r="S57" s="219"/>
    </row>
    <row r="58" spans="1:19" ht="82.8" x14ac:dyDescent="0.25">
      <c r="A58" s="84"/>
      <c r="B58" s="238"/>
      <c r="C58" s="239">
        <f>Assessment_DataCollection!C57</f>
        <v>0</v>
      </c>
      <c r="D58" s="239">
        <f>Assessment_DataCollection!D57</f>
        <v>0</v>
      </c>
      <c r="F58" s="8"/>
      <c r="G58" s="331" t="s">
        <v>439</v>
      </c>
      <c r="H58" s="186">
        <v>44643</v>
      </c>
      <c r="I58" s="321" t="s">
        <v>282</v>
      </c>
      <c r="J58" s="189" t="s">
        <v>440</v>
      </c>
      <c r="K58" s="189"/>
      <c r="L58" s="221">
        <v>44739</v>
      </c>
      <c r="M58" s="339" t="s">
        <v>441</v>
      </c>
      <c r="N58" s="200" t="s">
        <v>442</v>
      </c>
      <c r="O58" s="219"/>
      <c r="P58" s="201"/>
      <c r="Q58" s="201"/>
      <c r="R58" s="219"/>
      <c r="S58" s="219"/>
    </row>
    <row r="59" spans="1:19" ht="69" customHeight="1" x14ac:dyDescent="0.25">
      <c r="A59" s="84" t="s">
        <v>443</v>
      </c>
      <c r="B59" s="238" t="str">
        <f>Assessment_DataCollection!B58</f>
        <v>1.2.2 b. The state shall provide remediation opportunities to driver education programs when sanctions are issued</v>
      </c>
      <c r="C59" s="239" t="str">
        <f>Assessment_DataCollection!C58</f>
        <v>No</v>
      </c>
      <c r="D59" s="239" t="str">
        <f>Assessment_DataCollection!D58</f>
        <v>-</v>
      </c>
      <c r="F59" s="8" t="s">
        <v>443</v>
      </c>
      <c r="G59" s="331" t="s">
        <v>444</v>
      </c>
      <c r="H59" s="186">
        <v>44642</v>
      </c>
      <c r="I59" s="321" t="s">
        <v>282</v>
      </c>
      <c r="J59" s="189" t="s">
        <v>445</v>
      </c>
      <c r="K59" s="189"/>
      <c r="L59" s="221">
        <v>44737</v>
      </c>
      <c r="M59" s="339" t="s">
        <v>446</v>
      </c>
      <c r="N59" s="200" t="s">
        <v>447</v>
      </c>
      <c r="O59" s="219"/>
      <c r="P59" s="201"/>
      <c r="Q59" s="201"/>
      <c r="R59" s="219"/>
      <c r="S59" s="219"/>
    </row>
    <row r="60" spans="1:19" ht="41.4" x14ac:dyDescent="0.25">
      <c r="A60" s="84"/>
      <c r="B60" s="239"/>
      <c r="C60" s="239">
        <f>Assessment_DataCollection!C59</f>
        <v>0</v>
      </c>
      <c r="D60" s="239">
        <f>Assessment_DataCollection!D59</f>
        <v>0</v>
      </c>
      <c r="F60" s="81"/>
      <c r="G60" s="335" t="s">
        <v>448</v>
      </c>
      <c r="H60" s="186">
        <v>44643</v>
      </c>
      <c r="I60" s="321" t="s">
        <v>282</v>
      </c>
      <c r="J60" s="189" t="s">
        <v>449</v>
      </c>
      <c r="K60" s="189"/>
      <c r="L60" s="221">
        <v>44739</v>
      </c>
      <c r="M60" s="339" t="s">
        <v>450</v>
      </c>
      <c r="N60" s="200" t="s">
        <v>451</v>
      </c>
      <c r="O60" s="219"/>
      <c r="P60" s="201"/>
      <c r="Q60" s="201"/>
      <c r="R60" s="219"/>
      <c r="S60" s="219"/>
    </row>
    <row r="61" spans="1:19" ht="41.4" x14ac:dyDescent="0.25">
      <c r="A61" s="84" t="s">
        <v>452</v>
      </c>
      <c r="B61" s="238" t="str">
        <f>Assessment_DataCollection!B60</f>
        <v>1.2.2 c. The state shall impose financial and/or administrative sanctions for non-compliance with the State requirements</v>
      </c>
      <c r="C61" s="239" t="str">
        <f>Assessment_DataCollection!C60</f>
        <v>No</v>
      </c>
      <c r="D61" s="239" t="str">
        <f>Assessment_DataCollection!D60</f>
        <v>-</v>
      </c>
      <c r="F61" s="8" t="s">
        <v>452</v>
      </c>
      <c r="G61" s="331" t="s">
        <v>453</v>
      </c>
      <c r="H61" s="186">
        <v>44643</v>
      </c>
      <c r="I61" s="321" t="s">
        <v>282</v>
      </c>
      <c r="J61" s="189" t="s">
        <v>454</v>
      </c>
      <c r="K61" s="189"/>
      <c r="L61" s="221">
        <v>44737</v>
      </c>
      <c r="M61" s="339" t="s">
        <v>455</v>
      </c>
      <c r="N61" s="200" t="s">
        <v>456</v>
      </c>
      <c r="O61" s="219"/>
      <c r="P61" s="201"/>
      <c r="Q61" s="202"/>
      <c r="R61" s="219"/>
      <c r="S61" s="219"/>
    </row>
    <row r="62" spans="1:19" ht="55.2" x14ac:dyDescent="0.25">
      <c r="A62" s="84" t="s">
        <v>457</v>
      </c>
      <c r="B62" s="238" t="str">
        <f>Assessment_DataCollection!B61</f>
        <v>1.2.2 d. The state shall deny or revoke approval of driver education programs that do not conform to applicable State and national standards</v>
      </c>
      <c r="C62" s="3" t="str">
        <f>Assessment_DataCollection!C61</f>
        <v>Yes</v>
      </c>
      <c r="D62" s="3" t="str">
        <f>Assessment_DataCollection!D61</f>
        <v>-</v>
      </c>
      <c r="F62" s="8" t="s">
        <v>457</v>
      </c>
      <c r="G62" s="331" t="s">
        <v>458</v>
      </c>
      <c r="H62" s="186">
        <v>44642</v>
      </c>
      <c r="I62" s="321" t="s">
        <v>282</v>
      </c>
      <c r="J62" s="189" t="s">
        <v>459</v>
      </c>
      <c r="K62" s="189"/>
      <c r="L62" s="221">
        <v>44739</v>
      </c>
      <c r="M62" s="339" t="s">
        <v>460</v>
      </c>
      <c r="N62" s="200" t="s">
        <v>461</v>
      </c>
      <c r="O62" s="219"/>
      <c r="P62" s="201"/>
      <c r="Q62" s="202"/>
      <c r="R62" s="219"/>
      <c r="S62" s="219"/>
    </row>
    <row r="63" spans="1:19" ht="55.2" x14ac:dyDescent="0.25">
      <c r="A63" s="84"/>
      <c r="B63" s="238"/>
      <c r="C63" s="239">
        <f>Assessment_DataCollection!C62</f>
        <v>0</v>
      </c>
      <c r="D63" s="239">
        <f>Assessment_DataCollection!D62</f>
        <v>0</v>
      </c>
      <c r="F63" s="81"/>
      <c r="G63" s="331" t="s">
        <v>462</v>
      </c>
      <c r="H63" s="186">
        <v>44642</v>
      </c>
      <c r="I63" s="321" t="s">
        <v>282</v>
      </c>
      <c r="J63" s="189" t="s">
        <v>463</v>
      </c>
      <c r="K63" s="189"/>
      <c r="L63" s="221">
        <v>44739</v>
      </c>
      <c r="M63" s="339" t="s">
        <v>430</v>
      </c>
      <c r="N63" s="200" t="s">
        <v>464</v>
      </c>
      <c r="O63" s="219"/>
      <c r="P63" s="201"/>
      <c r="Q63" s="201"/>
      <c r="R63" s="219"/>
      <c r="S63" s="219"/>
    </row>
    <row r="64" spans="1:19" ht="43.8" thickBot="1" x14ac:dyDescent="0.3">
      <c r="A64" s="84" t="s">
        <v>465</v>
      </c>
      <c r="B64" s="228" t="str">
        <f>Assessment_DataCollection!B63</f>
        <v>1.2.3 States shall have standardized monitoring, evaluation/auditing, and oversight procedures to ensure compliance with these and State standards</v>
      </c>
      <c r="C64" s="239" t="str">
        <f>Assessment_DataCollection!C63</f>
        <v>No</v>
      </c>
      <c r="D64" s="239" t="str">
        <f>Assessment_DataCollection!D63</f>
        <v>-</v>
      </c>
      <c r="F64" s="8" t="s">
        <v>465</v>
      </c>
      <c r="G64" s="332" t="s">
        <v>466</v>
      </c>
      <c r="H64" s="183"/>
      <c r="I64" s="184"/>
      <c r="J64" s="185"/>
      <c r="K64" s="185"/>
      <c r="L64" s="205"/>
      <c r="M64" s="206"/>
      <c r="N64" s="206"/>
      <c r="O64" s="208"/>
      <c r="P64" s="208"/>
      <c r="Q64" s="208"/>
      <c r="R64" s="208"/>
      <c r="S64" s="208"/>
    </row>
    <row r="65" spans="1:19" ht="96.6" x14ac:dyDescent="0.25">
      <c r="A65" s="84" t="s">
        <v>467</v>
      </c>
      <c r="B65" s="238" t="str">
        <f>Assessment_DataCollection!B64</f>
        <v>1.2.3 a. The procedures shall include a process for providers to undergo review, by the regulating State authority</v>
      </c>
      <c r="C65" s="239" t="str">
        <f>Assessment_DataCollection!C64</f>
        <v>No</v>
      </c>
      <c r="D65" s="239" t="str">
        <f>Assessment_DataCollection!D64</f>
        <v>-</v>
      </c>
      <c r="F65" s="8" t="s">
        <v>467</v>
      </c>
      <c r="G65" s="331" t="s">
        <v>468</v>
      </c>
      <c r="H65" s="186">
        <v>44642</v>
      </c>
      <c r="I65" s="321" t="s">
        <v>282</v>
      </c>
      <c r="J65" s="189" t="s">
        <v>469</v>
      </c>
      <c r="K65" s="189"/>
      <c r="L65" s="221">
        <v>44739</v>
      </c>
      <c r="M65" s="339" t="s">
        <v>470</v>
      </c>
      <c r="N65" s="200" t="s">
        <v>471</v>
      </c>
      <c r="O65" s="219"/>
      <c r="P65" s="201"/>
      <c r="Q65" s="201"/>
      <c r="R65" s="219"/>
      <c r="S65" s="219">
        <v>5</v>
      </c>
    </row>
    <row r="66" spans="1:19" ht="69" x14ac:dyDescent="0.25">
      <c r="A66" s="84" t="s">
        <v>472</v>
      </c>
      <c r="B66" s="238" t="str">
        <f>Assessment_DataCollection!B65</f>
        <v>1.2.3 b. The procedures shall include the right to inspect premises and training records maintained in connection with courses conducted under the program, to interview instructors and students, to inspect vehicles and to inspect classroom and/or behind-the-wheel instruction</v>
      </c>
      <c r="C66" s="239" t="str">
        <f>Assessment_DataCollection!C65</f>
        <v>No</v>
      </c>
      <c r="D66" s="239" t="str">
        <f>Assessment_DataCollection!D65</f>
        <v>-</v>
      </c>
      <c r="F66" s="8" t="s">
        <v>472</v>
      </c>
      <c r="G66" s="331" t="s">
        <v>473</v>
      </c>
      <c r="H66" s="186">
        <v>44642</v>
      </c>
      <c r="I66" s="189" t="s">
        <v>282</v>
      </c>
      <c r="J66" s="189" t="s">
        <v>474</v>
      </c>
      <c r="K66" s="189"/>
      <c r="L66" s="221">
        <v>44007</v>
      </c>
      <c r="M66" s="339" t="s">
        <v>475</v>
      </c>
      <c r="N66" s="200" t="s">
        <v>476</v>
      </c>
      <c r="O66" s="219"/>
      <c r="P66" s="201"/>
      <c r="Q66" s="202"/>
      <c r="R66" s="219"/>
      <c r="S66" s="219"/>
    </row>
    <row r="67" spans="1:19" ht="110.4" x14ac:dyDescent="0.25">
      <c r="A67" s="84"/>
      <c r="B67" s="238"/>
      <c r="C67" s="239">
        <f>Assessment_DataCollection!C66</f>
        <v>0</v>
      </c>
      <c r="D67" s="239">
        <f>Assessment_DataCollection!D66</f>
        <v>0</v>
      </c>
      <c r="F67" s="81"/>
      <c r="G67" s="331" t="s">
        <v>477</v>
      </c>
      <c r="H67" s="186">
        <v>44642</v>
      </c>
      <c r="I67" s="189" t="s">
        <v>282</v>
      </c>
      <c r="J67" s="189" t="s">
        <v>478</v>
      </c>
      <c r="K67" s="189"/>
      <c r="L67" s="221">
        <v>44737</v>
      </c>
      <c r="M67" s="339" t="s">
        <v>479</v>
      </c>
      <c r="N67" s="200" t="s">
        <v>480</v>
      </c>
      <c r="O67" s="219"/>
      <c r="P67" s="201"/>
      <c r="Q67" s="201"/>
      <c r="R67" s="219"/>
      <c r="S67" s="219"/>
    </row>
    <row r="68" spans="1:19" ht="41.4" x14ac:dyDescent="0.25">
      <c r="A68" s="84"/>
      <c r="B68" s="238"/>
      <c r="C68" s="239">
        <f>Assessment_DataCollection!C67</f>
        <v>0</v>
      </c>
      <c r="D68" s="239">
        <f>Assessment_DataCollection!D67</f>
        <v>0</v>
      </c>
      <c r="F68" s="81"/>
      <c r="G68" s="331" t="s">
        <v>481</v>
      </c>
      <c r="H68" s="186">
        <v>44642</v>
      </c>
      <c r="I68" s="321" t="s">
        <v>282</v>
      </c>
      <c r="J68" s="189" t="s">
        <v>482</v>
      </c>
      <c r="K68" s="189"/>
      <c r="L68" s="221">
        <v>44737</v>
      </c>
      <c r="M68" s="339" t="s">
        <v>483</v>
      </c>
      <c r="N68" s="200" t="s">
        <v>484</v>
      </c>
      <c r="O68" s="219"/>
      <c r="P68" s="201"/>
      <c r="Q68" s="201"/>
      <c r="R68" s="219"/>
      <c r="S68" s="219"/>
    </row>
    <row r="69" spans="1:19" ht="41.4" x14ac:dyDescent="0.25">
      <c r="A69" s="84"/>
      <c r="B69" s="238"/>
      <c r="C69" s="239">
        <f>Assessment_DataCollection!C68</f>
        <v>0</v>
      </c>
      <c r="D69" s="239">
        <f>Assessment_DataCollection!D68</f>
        <v>0</v>
      </c>
      <c r="F69" s="81"/>
      <c r="G69" s="331" t="s">
        <v>485</v>
      </c>
      <c r="H69" s="186">
        <v>44642</v>
      </c>
      <c r="I69" s="321" t="s">
        <v>282</v>
      </c>
      <c r="J69" s="189" t="s">
        <v>486</v>
      </c>
      <c r="K69" s="189"/>
      <c r="L69" s="221">
        <v>44737</v>
      </c>
      <c r="M69" s="339" t="s">
        <v>487</v>
      </c>
      <c r="N69" s="200" t="s">
        <v>488</v>
      </c>
      <c r="O69" s="219"/>
      <c r="P69" s="201"/>
      <c r="Q69" s="201"/>
      <c r="R69" s="219"/>
      <c r="S69" s="219"/>
    </row>
    <row r="70" spans="1:19" ht="41.4" x14ac:dyDescent="0.25">
      <c r="A70" s="84"/>
      <c r="B70" s="238"/>
      <c r="C70" s="239">
        <f>Assessment_DataCollection!C69</f>
        <v>0</v>
      </c>
      <c r="D70" s="239">
        <f>Assessment_DataCollection!D69</f>
        <v>0</v>
      </c>
      <c r="F70" s="81"/>
      <c r="G70" s="331" t="s">
        <v>489</v>
      </c>
      <c r="H70" s="186">
        <v>44642</v>
      </c>
      <c r="I70" s="321" t="s">
        <v>282</v>
      </c>
      <c r="J70" s="189" t="s">
        <v>490</v>
      </c>
      <c r="K70" s="189"/>
      <c r="L70" s="221">
        <v>44737</v>
      </c>
      <c r="M70" s="339" t="s">
        <v>491</v>
      </c>
      <c r="N70" s="200" t="s">
        <v>492</v>
      </c>
      <c r="O70" s="219"/>
      <c r="P70" s="201"/>
      <c r="Q70" s="201"/>
      <c r="R70" s="219"/>
      <c r="S70" s="219"/>
    </row>
    <row r="71" spans="1:19" ht="69" x14ac:dyDescent="0.25">
      <c r="A71" s="84" t="s">
        <v>493</v>
      </c>
      <c r="B71" s="238" t="str">
        <f>Assessment_DataCollection!B70</f>
        <v>1.2.3 c. The procedures shall include the verification that all providers continue to meet State requirements</v>
      </c>
      <c r="C71" s="239" t="str">
        <f>Assessment_DataCollection!C70</f>
        <v>No</v>
      </c>
      <c r="D71" s="239" t="str">
        <f>Assessment_DataCollection!D70</f>
        <v>-</v>
      </c>
      <c r="F71" s="8" t="s">
        <v>493</v>
      </c>
      <c r="G71" s="331" t="s">
        <v>494</v>
      </c>
      <c r="H71" s="186">
        <v>44643</v>
      </c>
      <c r="I71" s="189" t="s">
        <v>282</v>
      </c>
      <c r="J71" s="189" t="s">
        <v>495</v>
      </c>
      <c r="K71" s="189"/>
      <c r="L71" s="221">
        <v>44737</v>
      </c>
      <c r="M71" s="339" t="s">
        <v>496</v>
      </c>
      <c r="N71" s="200" t="s">
        <v>497</v>
      </c>
      <c r="O71" s="219"/>
      <c r="P71" s="201"/>
      <c r="Q71" s="201"/>
      <c r="R71" s="219"/>
      <c r="S71" s="219"/>
    </row>
    <row r="72" spans="1:19" ht="72.599999999999994" thickBot="1" x14ac:dyDescent="0.3">
      <c r="A72" s="84" t="s">
        <v>498</v>
      </c>
      <c r="B72" s="228"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C72" s="3" t="str">
        <f>Assessment_DataCollection!C71</f>
        <v>Yes</v>
      </c>
      <c r="D72" s="3" t="str">
        <f>Assessment_DataCollection!D71</f>
        <v>-</v>
      </c>
      <c r="F72" s="8" t="s">
        <v>498</v>
      </c>
      <c r="G72" s="332" t="s">
        <v>499</v>
      </c>
      <c r="H72" s="183"/>
      <c r="I72" s="184"/>
      <c r="J72" s="185"/>
      <c r="K72" s="185"/>
      <c r="L72" s="203"/>
      <c r="M72" s="204"/>
      <c r="N72" s="204"/>
      <c r="O72" s="199"/>
      <c r="P72" s="199"/>
      <c r="Q72" s="199"/>
      <c r="R72" s="199"/>
      <c r="S72" s="199"/>
    </row>
    <row r="73" spans="1:19" ht="69" x14ac:dyDescent="0.25">
      <c r="A73" s="84"/>
      <c r="B73" s="241"/>
      <c r="C73" s="239">
        <f>Assessment_DataCollection!C72</f>
        <v>0</v>
      </c>
      <c r="D73" s="239">
        <f>Assessment_DataCollection!D72</f>
        <v>0</v>
      </c>
      <c r="F73" s="8"/>
      <c r="G73" s="331" t="s">
        <v>500</v>
      </c>
      <c r="H73" s="186">
        <v>44643</v>
      </c>
      <c r="I73" s="321" t="s">
        <v>282</v>
      </c>
      <c r="J73" s="189" t="s">
        <v>501</v>
      </c>
      <c r="K73" s="189"/>
      <c r="L73" s="221">
        <v>44737</v>
      </c>
      <c r="M73" s="340" t="s">
        <v>502</v>
      </c>
      <c r="N73" s="209" t="s">
        <v>503</v>
      </c>
      <c r="O73" s="219"/>
      <c r="P73" s="210"/>
      <c r="Q73" s="210"/>
      <c r="R73" s="219"/>
      <c r="S73" s="219"/>
    </row>
    <row r="74" spans="1:19" ht="58.2" thickBot="1" x14ac:dyDescent="0.3">
      <c r="A74" s="84" t="s">
        <v>504</v>
      </c>
      <c r="B74" s="228" t="str">
        <f>Assessment_DataCollection!B73</f>
        <v>1.2.5 States shall require driver education providers to maintain program and course records, as established by the State, at a minimum, consisting of</v>
      </c>
      <c r="C74" s="228">
        <f>Assessment_DataCollection!C73</f>
        <v>0</v>
      </c>
      <c r="D74" s="228">
        <f>Assessment_DataCollection!D73</f>
        <v>0</v>
      </c>
      <c r="F74" s="8" t="s">
        <v>504</v>
      </c>
      <c r="G74" s="332" t="s">
        <v>505</v>
      </c>
      <c r="H74" s="183"/>
      <c r="I74" s="184"/>
      <c r="J74" s="185"/>
      <c r="K74" s="185"/>
      <c r="L74" s="203"/>
      <c r="M74" s="204"/>
      <c r="N74" s="204"/>
      <c r="O74" s="199"/>
      <c r="P74" s="199"/>
      <c r="Q74" s="199"/>
      <c r="R74" s="199"/>
      <c r="S74" s="199"/>
    </row>
    <row r="75" spans="1:19" ht="55.2" x14ac:dyDescent="0.25">
      <c r="A75" s="84" t="s">
        <v>506</v>
      </c>
      <c r="B75" s="238" t="str">
        <f>Assessment_DataCollection!B74</f>
        <v>1.2.5 a. instructor information</v>
      </c>
      <c r="C75" s="239" t="str">
        <f>Assessment_DataCollection!C74</f>
        <v>No</v>
      </c>
      <c r="D75" s="239" t="str">
        <f>Assessment_DataCollection!D74</f>
        <v>-</v>
      </c>
      <c r="F75" s="8" t="s">
        <v>506</v>
      </c>
      <c r="G75" s="331" t="s">
        <v>507</v>
      </c>
      <c r="H75" s="186">
        <v>44643</v>
      </c>
      <c r="I75" s="321" t="s">
        <v>282</v>
      </c>
      <c r="J75" s="189" t="s">
        <v>508</v>
      </c>
      <c r="K75" s="189"/>
      <c r="L75" s="221">
        <v>44737</v>
      </c>
      <c r="M75" s="339" t="s">
        <v>509</v>
      </c>
      <c r="N75" s="200" t="s">
        <v>510</v>
      </c>
      <c r="O75" s="219"/>
      <c r="P75" s="201"/>
      <c r="Q75" s="201"/>
      <c r="R75" s="219"/>
      <c r="S75" s="219"/>
    </row>
    <row r="76" spans="1:19" ht="55.2" x14ac:dyDescent="0.25">
      <c r="A76" s="84" t="s">
        <v>511</v>
      </c>
      <c r="B76" s="238" t="str">
        <f>Assessment_DataCollection!B75</f>
        <v>1.2.5 b. insurance records</v>
      </c>
      <c r="C76" s="239" t="str">
        <f>Assessment_DataCollection!C75</f>
        <v>No</v>
      </c>
      <c r="D76" s="239" t="str">
        <f>Assessment_DataCollection!D75</f>
        <v>-</v>
      </c>
      <c r="F76" s="8" t="s">
        <v>511</v>
      </c>
      <c r="G76" s="331" t="s">
        <v>512</v>
      </c>
      <c r="H76" s="186">
        <v>44643</v>
      </c>
      <c r="I76" s="189" t="s">
        <v>282</v>
      </c>
      <c r="J76" s="189" t="s">
        <v>513</v>
      </c>
      <c r="K76" s="189"/>
      <c r="L76" s="221">
        <v>44737</v>
      </c>
      <c r="M76" s="339" t="s">
        <v>514</v>
      </c>
      <c r="N76" s="200" t="s">
        <v>290</v>
      </c>
      <c r="O76" s="219"/>
      <c r="P76" s="201"/>
      <c r="Q76" s="201"/>
      <c r="R76" s="219"/>
      <c r="S76" s="219"/>
    </row>
    <row r="77" spans="1:19" ht="28.2" thickBot="1" x14ac:dyDescent="0.3">
      <c r="A77" s="84" t="s">
        <v>515</v>
      </c>
      <c r="B77" s="238" t="str">
        <f>Assessment_DataCollection!B76</f>
        <v>1.2.5 c. an individual record sheet for each student including the registration form, attendance, performance results</v>
      </c>
      <c r="C77" s="239" t="str">
        <f>Assessment_DataCollection!C76</f>
        <v>No</v>
      </c>
      <c r="D77" s="239" t="str">
        <f>Assessment_DataCollection!D76</f>
        <v>-</v>
      </c>
      <c r="F77" s="81"/>
      <c r="G77" s="331"/>
      <c r="H77" s="186"/>
      <c r="I77" s="187"/>
      <c r="J77" s="189"/>
      <c r="K77" s="189"/>
      <c r="L77" s="221"/>
      <c r="M77" s="339"/>
      <c r="N77" s="200"/>
      <c r="O77" s="219"/>
      <c r="P77" s="201"/>
      <c r="Q77" s="201"/>
      <c r="R77" s="219"/>
      <c r="S77" s="219"/>
    </row>
    <row r="78" spans="1:19" ht="14.4" thickBot="1" x14ac:dyDescent="0.3">
      <c r="A78" s="84" t="s">
        <v>516</v>
      </c>
      <c r="B78" s="238" t="str">
        <f>Assessment_DataCollection!B77</f>
        <v>1.2.5 d. course completion certificates</v>
      </c>
      <c r="C78" s="239" t="str">
        <f>Assessment_DataCollection!C77</f>
        <v>No</v>
      </c>
      <c r="D78" s="239" t="str">
        <f>Assessment_DataCollection!D77</f>
        <v>-</v>
      </c>
      <c r="F78" s="81"/>
      <c r="G78" s="331"/>
      <c r="H78" s="186"/>
      <c r="I78" s="187"/>
      <c r="J78" s="189"/>
      <c r="K78" s="189"/>
      <c r="L78" s="221"/>
      <c r="M78" s="339"/>
      <c r="N78" s="200"/>
      <c r="O78" s="219"/>
      <c r="P78" s="201"/>
      <c r="Q78" s="201"/>
      <c r="R78" s="219"/>
      <c r="S78" s="219"/>
    </row>
    <row r="79" spans="1:19" ht="58.2" thickBot="1" x14ac:dyDescent="0.3">
      <c r="A79" s="84" t="s">
        <v>517</v>
      </c>
      <c r="B79" s="228" t="str">
        <f>Assessment_DataCollection!B78</f>
        <v>1.2.6 States shall require providers to follow state and/or federal legal requirements for the transmission of personal and/or confidential information electronically or in hard copy format</v>
      </c>
      <c r="C79" s="239" t="str">
        <f>Assessment_DataCollection!C78</f>
        <v>No</v>
      </c>
      <c r="D79" s="239" t="str">
        <f>Assessment_DataCollection!D78</f>
        <v>-</v>
      </c>
      <c r="F79" s="8" t="s">
        <v>517</v>
      </c>
      <c r="G79" s="332" t="s">
        <v>518</v>
      </c>
      <c r="H79" s="183"/>
      <c r="I79" s="184"/>
      <c r="J79" s="185"/>
      <c r="K79" s="185"/>
      <c r="L79" s="203"/>
      <c r="M79" s="204"/>
      <c r="N79" s="204"/>
      <c r="O79" s="199"/>
      <c r="P79" s="199"/>
      <c r="Q79" s="199"/>
      <c r="R79" s="199"/>
      <c r="S79" s="199"/>
    </row>
    <row r="80" spans="1:19" ht="82.8" x14ac:dyDescent="0.25">
      <c r="A80" s="84"/>
      <c r="B80" s="241"/>
      <c r="C80" s="239">
        <f>Assessment_DataCollection!C79</f>
        <v>0</v>
      </c>
      <c r="D80" s="239">
        <f>Assessment_DataCollection!D79</f>
        <v>0</v>
      </c>
      <c r="F80" s="8"/>
      <c r="G80" s="331" t="s">
        <v>519</v>
      </c>
      <c r="H80" s="186">
        <v>44642</v>
      </c>
      <c r="I80" s="321" t="s">
        <v>282</v>
      </c>
      <c r="J80" s="189" t="s">
        <v>520</v>
      </c>
      <c r="K80" s="189"/>
      <c r="L80" s="221">
        <v>44737</v>
      </c>
      <c r="M80" s="339" t="s">
        <v>521</v>
      </c>
      <c r="N80" s="200" t="s">
        <v>522</v>
      </c>
      <c r="O80" s="219"/>
      <c r="P80" s="211"/>
      <c r="Q80" s="210"/>
      <c r="R80" s="219"/>
      <c r="S80" s="219"/>
    </row>
    <row r="81" spans="1:19" ht="72.599999999999994" thickBot="1" x14ac:dyDescent="0.3">
      <c r="A81" s="84" t="s">
        <v>523</v>
      </c>
      <c r="B81" s="228" t="str">
        <f>Assessment_DataCollection!B80</f>
        <v>1.2.7 States shall require that both successful and unsuccessful completion of the course and results of learners are recorded and kept in a secure file/location as required by the state regulating authority</v>
      </c>
      <c r="C81" s="239" t="str">
        <f>Assessment_DataCollection!C80</f>
        <v>No</v>
      </c>
      <c r="D81" s="239" t="str">
        <f>Assessment_DataCollection!D80</f>
        <v>-</v>
      </c>
      <c r="F81" s="8" t="s">
        <v>523</v>
      </c>
      <c r="G81" s="332" t="s">
        <v>524</v>
      </c>
      <c r="H81" s="183"/>
      <c r="I81" s="184"/>
      <c r="J81" s="185"/>
      <c r="K81" s="185"/>
      <c r="L81" s="203"/>
      <c r="M81" s="204"/>
      <c r="N81" s="204"/>
      <c r="O81" s="199"/>
      <c r="P81" s="199"/>
      <c r="Q81" s="199"/>
      <c r="R81" s="199"/>
      <c r="S81" s="199"/>
    </row>
    <row r="82" spans="1:19" ht="69" x14ac:dyDescent="0.25">
      <c r="A82" s="84"/>
      <c r="B82" s="241"/>
      <c r="C82" s="239">
        <f>Assessment_DataCollection!C81</f>
        <v>0</v>
      </c>
      <c r="D82" s="239">
        <f>Assessment_DataCollection!D81</f>
        <v>0</v>
      </c>
      <c r="F82" s="8"/>
      <c r="G82" s="331" t="s">
        <v>525</v>
      </c>
      <c r="H82" s="186">
        <v>44642</v>
      </c>
      <c r="I82" s="321" t="s">
        <v>282</v>
      </c>
      <c r="J82" s="189" t="s">
        <v>526</v>
      </c>
      <c r="K82" s="189"/>
      <c r="L82" s="221">
        <v>44737</v>
      </c>
      <c r="M82" s="339" t="s">
        <v>527</v>
      </c>
      <c r="N82" s="200" t="s">
        <v>528</v>
      </c>
      <c r="O82" s="219"/>
      <c r="P82" s="201"/>
      <c r="Q82" s="201"/>
      <c r="R82" s="219"/>
      <c r="S82" s="219"/>
    </row>
    <row r="83" spans="1:19" ht="41.4" x14ac:dyDescent="0.25">
      <c r="A83" s="84"/>
      <c r="B83" s="238"/>
      <c r="C83" s="239">
        <f>Assessment_DataCollection!C82</f>
        <v>0</v>
      </c>
      <c r="D83" s="239">
        <f>Assessment_DataCollection!D82</f>
        <v>0</v>
      </c>
      <c r="F83" s="8"/>
      <c r="G83" s="331" t="s">
        <v>529</v>
      </c>
      <c r="H83" s="186">
        <v>44642</v>
      </c>
      <c r="I83" s="321" t="s">
        <v>282</v>
      </c>
      <c r="J83" s="189" t="s">
        <v>530</v>
      </c>
      <c r="K83" s="189"/>
      <c r="L83" s="221">
        <v>44737</v>
      </c>
      <c r="M83" s="339" t="s">
        <v>296</v>
      </c>
      <c r="N83" s="200"/>
      <c r="O83" s="219"/>
      <c r="P83" s="201"/>
      <c r="Q83" s="201"/>
      <c r="R83" s="219"/>
      <c r="S83" s="219"/>
    </row>
    <row r="84" spans="1:19" ht="82.8" x14ac:dyDescent="0.25">
      <c r="A84" s="84"/>
      <c r="B84" s="238"/>
      <c r="C84" s="239">
        <f>Assessment_DataCollection!C83</f>
        <v>0</v>
      </c>
      <c r="D84" s="239">
        <f>Assessment_DataCollection!D83</f>
        <v>0</v>
      </c>
      <c r="F84" s="8"/>
      <c r="G84" s="331" t="s">
        <v>531</v>
      </c>
      <c r="H84" s="186">
        <v>44642</v>
      </c>
      <c r="I84" s="321" t="s">
        <v>282</v>
      </c>
      <c r="J84" s="189" t="s">
        <v>364</v>
      </c>
      <c r="K84" s="189"/>
      <c r="L84" s="221">
        <v>44737</v>
      </c>
      <c r="M84" s="339" t="s">
        <v>532</v>
      </c>
      <c r="N84" s="200" t="s">
        <v>533</v>
      </c>
      <c r="O84" s="219"/>
      <c r="P84" s="201"/>
      <c r="Q84" s="201"/>
      <c r="R84" s="219"/>
      <c r="S84" s="219"/>
    </row>
    <row r="85" spans="1:19" ht="72.599999999999994" thickBot="1" x14ac:dyDescent="0.3">
      <c r="A85" s="84" t="s">
        <v>534</v>
      </c>
      <c r="B85" s="228" t="str">
        <f>Assessment_DataCollection!B84</f>
        <v>1.2.8 States shall require providers to obtain parental/guardian authorization for minors to participate in the course; in order to verify that the learner has not secured driver education without parental consent</v>
      </c>
      <c r="C85" s="239" t="str">
        <f>Assessment_DataCollection!C84</f>
        <v>No</v>
      </c>
      <c r="D85" s="239" t="str">
        <f>Assessment_DataCollection!D84</f>
        <v>-</v>
      </c>
      <c r="F85" s="8" t="s">
        <v>534</v>
      </c>
      <c r="G85" s="332" t="s">
        <v>535</v>
      </c>
      <c r="H85" s="183"/>
      <c r="I85" s="184"/>
      <c r="J85" s="185"/>
      <c r="K85" s="185"/>
      <c r="L85" s="203"/>
      <c r="M85" s="204"/>
      <c r="N85" s="204"/>
      <c r="O85" s="199"/>
      <c r="P85" s="199"/>
      <c r="Q85" s="199"/>
      <c r="R85" s="199"/>
      <c r="S85" s="199"/>
    </row>
    <row r="86" spans="1:19" ht="69" x14ac:dyDescent="0.25">
      <c r="A86" s="84"/>
      <c r="B86" s="240"/>
      <c r="C86" s="239">
        <f>Assessment_DataCollection!C85</f>
        <v>0</v>
      </c>
      <c r="D86" s="239">
        <f>Assessment_DataCollection!D85</f>
        <v>0</v>
      </c>
      <c r="F86" s="8"/>
      <c r="G86" s="331" t="s">
        <v>536</v>
      </c>
      <c r="H86" s="193">
        <v>44643</v>
      </c>
      <c r="I86" s="194" t="s">
        <v>282</v>
      </c>
      <c r="J86" s="194" t="s">
        <v>537</v>
      </c>
      <c r="K86" s="189"/>
      <c r="L86" s="221">
        <v>44737</v>
      </c>
      <c r="M86" s="219" t="s">
        <v>296</v>
      </c>
      <c r="N86" s="200"/>
      <c r="O86" s="219"/>
      <c r="P86" s="211"/>
      <c r="Q86" s="210"/>
      <c r="R86" s="219"/>
      <c r="S86" s="219"/>
    </row>
    <row r="87" spans="1:19" ht="15" thickBot="1" x14ac:dyDescent="0.3">
      <c r="A87" s="84">
        <v>1.3</v>
      </c>
      <c r="B87" s="229" t="s">
        <v>538</v>
      </c>
      <c r="C87" s="228">
        <f>Assessment_DataCollection!C86</f>
        <v>0</v>
      </c>
      <c r="D87" s="228">
        <f>Assessment_DataCollection!D86</f>
        <v>0</v>
      </c>
      <c r="F87" s="84">
        <v>1.3</v>
      </c>
      <c r="G87" s="332" t="s">
        <v>538</v>
      </c>
      <c r="H87" s="195"/>
      <c r="I87" s="196"/>
      <c r="J87" s="197"/>
      <c r="K87" s="192"/>
      <c r="L87" s="212"/>
      <c r="M87" s="213"/>
      <c r="N87" s="214"/>
      <c r="O87" s="215"/>
      <c r="P87" s="207"/>
      <c r="Q87" s="199"/>
      <c r="R87" s="199"/>
      <c r="S87" s="199"/>
    </row>
    <row r="88" spans="1:19" ht="87" thickBot="1" x14ac:dyDescent="0.3">
      <c r="A88" s="84" t="s">
        <v>539</v>
      </c>
      <c r="B88" s="228"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C88" s="239" t="str">
        <f>Assessment_DataCollection!C87</f>
        <v>No</v>
      </c>
      <c r="D88" s="239" t="str">
        <f>Assessment_DataCollection!D87</f>
        <v>-</v>
      </c>
      <c r="F88" s="8" t="s">
        <v>539</v>
      </c>
      <c r="G88" s="332" t="s">
        <v>540</v>
      </c>
      <c r="H88" s="183"/>
      <c r="I88" s="184"/>
      <c r="J88" s="185"/>
      <c r="K88" s="185"/>
      <c r="L88" s="203"/>
      <c r="M88" s="204"/>
      <c r="N88" s="204"/>
      <c r="O88" s="199"/>
      <c r="P88" s="199"/>
      <c r="Q88" s="199"/>
      <c r="R88" s="199"/>
      <c r="S88" s="199"/>
    </row>
    <row r="89" spans="1:19" ht="94.2" customHeight="1" x14ac:dyDescent="0.25">
      <c r="A89" s="84"/>
      <c r="B89" s="238"/>
      <c r="C89" s="239">
        <f>Assessment_DataCollection!C88</f>
        <v>0</v>
      </c>
      <c r="D89" s="239">
        <f>Assessment_DataCollection!D88</f>
        <v>0</v>
      </c>
      <c r="F89" s="8"/>
      <c r="G89" s="331" t="s">
        <v>541</v>
      </c>
      <c r="H89" s="186">
        <v>44643</v>
      </c>
      <c r="I89" s="189" t="s">
        <v>282</v>
      </c>
      <c r="J89" s="189" t="s">
        <v>542</v>
      </c>
      <c r="K89" s="198"/>
      <c r="L89" s="221">
        <v>44737</v>
      </c>
      <c r="M89" s="339" t="s">
        <v>543</v>
      </c>
      <c r="N89" s="200" t="s">
        <v>544</v>
      </c>
      <c r="O89" s="219"/>
      <c r="P89" s="201"/>
      <c r="Q89" s="201"/>
      <c r="R89" s="219"/>
      <c r="S89" s="219"/>
    </row>
    <row r="90" spans="1:19" ht="41.4" x14ac:dyDescent="0.25">
      <c r="A90" s="84"/>
      <c r="B90" s="238"/>
      <c r="C90" s="239">
        <f>Assessment_DataCollection!C89</f>
        <v>0</v>
      </c>
      <c r="D90" s="239">
        <f>Assessment_DataCollection!D89</f>
        <v>0</v>
      </c>
      <c r="F90" s="8"/>
      <c r="G90" s="331" t="s">
        <v>545</v>
      </c>
      <c r="H90" s="186">
        <v>44643</v>
      </c>
      <c r="I90" s="189" t="s">
        <v>282</v>
      </c>
      <c r="J90" s="189" t="s">
        <v>546</v>
      </c>
      <c r="K90" s="189"/>
      <c r="L90" s="221">
        <v>44737</v>
      </c>
      <c r="M90" s="339" t="s">
        <v>547</v>
      </c>
      <c r="N90" s="200" t="s">
        <v>548</v>
      </c>
      <c r="O90" s="219"/>
      <c r="P90" s="201"/>
      <c r="Q90" s="201"/>
      <c r="R90" s="219"/>
      <c r="S90" s="219"/>
    </row>
    <row r="91" spans="1:19" ht="41.4" x14ac:dyDescent="0.25">
      <c r="A91" s="84"/>
      <c r="B91" s="238"/>
      <c r="C91" s="239">
        <f>Assessment_DataCollection!C90</f>
        <v>0</v>
      </c>
      <c r="D91" s="239">
        <f>Assessment_DataCollection!D90</f>
        <v>0</v>
      </c>
      <c r="F91" s="8"/>
      <c r="G91" s="331" t="s">
        <v>549</v>
      </c>
      <c r="H91" s="186">
        <v>44643</v>
      </c>
      <c r="I91" s="189" t="s">
        <v>282</v>
      </c>
      <c r="J91" s="189" t="s">
        <v>546</v>
      </c>
      <c r="K91" s="189"/>
      <c r="L91" s="221">
        <v>44737</v>
      </c>
      <c r="M91" s="339" t="s">
        <v>550</v>
      </c>
      <c r="N91" s="200" t="s">
        <v>551</v>
      </c>
      <c r="O91" s="219"/>
      <c r="P91" s="201"/>
      <c r="Q91" s="201"/>
      <c r="R91" s="219"/>
      <c r="S91" s="219"/>
    </row>
    <row r="92" spans="1:19" ht="41.4" x14ac:dyDescent="0.25">
      <c r="A92" s="84"/>
      <c r="B92" s="238"/>
      <c r="C92" s="239">
        <f>Assessment_DataCollection!C91</f>
        <v>0</v>
      </c>
      <c r="D92" s="239">
        <f>Assessment_DataCollection!D91</f>
        <v>0</v>
      </c>
      <c r="F92" s="8"/>
      <c r="G92" s="331" t="s">
        <v>552</v>
      </c>
      <c r="H92" s="186">
        <v>44643</v>
      </c>
      <c r="I92" s="189" t="s">
        <v>282</v>
      </c>
      <c r="J92" s="189" t="s">
        <v>546</v>
      </c>
      <c r="K92" s="189"/>
      <c r="L92" s="221">
        <v>44737</v>
      </c>
      <c r="M92" s="339" t="s">
        <v>553</v>
      </c>
      <c r="N92" s="200" t="s">
        <v>554</v>
      </c>
      <c r="O92" s="219"/>
      <c r="P92" s="201"/>
      <c r="Q92" s="201"/>
      <c r="R92" s="219"/>
      <c r="S92" s="219"/>
    </row>
    <row r="93" spans="1:19" ht="58.2" thickBot="1" x14ac:dyDescent="0.3">
      <c r="A93" s="84" t="s">
        <v>555</v>
      </c>
      <c r="B93" s="228" t="str">
        <f>Assessment_DataCollection!B92</f>
        <v>1.3.2 States shall ensure that student information submitted to the agency or used by the agency remains confidential, as required by applicable State and Federal regulations</v>
      </c>
      <c r="C93" s="239" t="str">
        <f>Assessment_DataCollection!C92</f>
        <v>No</v>
      </c>
      <c r="D93" s="239" t="str">
        <f>Assessment_DataCollection!D92</f>
        <v>-</v>
      </c>
      <c r="F93" s="8" t="s">
        <v>555</v>
      </c>
      <c r="G93" s="332" t="s">
        <v>556</v>
      </c>
      <c r="H93" s="183"/>
      <c r="I93" s="184"/>
      <c r="J93" s="185"/>
      <c r="K93" s="185"/>
      <c r="L93" s="203"/>
      <c r="M93" s="204"/>
      <c r="N93" s="204"/>
      <c r="O93" s="199"/>
      <c r="P93" s="199"/>
      <c r="Q93" s="199"/>
      <c r="R93" s="199"/>
      <c r="S93" s="199"/>
    </row>
    <row r="94" spans="1:19" ht="55.2" x14ac:dyDescent="0.25">
      <c r="A94" s="84"/>
      <c r="B94" s="238"/>
      <c r="C94" s="239">
        <f>Assessment_DataCollection!C93</f>
        <v>0</v>
      </c>
      <c r="D94" s="239">
        <f>Assessment_DataCollection!D93</f>
        <v>0</v>
      </c>
      <c r="F94" s="8"/>
      <c r="G94" s="331" t="s">
        <v>557</v>
      </c>
      <c r="H94" s="186">
        <v>44643</v>
      </c>
      <c r="I94" s="321" t="s">
        <v>282</v>
      </c>
      <c r="J94" s="189" t="s">
        <v>558</v>
      </c>
      <c r="K94" s="189"/>
      <c r="L94" s="221">
        <v>44737</v>
      </c>
      <c r="M94" s="339" t="s">
        <v>559</v>
      </c>
      <c r="N94" s="200" t="s">
        <v>560</v>
      </c>
      <c r="O94" s="219"/>
      <c r="P94" s="211"/>
      <c r="Q94" s="210"/>
      <c r="R94" s="219"/>
      <c r="S94" s="219"/>
    </row>
    <row r="95" spans="1:19" ht="41.4" x14ac:dyDescent="0.25">
      <c r="A95" s="84"/>
      <c r="B95" s="238"/>
      <c r="C95" s="239">
        <f>Assessment_DataCollection!C94</f>
        <v>0</v>
      </c>
      <c r="D95" s="239">
        <f>Assessment_DataCollection!D94</f>
        <v>0</v>
      </c>
      <c r="F95" s="8"/>
      <c r="G95" s="331" t="s">
        <v>561</v>
      </c>
      <c r="H95" s="186">
        <v>44643</v>
      </c>
      <c r="I95" s="321" t="s">
        <v>282</v>
      </c>
      <c r="J95" s="189" t="s">
        <v>562</v>
      </c>
      <c r="K95" s="189"/>
      <c r="L95" s="221">
        <v>44737</v>
      </c>
      <c r="M95" s="339" t="s">
        <v>559</v>
      </c>
      <c r="N95" s="200" t="s">
        <v>563</v>
      </c>
      <c r="O95" s="219"/>
      <c r="P95" s="211"/>
      <c r="Q95" s="210"/>
      <c r="R95" s="219"/>
      <c r="S95" s="219"/>
    </row>
    <row r="96" spans="1:19" ht="41.4" x14ac:dyDescent="0.25">
      <c r="A96" s="84"/>
      <c r="B96" s="238"/>
      <c r="C96" s="239">
        <f>Assessment_DataCollection!C95</f>
        <v>0</v>
      </c>
      <c r="D96" s="239">
        <f>Assessment_DataCollection!D95</f>
        <v>0</v>
      </c>
      <c r="F96" s="8"/>
      <c r="G96" s="331" t="s">
        <v>564</v>
      </c>
      <c r="H96" s="186">
        <v>44643</v>
      </c>
      <c r="I96" s="321" t="s">
        <v>282</v>
      </c>
      <c r="J96" s="189" t="s">
        <v>565</v>
      </c>
      <c r="K96" s="189"/>
      <c r="L96" s="221">
        <v>44737</v>
      </c>
      <c r="M96" s="339" t="s">
        <v>559</v>
      </c>
      <c r="N96" s="200" t="s">
        <v>563</v>
      </c>
      <c r="O96" s="219"/>
      <c r="P96" s="211"/>
      <c r="Q96" s="210"/>
      <c r="R96" s="219"/>
      <c r="S96" s="219"/>
    </row>
    <row r="97" spans="1:19" ht="72.599999999999994" thickBot="1" x14ac:dyDescent="0.3">
      <c r="A97" s="84" t="s">
        <v>566</v>
      </c>
      <c r="B97" s="228" t="str">
        <f>Assessment_DataCollection!B96</f>
        <v>1.3.3 States shall develop a comprehensive evaluation program to measure progress toward the established goals and objectives of the driver education program and optimize the allocation of resources</v>
      </c>
      <c r="C97" s="239" t="str">
        <f>Assessment_DataCollection!C96</f>
        <v>No</v>
      </c>
      <c r="D97" s="239" t="str">
        <f>Assessment_DataCollection!D96</f>
        <v>-</v>
      </c>
      <c r="F97" s="8" t="s">
        <v>566</v>
      </c>
      <c r="G97" s="332" t="s">
        <v>567</v>
      </c>
      <c r="H97" s="183"/>
      <c r="I97" s="184"/>
      <c r="J97" s="185"/>
      <c r="K97" s="185"/>
      <c r="L97" s="203"/>
      <c r="M97" s="204"/>
      <c r="N97" s="204"/>
      <c r="O97" s="199"/>
      <c r="P97" s="199"/>
      <c r="Q97" s="199"/>
      <c r="R97" s="199"/>
      <c r="S97" s="199"/>
    </row>
    <row r="98" spans="1:19" ht="96.6" x14ac:dyDescent="0.25">
      <c r="A98" s="84"/>
      <c r="B98" s="238"/>
      <c r="C98" s="239">
        <f>Assessment_DataCollection!C97</f>
        <v>0</v>
      </c>
      <c r="D98" s="239">
        <f>Assessment_DataCollection!D97</f>
        <v>0</v>
      </c>
      <c r="F98" s="8"/>
      <c r="G98" s="331" t="s">
        <v>568</v>
      </c>
      <c r="H98" s="186">
        <v>44642</v>
      </c>
      <c r="I98" s="321" t="s">
        <v>282</v>
      </c>
      <c r="J98" s="189" t="s">
        <v>569</v>
      </c>
      <c r="K98" s="189"/>
      <c r="L98" s="221">
        <v>44739</v>
      </c>
      <c r="M98" s="339" t="s">
        <v>570</v>
      </c>
      <c r="N98" s="200" t="s">
        <v>571</v>
      </c>
      <c r="O98" s="219"/>
      <c r="P98" s="201"/>
      <c r="Q98" s="201"/>
      <c r="R98" s="219"/>
      <c r="S98" s="219">
        <v>6</v>
      </c>
    </row>
    <row r="99" spans="1:19" ht="82.8" x14ac:dyDescent="0.25">
      <c r="A99" s="84"/>
      <c r="B99" s="238"/>
      <c r="C99" s="239">
        <f>Assessment_DataCollection!C98</f>
        <v>0</v>
      </c>
      <c r="D99" s="239">
        <f>Assessment_DataCollection!D98</f>
        <v>0</v>
      </c>
      <c r="F99" s="81"/>
      <c r="G99" s="331" t="s">
        <v>572</v>
      </c>
      <c r="H99" s="186">
        <v>44642</v>
      </c>
      <c r="I99" s="321" t="s">
        <v>282</v>
      </c>
      <c r="J99" s="189" t="s">
        <v>573</v>
      </c>
      <c r="K99" s="189"/>
      <c r="L99" s="221">
        <v>44739</v>
      </c>
      <c r="M99" s="339" t="s">
        <v>574</v>
      </c>
      <c r="N99" s="200" t="s">
        <v>575</v>
      </c>
      <c r="O99" s="219"/>
      <c r="P99" s="201"/>
      <c r="Q99" s="201"/>
      <c r="R99" s="219"/>
      <c r="S99" s="219"/>
    </row>
    <row r="100" spans="1:19" ht="82.8" x14ac:dyDescent="0.25">
      <c r="A100" s="84"/>
      <c r="B100" s="238"/>
      <c r="C100" s="239">
        <f>Assessment_DataCollection!C99</f>
        <v>0</v>
      </c>
      <c r="D100" s="239">
        <f>Assessment_DataCollection!D99</f>
        <v>0</v>
      </c>
      <c r="F100" s="81"/>
      <c r="G100" s="331" t="s">
        <v>576</v>
      </c>
      <c r="H100" s="186">
        <v>44642</v>
      </c>
      <c r="I100" s="189" t="s">
        <v>282</v>
      </c>
      <c r="J100" s="189" t="s">
        <v>577</v>
      </c>
      <c r="K100" s="189"/>
      <c r="L100" s="221">
        <v>44737</v>
      </c>
      <c r="M100" s="339" t="s">
        <v>578</v>
      </c>
      <c r="N100" s="200" t="s">
        <v>579</v>
      </c>
      <c r="O100" s="219"/>
      <c r="P100" s="201"/>
      <c r="Q100" s="201"/>
      <c r="R100" s="219"/>
      <c r="S100" s="219"/>
    </row>
    <row r="101" spans="1:19" ht="162" customHeight="1" x14ac:dyDescent="0.25">
      <c r="A101" s="84"/>
      <c r="B101" s="238"/>
      <c r="C101" s="239">
        <f>Assessment_DataCollection!C100</f>
        <v>0</v>
      </c>
      <c r="D101" s="239">
        <f>Assessment_DataCollection!D100</f>
        <v>0</v>
      </c>
      <c r="F101" s="81"/>
      <c r="G101" s="331" t="s">
        <v>580</v>
      </c>
      <c r="H101" s="186">
        <v>44642</v>
      </c>
      <c r="I101" s="321" t="s">
        <v>282</v>
      </c>
      <c r="J101" s="189" t="s">
        <v>577</v>
      </c>
      <c r="K101" s="189"/>
      <c r="L101" s="221">
        <v>44739</v>
      </c>
      <c r="M101" s="339" t="s">
        <v>581</v>
      </c>
      <c r="N101" s="200" t="s">
        <v>582</v>
      </c>
      <c r="O101" s="219"/>
      <c r="P101" s="201"/>
      <c r="Q101" s="201"/>
      <c r="R101" s="219"/>
      <c r="S101" s="219"/>
    </row>
    <row r="102" spans="1:19" ht="55.2" x14ac:dyDescent="0.25">
      <c r="A102" s="84"/>
      <c r="B102" s="238"/>
      <c r="C102" s="239">
        <f>Assessment_DataCollection!C101</f>
        <v>0</v>
      </c>
      <c r="D102" s="239">
        <f>Assessment_DataCollection!D101</f>
        <v>0</v>
      </c>
      <c r="F102" s="81"/>
      <c r="G102" s="331" t="s">
        <v>583</v>
      </c>
      <c r="H102" s="186">
        <v>44642</v>
      </c>
      <c r="I102" s="189" t="s">
        <v>282</v>
      </c>
      <c r="J102" s="189" t="s">
        <v>584</v>
      </c>
      <c r="K102" s="189"/>
      <c r="L102" s="221">
        <v>44737</v>
      </c>
      <c r="M102" s="339" t="s">
        <v>585</v>
      </c>
      <c r="N102" s="200" t="s">
        <v>586</v>
      </c>
      <c r="O102" s="219"/>
      <c r="P102" s="201"/>
      <c r="Q102" s="201"/>
      <c r="R102" s="219"/>
      <c r="S102" s="219"/>
    </row>
    <row r="103" spans="1:19" ht="69" x14ac:dyDescent="0.25">
      <c r="A103" s="84"/>
      <c r="B103" s="232"/>
      <c r="C103" s="239">
        <f>Assessment_DataCollection!C102</f>
        <v>0</v>
      </c>
      <c r="D103" s="239">
        <f>Assessment_DataCollection!D102</f>
        <v>0</v>
      </c>
      <c r="F103" s="81"/>
      <c r="G103" s="331" t="s">
        <v>587</v>
      </c>
      <c r="H103" s="186">
        <v>44643</v>
      </c>
      <c r="I103" s="189" t="s">
        <v>282</v>
      </c>
      <c r="J103" s="189" t="s">
        <v>588</v>
      </c>
      <c r="K103" s="189"/>
      <c r="L103" s="221">
        <v>44737</v>
      </c>
      <c r="M103" s="339" t="s">
        <v>589</v>
      </c>
      <c r="N103" s="200" t="s">
        <v>590</v>
      </c>
      <c r="O103" s="219"/>
      <c r="P103" s="201"/>
      <c r="Q103" s="201"/>
      <c r="R103" s="219"/>
      <c r="S103" s="219"/>
    </row>
    <row r="104" spans="1:19" ht="41.4" x14ac:dyDescent="0.25">
      <c r="A104" s="84"/>
      <c r="B104" s="232"/>
      <c r="C104" s="239">
        <f>Assessment_DataCollection!C103</f>
        <v>0</v>
      </c>
      <c r="D104" s="239">
        <f>Assessment_DataCollection!D103</f>
        <v>0</v>
      </c>
      <c r="F104" s="81"/>
      <c r="G104" s="331" t="s">
        <v>591</v>
      </c>
      <c r="H104" s="186">
        <v>44642</v>
      </c>
      <c r="I104" s="321" t="s">
        <v>282</v>
      </c>
      <c r="J104" s="189" t="s">
        <v>592</v>
      </c>
      <c r="K104" s="189"/>
      <c r="L104" s="221">
        <v>44737</v>
      </c>
      <c r="M104" s="339" t="s">
        <v>593</v>
      </c>
      <c r="N104" s="200" t="s">
        <v>417</v>
      </c>
      <c r="O104" s="219"/>
      <c r="P104" s="201"/>
      <c r="Q104" s="201"/>
      <c r="R104" s="219"/>
      <c r="S104" s="219"/>
    </row>
    <row r="105" spans="1:19" ht="69" x14ac:dyDescent="0.25">
      <c r="A105" s="84"/>
      <c r="B105" s="232"/>
      <c r="C105" s="239">
        <f>Assessment_DataCollection!C104</f>
        <v>0</v>
      </c>
      <c r="D105" s="239">
        <f>Assessment_DataCollection!D104</f>
        <v>0</v>
      </c>
      <c r="F105" s="81"/>
      <c r="G105" s="331" t="s">
        <v>594</v>
      </c>
      <c r="H105" s="186">
        <v>44642</v>
      </c>
      <c r="I105" s="189" t="s">
        <v>282</v>
      </c>
      <c r="J105" s="189" t="s">
        <v>595</v>
      </c>
      <c r="K105" s="189"/>
      <c r="L105" s="221">
        <v>44737</v>
      </c>
      <c r="M105" s="339" t="s">
        <v>596</v>
      </c>
      <c r="N105" s="200" t="s">
        <v>597</v>
      </c>
      <c r="O105" s="219"/>
      <c r="P105" s="201"/>
      <c r="Q105" s="201"/>
      <c r="R105" s="219"/>
      <c r="S105" s="219"/>
    </row>
    <row r="106" spans="1:19" ht="29.4" thickBot="1" x14ac:dyDescent="0.3">
      <c r="A106" s="84" t="s">
        <v>598</v>
      </c>
      <c r="B106" s="228" t="str">
        <f>Assessment_DataCollection!B105</f>
        <v>1.3.4 States shall track data and utilize the data for the improvement of their driver education program</v>
      </c>
      <c r="C106" s="239" t="str">
        <f>Assessment_DataCollection!C105</f>
        <v>No</v>
      </c>
      <c r="D106" s="239" t="str">
        <f>Assessment_DataCollection!D105</f>
        <v>-</v>
      </c>
      <c r="F106" s="8" t="s">
        <v>598</v>
      </c>
      <c r="G106" s="332" t="s">
        <v>599</v>
      </c>
      <c r="H106" s="183"/>
      <c r="I106" s="184"/>
      <c r="J106" s="185"/>
      <c r="K106" s="185"/>
      <c r="L106" s="203"/>
      <c r="M106" s="204"/>
      <c r="N106" s="204"/>
      <c r="O106" s="199"/>
      <c r="P106" s="199"/>
      <c r="Q106" s="199"/>
      <c r="R106" s="199"/>
      <c r="S106" s="199"/>
    </row>
    <row r="107" spans="1:19" ht="55.2" x14ac:dyDescent="0.25">
      <c r="A107" s="84"/>
      <c r="B107" s="232"/>
      <c r="C107" s="239">
        <f>Assessment_DataCollection!C106</f>
        <v>0</v>
      </c>
      <c r="D107" s="239">
        <f>Assessment_DataCollection!D106</f>
        <v>0</v>
      </c>
      <c r="F107" s="8"/>
      <c r="G107" s="331" t="s">
        <v>600</v>
      </c>
      <c r="H107" s="186">
        <v>44643</v>
      </c>
      <c r="I107" s="321" t="s">
        <v>282</v>
      </c>
      <c r="J107" s="189" t="s">
        <v>601</v>
      </c>
      <c r="K107" s="189"/>
      <c r="L107" s="221">
        <v>44737</v>
      </c>
      <c r="M107" s="339" t="s">
        <v>602</v>
      </c>
      <c r="N107" s="200" t="s">
        <v>603</v>
      </c>
      <c r="O107" s="219"/>
      <c r="P107" s="201"/>
      <c r="Q107" s="201"/>
      <c r="R107" s="219"/>
      <c r="S107" s="219">
        <v>7</v>
      </c>
    </row>
    <row r="108" spans="1:19" ht="147.6" customHeight="1" x14ac:dyDescent="0.25">
      <c r="A108" s="84"/>
      <c r="B108" s="232"/>
      <c r="C108" s="239">
        <f>Assessment_DataCollection!C107</f>
        <v>0</v>
      </c>
      <c r="D108" s="239">
        <f>Assessment_DataCollection!D107</f>
        <v>0</v>
      </c>
      <c r="F108" s="8"/>
      <c r="G108" s="331" t="s">
        <v>604</v>
      </c>
      <c r="H108" s="186">
        <v>44643</v>
      </c>
      <c r="I108" s="321" t="s">
        <v>282</v>
      </c>
      <c r="J108" s="189" t="s">
        <v>605</v>
      </c>
      <c r="K108" s="189"/>
      <c r="L108" s="221">
        <v>44737</v>
      </c>
      <c r="M108" s="339" t="s">
        <v>606</v>
      </c>
      <c r="N108" s="200" t="s">
        <v>607</v>
      </c>
      <c r="O108" s="219"/>
      <c r="P108" s="201"/>
      <c r="Q108" s="201"/>
      <c r="R108" s="219"/>
      <c r="S108" s="219"/>
    </row>
    <row r="109" spans="1:19" ht="81" customHeight="1" x14ac:dyDescent="0.25">
      <c r="A109" s="84"/>
      <c r="B109" s="232"/>
      <c r="C109" s="239">
        <f>Assessment_DataCollection!C108</f>
        <v>0</v>
      </c>
      <c r="D109" s="239">
        <f>Assessment_DataCollection!D108</f>
        <v>0</v>
      </c>
      <c r="F109" s="8"/>
      <c r="G109" s="331" t="s">
        <v>608</v>
      </c>
      <c r="H109" s="186">
        <v>44643</v>
      </c>
      <c r="I109" s="321" t="s">
        <v>282</v>
      </c>
      <c r="J109" s="189" t="s">
        <v>609</v>
      </c>
      <c r="K109" s="189"/>
      <c r="L109" s="221">
        <v>44737</v>
      </c>
      <c r="M109" s="339" t="s">
        <v>610</v>
      </c>
      <c r="N109" s="200" t="s">
        <v>611</v>
      </c>
      <c r="O109" s="219"/>
      <c r="P109" s="201"/>
      <c r="Q109" s="201"/>
      <c r="R109" s="219"/>
      <c r="S109" s="219"/>
    </row>
    <row r="110" spans="1:19" ht="55.2" x14ac:dyDescent="0.25">
      <c r="A110" s="84"/>
      <c r="B110" s="232"/>
      <c r="C110" s="239">
        <f>Assessment_DataCollection!C109</f>
        <v>0</v>
      </c>
      <c r="D110" s="239">
        <f>Assessment_DataCollection!D109</f>
        <v>0</v>
      </c>
      <c r="F110" s="8"/>
      <c r="G110" s="331" t="s">
        <v>612</v>
      </c>
      <c r="H110" s="186">
        <v>44643</v>
      </c>
      <c r="I110" s="321" t="s">
        <v>282</v>
      </c>
      <c r="J110" s="189" t="s">
        <v>613</v>
      </c>
      <c r="K110" s="189"/>
      <c r="L110" s="221">
        <v>44737</v>
      </c>
      <c r="M110" s="339" t="s">
        <v>614</v>
      </c>
      <c r="N110" s="200" t="s">
        <v>615</v>
      </c>
      <c r="O110" s="219"/>
      <c r="P110" s="201"/>
      <c r="Q110" s="201"/>
      <c r="R110" s="219"/>
      <c r="S110" s="219"/>
    </row>
    <row r="111" spans="1:19" ht="58.2" thickBot="1" x14ac:dyDescent="0.3">
      <c r="A111" s="84" t="s">
        <v>616</v>
      </c>
      <c r="B111" s="228" t="str">
        <f>Assessment_DataCollection!B110</f>
        <v>1.3.5 States shall require the responsible agency for driver education to maintain data elements (e.g. driver license number) on students that can be linked to driver record data</v>
      </c>
      <c r="C111" s="239" t="str">
        <f>Assessment_DataCollection!C110</f>
        <v>No</v>
      </c>
      <c r="D111" s="239" t="str">
        <f>Assessment_DataCollection!D110</f>
        <v>-</v>
      </c>
      <c r="F111" s="8" t="s">
        <v>616</v>
      </c>
      <c r="G111" s="332" t="s">
        <v>617</v>
      </c>
      <c r="H111" s="183"/>
      <c r="I111" s="184"/>
      <c r="J111" s="185"/>
      <c r="K111" s="185"/>
      <c r="L111" s="203"/>
      <c r="M111" s="204"/>
      <c r="N111" s="204"/>
      <c r="O111" s="199"/>
      <c r="P111" s="199"/>
      <c r="Q111" s="199"/>
      <c r="R111" s="199"/>
      <c r="S111" s="199"/>
    </row>
    <row r="112" spans="1:19" ht="41.4" x14ac:dyDescent="0.25">
      <c r="A112" s="84"/>
      <c r="B112" s="237"/>
      <c r="C112" s="239">
        <f>Assessment_DataCollection!C111</f>
        <v>0</v>
      </c>
      <c r="D112" s="239">
        <f>Assessment_DataCollection!D111</f>
        <v>0</v>
      </c>
      <c r="F112" s="8"/>
      <c r="G112" s="331" t="s">
        <v>618</v>
      </c>
      <c r="H112" s="186">
        <v>44643</v>
      </c>
      <c r="I112" s="321" t="s">
        <v>282</v>
      </c>
      <c r="J112" s="189" t="s">
        <v>619</v>
      </c>
      <c r="K112" s="189"/>
      <c r="L112" s="221">
        <v>44737</v>
      </c>
      <c r="M112" s="219" t="s">
        <v>296</v>
      </c>
      <c r="N112" s="200"/>
      <c r="O112" s="219"/>
      <c r="P112" s="201"/>
      <c r="Q112" s="201"/>
      <c r="R112" s="219"/>
      <c r="S112" s="219"/>
    </row>
    <row r="113" spans="1:19" ht="41.4" x14ac:dyDescent="0.25">
      <c r="A113" s="84"/>
      <c r="B113" s="232"/>
      <c r="C113" s="239">
        <f>Assessment_DataCollection!C112</f>
        <v>0</v>
      </c>
      <c r="D113" s="239">
        <f>Assessment_DataCollection!D112</f>
        <v>0</v>
      </c>
      <c r="F113" s="8"/>
      <c r="G113" s="331" t="s">
        <v>620</v>
      </c>
      <c r="H113" s="186">
        <v>44643</v>
      </c>
      <c r="I113" s="321" t="s">
        <v>282</v>
      </c>
      <c r="J113" s="189" t="s">
        <v>546</v>
      </c>
      <c r="K113" s="189"/>
      <c r="L113" s="221">
        <v>44737</v>
      </c>
      <c r="M113" s="219" t="s">
        <v>296</v>
      </c>
      <c r="N113" s="200"/>
      <c r="O113" s="219"/>
      <c r="P113" s="201"/>
      <c r="Q113" s="201"/>
      <c r="R113" s="219"/>
      <c r="S113" s="219"/>
    </row>
    <row r="114" spans="1:19" ht="55.2" x14ac:dyDescent="0.25">
      <c r="A114" s="84"/>
      <c r="B114" s="232"/>
      <c r="C114" s="239">
        <f>Assessment_DataCollection!C113</f>
        <v>0</v>
      </c>
      <c r="D114" s="239">
        <f>Assessment_DataCollection!D113</f>
        <v>0</v>
      </c>
      <c r="F114" s="8"/>
      <c r="G114" s="331" t="s">
        <v>621</v>
      </c>
      <c r="H114" s="186">
        <v>44643</v>
      </c>
      <c r="I114" s="321" t="s">
        <v>282</v>
      </c>
      <c r="J114" s="189"/>
      <c r="K114" s="189"/>
      <c r="L114" s="221">
        <v>44737</v>
      </c>
      <c r="M114" s="219" t="s">
        <v>296</v>
      </c>
      <c r="N114" s="200"/>
      <c r="O114" s="219"/>
      <c r="P114" s="201"/>
      <c r="Q114" s="201"/>
      <c r="R114" s="219"/>
      <c r="S114" s="219"/>
    </row>
    <row r="115" spans="1:19" ht="41.4" x14ac:dyDescent="0.25">
      <c r="A115" s="84"/>
      <c r="B115" s="232"/>
      <c r="C115" s="239">
        <f>Assessment_DataCollection!C114</f>
        <v>0</v>
      </c>
      <c r="D115" s="239">
        <f>Assessment_DataCollection!D114</f>
        <v>0</v>
      </c>
      <c r="F115" s="8"/>
      <c r="G115" s="331" t="s">
        <v>622</v>
      </c>
      <c r="H115" s="186">
        <v>44643</v>
      </c>
      <c r="I115" s="321" t="s">
        <v>282</v>
      </c>
      <c r="J115" s="189"/>
      <c r="K115" s="189"/>
      <c r="L115" s="221">
        <v>44737</v>
      </c>
      <c r="M115" s="219" t="s">
        <v>296</v>
      </c>
      <c r="N115" s="200"/>
      <c r="O115" s="219"/>
      <c r="P115" s="201"/>
      <c r="Q115" s="201"/>
      <c r="R115" s="219"/>
      <c r="S115" s="219"/>
    </row>
    <row r="116" spans="1:19" ht="15" thickBot="1" x14ac:dyDescent="0.3">
      <c r="A116" s="84">
        <v>1.4</v>
      </c>
      <c r="B116" s="228" t="s">
        <v>623</v>
      </c>
      <c r="C116" s="228">
        <f>Assessment_DataCollection!C115</f>
        <v>0</v>
      </c>
      <c r="D116" s="228">
        <f>Assessment_DataCollection!D115</f>
        <v>0</v>
      </c>
      <c r="F116" s="84">
        <v>1.4</v>
      </c>
      <c r="G116" s="332" t="s">
        <v>623</v>
      </c>
      <c r="H116" s="185"/>
      <c r="I116" s="185"/>
      <c r="J116" s="185"/>
      <c r="K116" s="192"/>
      <c r="L116" s="212"/>
      <c r="M116" s="213"/>
      <c r="N116" s="214"/>
      <c r="O116" s="215"/>
      <c r="P116" s="207"/>
      <c r="Q116" s="199"/>
      <c r="R116" s="199"/>
      <c r="S116" s="199"/>
    </row>
    <row r="117" spans="1:19" ht="87" thickBot="1" x14ac:dyDescent="0.3">
      <c r="A117" s="84" t="s">
        <v>624</v>
      </c>
      <c r="B117" s="228"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C117" s="228">
        <f>Assessment_DataCollection!C116</f>
        <v>0</v>
      </c>
      <c r="D117" s="228">
        <f>Assessment_DataCollection!D116</f>
        <v>0</v>
      </c>
      <c r="F117" s="8" t="s">
        <v>624</v>
      </c>
      <c r="G117" s="332" t="s">
        <v>625</v>
      </c>
      <c r="H117" s="185"/>
      <c r="I117" s="185"/>
      <c r="J117" s="185"/>
      <c r="K117" s="185"/>
      <c r="L117" s="203"/>
      <c r="M117" s="204"/>
      <c r="N117" s="204"/>
      <c r="O117" s="199"/>
      <c r="P117" s="199"/>
      <c r="Q117" s="199"/>
      <c r="R117" s="199"/>
      <c r="S117" s="199"/>
    </row>
    <row r="118" spans="1:19" ht="55.2" x14ac:dyDescent="0.25">
      <c r="A118" s="84"/>
      <c r="B118" s="238"/>
      <c r="C118" s="239">
        <f>Assessment_DataCollection!C117</f>
        <v>0</v>
      </c>
      <c r="D118" s="239">
        <f>Assessment_DataCollection!D117</f>
        <v>0</v>
      </c>
      <c r="F118" s="8"/>
      <c r="G118" s="331" t="s">
        <v>626</v>
      </c>
      <c r="H118" s="186">
        <v>44642</v>
      </c>
      <c r="I118" s="189" t="s">
        <v>282</v>
      </c>
      <c r="J118" s="189" t="s">
        <v>619</v>
      </c>
      <c r="K118" s="189"/>
      <c r="L118" s="221">
        <v>44737</v>
      </c>
      <c r="M118" s="219" t="s">
        <v>296</v>
      </c>
      <c r="N118" s="200"/>
      <c r="O118" s="219"/>
      <c r="P118" s="201"/>
      <c r="Q118" s="201"/>
      <c r="R118" s="219"/>
      <c r="S118" s="219">
        <v>8</v>
      </c>
    </row>
    <row r="119" spans="1:19" ht="55.2" x14ac:dyDescent="0.25">
      <c r="A119" s="84"/>
      <c r="B119" s="238"/>
      <c r="C119" s="239">
        <f>Assessment_DataCollection!C118</f>
        <v>0</v>
      </c>
      <c r="D119" s="239">
        <f>Assessment_DataCollection!D118</f>
        <v>0</v>
      </c>
      <c r="F119" s="8"/>
      <c r="G119" s="331" t="s">
        <v>627</v>
      </c>
      <c r="H119" s="186">
        <v>44643</v>
      </c>
      <c r="I119" s="189" t="s">
        <v>282</v>
      </c>
      <c r="J119" s="189" t="s">
        <v>628</v>
      </c>
      <c r="K119" s="189"/>
      <c r="L119" s="221">
        <v>44737</v>
      </c>
      <c r="M119" s="219" t="s">
        <v>296</v>
      </c>
      <c r="N119" s="200"/>
      <c r="O119" s="219"/>
      <c r="P119" s="201"/>
      <c r="Q119" s="201"/>
      <c r="R119" s="219"/>
      <c r="S119" s="219"/>
    </row>
    <row r="120" spans="1:19" ht="41.4" x14ac:dyDescent="0.25">
      <c r="A120" s="84"/>
      <c r="B120" s="238"/>
      <c r="C120" s="239">
        <f>Assessment_DataCollection!C119</f>
        <v>0</v>
      </c>
      <c r="D120" s="239">
        <f>Assessment_DataCollection!D119</f>
        <v>0</v>
      </c>
      <c r="F120" s="8"/>
      <c r="G120" s="331" t="s">
        <v>629</v>
      </c>
      <c r="H120" s="186">
        <v>44642</v>
      </c>
      <c r="I120" s="321" t="s">
        <v>282</v>
      </c>
      <c r="J120" s="189" t="s">
        <v>630</v>
      </c>
      <c r="K120" s="189"/>
      <c r="L120" s="221">
        <v>44737</v>
      </c>
      <c r="M120" s="219" t="s">
        <v>296</v>
      </c>
      <c r="N120" s="200"/>
      <c r="O120" s="219"/>
      <c r="P120" s="201"/>
      <c r="Q120" s="201"/>
      <c r="R120" s="219"/>
      <c r="S120" s="219"/>
    </row>
    <row r="121" spans="1:19" ht="41.4" x14ac:dyDescent="0.25">
      <c r="A121" s="84"/>
      <c r="B121" s="238"/>
      <c r="C121" s="239">
        <f>Assessment_DataCollection!C120</f>
        <v>0</v>
      </c>
      <c r="D121" s="239">
        <f>Assessment_DataCollection!D120</f>
        <v>0</v>
      </c>
      <c r="F121" s="8"/>
      <c r="G121" s="331" t="s">
        <v>631</v>
      </c>
      <c r="H121" s="186">
        <v>44642</v>
      </c>
      <c r="I121" s="321" t="s">
        <v>282</v>
      </c>
      <c r="J121" s="189" t="s">
        <v>632</v>
      </c>
      <c r="K121" s="189"/>
      <c r="L121" s="221">
        <v>44737</v>
      </c>
      <c r="M121" s="219" t="s">
        <v>296</v>
      </c>
      <c r="N121" s="200"/>
      <c r="O121" s="219"/>
      <c r="P121" s="201"/>
      <c r="Q121" s="201"/>
      <c r="R121" s="219"/>
      <c r="S121" s="219"/>
    </row>
    <row r="122" spans="1:19" ht="41.4" x14ac:dyDescent="0.25">
      <c r="A122" s="84"/>
      <c r="B122" s="238"/>
      <c r="C122" s="239">
        <f>Assessment_DataCollection!C121</f>
        <v>0</v>
      </c>
      <c r="D122" s="239">
        <f>Assessment_DataCollection!D121</f>
        <v>0</v>
      </c>
      <c r="F122" s="8"/>
      <c r="G122" s="331" t="s">
        <v>633</v>
      </c>
      <c r="H122" s="186">
        <v>44642</v>
      </c>
      <c r="I122" s="321" t="s">
        <v>282</v>
      </c>
      <c r="J122" s="189" t="s">
        <v>634</v>
      </c>
      <c r="K122" s="189"/>
      <c r="L122" s="221">
        <v>44737</v>
      </c>
      <c r="M122" s="219" t="s">
        <v>296</v>
      </c>
      <c r="N122" s="200"/>
      <c r="O122" s="219"/>
      <c r="P122" s="201"/>
      <c r="Q122" s="201"/>
      <c r="R122" s="219"/>
      <c r="S122" s="219"/>
    </row>
    <row r="123" spans="1:19" x14ac:dyDescent="0.25">
      <c r="A123" s="84"/>
      <c r="B123" s="238"/>
      <c r="C123" s="239">
        <f>Assessment_DataCollection!C122</f>
        <v>0</v>
      </c>
      <c r="D123" s="239">
        <f>Assessment_DataCollection!D122</f>
        <v>0</v>
      </c>
      <c r="F123" s="8"/>
      <c r="G123" s="335" t="s">
        <v>635</v>
      </c>
      <c r="H123" s="186"/>
      <c r="I123" s="321"/>
      <c r="J123" s="189"/>
      <c r="K123" s="189"/>
      <c r="L123" s="221">
        <v>44737</v>
      </c>
      <c r="M123" s="219" t="s">
        <v>296</v>
      </c>
      <c r="N123" s="200"/>
      <c r="O123" s="219"/>
      <c r="P123" s="201"/>
      <c r="Q123" s="201"/>
      <c r="R123" s="219"/>
      <c r="S123" s="219"/>
    </row>
    <row r="124" spans="1:19" x14ac:dyDescent="0.25">
      <c r="A124" s="84"/>
      <c r="B124" s="238"/>
      <c r="C124" s="239">
        <f>Assessment_DataCollection!C123</f>
        <v>0</v>
      </c>
      <c r="D124" s="239">
        <f>Assessment_DataCollection!D123</f>
        <v>0</v>
      </c>
      <c r="F124" s="8"/>
      <c r="G124" s="335" t="s">
        <v>636</v>
      </c>
      <c r="H124" s="186"/>
      <c r="I124" s="321"/>
      <c r="J124" s="189"/>
      <c r="K124" s="189"/>
      <c r="L124" s="221">
        <v>44737</v>
      </c>
      <c r="M124" s="219" t="s">
        <v>296</v>
      </c>
      <c r="N124" s="200"/>
      <c r="O124" s="219"/>
      <c r="P124" s="201"/>
      <c r="Q124" s="201"/>
      <c r="R124" s="219"/>
      <c r="S124" s="219"/>
    </row>
    <row r="125" spans="1:19" ht="41.4" x14ac:dyDescent="0.25">
      <c r="A125" s="84" t="s">
        <v>637</v>
      </c>
      <c r="B125" s="238" t="str">
        <f>Assessment_DataCollection!B124</f>
        <v>1.4.1 a. Informs the public and parents/guardians about State GDL laws including, but not limited to: the role of supervised driving, underage drinking, and zero tolerance laws</v>
      </c>
      <c r="C125" s="239" t="str">
        <f>Assessment_DataCollection!C124</f>
        <v>No</v>
      </c>
      <c r="D125" s="239" t="str">
        <f>Assessment_DataCollection!D124</f>
        <v>-</v>
      </c>
      <c r="F125" s="81"/>
      <c r="G125" s="331"/>
      <c r="H125" s="186"/>
      <c r="I125" s="187"/>
      <c r="J125" s="189"/>
      <c r="K125" s="189"/>
      <c r="L125" s="221"/>
      <c r="M125" s="338" t="s">
        <v>15</v>
      </c>
      <c r="N125" s="200"/>
      <c r="O125" s="219"/>
      <c r="P125" s="201"/>
      <c r="Q125" s="201"/>
      <c r="R125" s="219"/>
      <c r="S125" s="219"/>
    </row>
    <row r="126" spans="1:19" x14ac:dyDescent="0.25">
      <c r="A126" s="84" t="s">
        <v>638</v>
      </c>
      <c r="B126" s="238" t="str">
        <f>Assessment_DataCollection!B125</f>
        <v>1.4.1 b. Identifies the at-risk target population</v>
      </c>
      <c r="C126" s="239" t="str">
        <f>Assessment_DataCollection!C125</f>
        <v>No</v>
      </c>
      <c r="D126" s="239" t="str">
        <f>Assessment_DataCollection!D125</f>
        <v>-</v>
      </c>
      <c r="F126" s="81"/>
      <c r="G126" s="331"/>
      <c r="H126" s="186"/>
      <c r="I126" s="187"/>
      <c r="J126" s="189"/>
      <c r="K126" s="189"/>
      <c r="L126" s="221"/>
      <c r="M126" s="219" t="s">
        <v>15</v>
      </c>
      <c r="N126" s="200"/>
      <c r="O126" s="219"/>
      <c r="P126" s="201"/>
      <c r="Q126" s="201"/>
      <c r="R126" s="219"/>
      <c r="S126" s="219"/>
    </row>
    <row r="127" spans="1:19" ht="27.6" x14ac:dyDescent="0.25">
      <c r="A127" s="84" t="s">
        <v>639</v>
      </c>
      <c r="B127" s="238" t="str">
        <f>Assessment_DataCollection!B126</f>
        <v>1.4.1 c. Provides materials that are culturally competent and reflect multicultural education principles</v>
      </c>
      <c r="C127" s="239" t="str">
        <f>Assessment_DataCollection!C126</f>
        <v>No</v>
      </c>
      <c r="D127" s="239" t="str">
        <f>Assessment_DataCollection!D126</f>
        <v>-</v>
      </c>
      <c r="F127" s="81"/>
      <c r="G127" s="331"/>
      <c r="H127" s="186"/>
      <c r="I127" s="187"/>
      <c r="J127" s="189"/>
      <c r="K127" s="189"/>
      <c r="L127" s="221"/>
      <c r="M127" s="219" t="s">
        <v>15</v>
      </c>
      <c r="N127" s="200"/>
      <c r="O127" s="219"/>
      <c r="P127" s="201"/>
      <c r="Q127" s="201"/>
      <c r="R127" s="219"/>
      <c r="S127" s="219"/>
    </row>
    <row r="128" spans="1:19" ht="27.6" x14ac:dyDescent="0.25">
      <c r="A128" s="84" t="s">
        <v>640</v>
      </c>
      <c r="B128" s="238" t="str">
        <f>Assessment_DataCollection!B127</f>
        <v>1.4.1 d. Informs the public on the role of parental monitoring/involvement</v>
      </c>
      <c r="C128" s="239" t="str">
        <f>Assessment_DataCollection!C127</f>
        <v>No</v>
      </c>
      <c r="D128" s="239" t="str">
        <f>Assessment_DataCollection!D127</f>
        <v>-</v>
      </c>
      <c r="F128" s="81"/>
      <c r="G128" s="331"/>
      <c r="H128" s="186"/>
      <c r="I128" s="187"/>
      <c r="J128" s="189"/>
      <c r="K128" s="189"/>
      <c r="L128" s="221"/>
      <c r="M128" s="219" t="s">
        <v>15</v>
      </c>
      <c r="N128" s="200"/>
      <c r="O128" s="219"/>
      <c r="P128" s="201"/>
      <c r="Q128" s="201"/>
      <c r="R128" s="219"/>
      <c r="S128" s="219"/>
    </row>
    <row r="129" spans="1:19" ht="27.6" x14ac:dyDescent="0.25">
      <c r="A129" s="85" t="s">
        <v>641</v>
      </c>
      <c r="B129" s="238" t="str">
        <f>Assessment_DataCollection!B128</f>
        <v>1.4.1 e. Informs the public about State guidelines and regulation of driver education</v>
      </c>
      <c r="C129" s="239" t="str">
        <f>Assessment_DataCollection!C128</f>
        <v>No</v>
      </c>
      <c r="D129" s="239" t="str">
        <f>Assessment_DataCollection!D128</f>
        <v>-</v>
      </c>
      <c r="F129" s="81"/>
      <c r="G129" s="331"/>
      <c r="H129" s="186"/>
      <c r="I129" s="187"/>
      <c r="J129" s="189"/>
      <c r="K129" s="189"/>
      <c r="L129" s="221"/>
      <c r="M129" s="219" t="s">
        <v>15</v>
      </c>
      <c r="N129" s="200"/>
      <c r="O129" s="219"/>
      <c r="P129" s="201"/>
      <c r="Q129" s="201"/>
      <c r="R129" s="219"/>
      <c r="S129" s="219"/>
    </row>
  </sheetData>
  <phoneticPr fontId="42" type="noConversion"/>
  <conditionalFormatting sqref="B49:B50 C1:D1048576">
    <cfRule type="cellIs" dxfId="202" priority="67" operator="equal">
      <formula>"Planned"</formula>
    </cfRule>
  </conditionalFormatting>
  <conditionalFormatting sqref="B49:B50 C43:D1048576">
    <cfRule type="containsText" dxfId="201" priority="68" operator="containsText" text="n/a">
      <formula>NOT(ISERROR(SEARCH("n/a",B43)))</formula>
    </cfRule>
  </conditionalFormatting>
  <conditionalFormatting sqref="B49:B50 D49:D50">
    <cfRule type="containsText" dxfId="200" priority="69" operator="containsText" text="no">
      <formula>NOT(ISERROR(SEARCH("no",B49)))</formula>
    </cfRule>
  </conditionalFormatting>
  <conditionalFormatting sqref="B60">
    <cfRule type="containsText" dxfId="199" priority="44" operator="containsText" text="no">
      <formula>NOT(ISERROR(SEARCH("no",B60)))</formula>
    </cfRule>
    <cfRule type="containsText" dxfId="198" priority="43" operator="containsText" text="n/a">
      <formula>NOT(ISERROR(SEARCH("n/a",B60)))</formula>
    </cfRule>
    <cfRule type="cellIs" dxfId="197" priority="42" operator="equal">
      <formula>"Planned"</formula>
    </cfRule>
  </conditionalFormatting>
  <conditionalFormatting sqref="B89:B92">
    <cfRule type="containsText" dxfId="196" priority="23" operator="containsText" text="no">
      <formula>NOT(ISERROR(SEARCH("no",B89)))</formula>
    </cfRule>
    <cfRule type="containsText" dxfId="195" priority="22" operator="containsText" text="n/a">
      <formula>NOT(ISERROR(SEARCH("n/a",B89)))</formula>
    </cfRule>
    <cfRule type="cellIs" dxfId="194" priority="21" operator="equal">
      <formula>"Planned"</formula>
    </cfRule>
  </conditionalFormatting>
  <conditionalFormatting sqref="B94:B96">
    <cfRule type="containsText" dxfId="193" priority="26" operator="containsText" text="no">
      <formula>NOT(ISERROR(SEARCH("no",B94)))</formula>
    </cfRule>
    <cfRule type="containsText" dxfId="192" priority="25" operator="containsText" text="n/a">
      <formula>NOT(ISERROR(SEARCH("n/a",B94)))</formula>
    </cfRule>
    <cfRule type="cellIs" dxfId="191" priority="24" operator="equal">
      <formula>"Planned"</formula>
    </cfRule>
  </conditionalFormatting>
  <conditionalFormatting sqref="B98:B99">
    <cfRule type="containsText" dxfId="190" priority="29" operator="containsText" text="no">
      <formula>NOT(ISERROR(SEARCH("no",B98)))</formula>
    </cfRule>
    <cfRule type="containsText" dxfId="189" priority="28" operator="containsText" text="n/a">
      <formula>NOT(ISERROR(SEARCH("n/a",B98)))</formula>
    </cfRule>
    <cfRule type="cellIs" dxfId="188" priority="27" operator="equal">
      <formula>"Planned"</formula>
    </cfRule>
  </conditionalFormatting>
  <conditionalFormatting sqref="C49:C61 C63:D71 C73:D73 C75:D86 C88:D115 C118:D1048576 D51:D61 H87:O87 J116:O116">
    <cfRule type="containsText" dxfId="187" priority="128" operator="containsText" text="no">
      <formula>NOT(ISERROR(SEARCH("no",C49)))</formula>
    </cfRule>
  </conditionalFormatting>
  <conditionalFormatting sqref="C1:D41">
    <cfRule type="containsText" dxfId="186" priority="94" operator="containsText" text="no">
      <formula>NOT(ISERROR(SEARCH("no",C1)))</formula>
    </cfRule>
    <cfRule type="containsText" dxfId="185" priority="93" operator="containsText" text="n/a">
      <formula>NOT(ISERROR(SEARCH("n/a",C1)))</formula>
    </cfRule>
  </conditionalFormatting>
  <conditionalFormatting sqref="C3:D3">
    <cfRule type="containsText" dxfId="184" priority="45" operator="containsText" text="n/a">
      <formula>NOT(ISERROR(SEARCH("n/a",C3)))</formula>
    </cfRule>
    <cfRule type="containsText" dxfId="183" priority="46" operator="containsText" text="no">
      <formula>NOT(ISERROR(SEARCH("no",C3)))</formula>
    </cfRule>
  </conditionalFormatting>
  <conditionalFormatting sqref="C3:D9">
    <cfRule type="containsText" dxfId="182" priority="48" operator="containsText" text="no">
      <formula>NOT(ISERROR(SEARCH("no",C3)))</formula>
    </cfRule>
    <cfRule type="containsText" dxfId="181" priority="47" operator="containsText" text="n/a">
      <formula>NOT(ISERROR(SEARCH("n/a",C3)))</formula>
    </cfRule>
  </conditionalFormatting>
  <conditionalFormatting sqref="C4:D9">
    <cfRule type="containsText" dxfId="180" priority="51" operator="containsText" text="n/a">
      <formula>NOT(ISERROR(SEARCH("n/a",C4)))</formula>
    </cfRule>
    <cfRule type="containsText" dxfId="179" priority="52" operator="containsText" text="no">
      <formula>NOT(ISERROR(SEARCH("no",C4)))</formula>
    </cfRule>
  </conditionalFormatting>
  <conditionalFormatting sqref="C19:D19">
    <cfRule type="containsText" dxfId="178" priority="55" operator="containsText" text="n/a">
      <formula>NOT(ISERROR(SEARCH("n/a",C19)))</formula>
    </cfRule>
    <cfRule type="containsText" dxfId="177" priority="56" operator="containsText" text="no">
      <formula>NOT(ISERROR(SEARCH("no",C19)))</formula>
    </cfRule>
    <cfRule type="containsText" dxfId="176" priority="53" operator="containsText" text="n/a">
      <formula>NOT(ISERROR(SEARCH("n/a",C19)))</formula>
    </cfRule>
    <cfRule type="containsText" dxfId="175" priority="54" operator="containsText" text="no">
      <formula>NOT(ISERROR(SEARCH("no",C19)))</formula>
    </cfRule>
  </conditionalFormatting>
  <conditionalFormatting sqref="C26:D26">
    <cfRule type="containsText" dxfId="174" priority="59" operator="containsText" text="n/a">
      <formula>NOT(ISERROR(SEARCH("n/a",C26)))</formula>
    </cfRule>
    <cfRule type="containsText" dxfId="173" priority="60" operator="containsText" text="no">
      <formula>NOT(ISERROR(SEARCH("no",C26)))</formula>
    </cfRule>
  </conditionalFormatting>
  <conditionalFormatting sqref="C26:D28">
    <cfRule type="containsText" dxfId="172" priority="57" operator="containsText" text="n/a">
      <formula>NOT(ISERROR(SEARCH("n/a",C26)))</formula>
    </cfRule>
    <cfRule type="containsText" dxfId="171" priority="58" operator="containsText" text="no">
      <formula>NOT(ISERROR(SEARCH("no",C26)))</formula>
    </cfRule>
  </conditionalFormatting>
  <conditionalFormatting sqref="C37:D37">
    <cfRule type="containsText" dxfId="170" priority="61" operator="containsText" text="n/a">
      <formula>NOT(ISERROR(SEARCH("n/a",C37)))</formula>
    </cfRule>
    <cfRule type="containsText" dxfId="169" priority="62" operator="containsText" text="no">
      <formula>NOT(ISERROR(SEARCH("no",C37)))</formula>
    </cfRule>
    <cfRule type="containsText" dxfId="168" priority="63" operator="containsText" text="n/a">
      <formula>NOT(ISERROR(SEARCH("n/a",C37)))</formula>
    </cfRule>
    <cfRule type="containsText" dxfId="167" priority="64" operator="containsText" text="no">
      <formula>NOT(ISERROR(SEARCH("no",C37)))</formula>
    </cfRule>
  </conditionalFormatting>
  <conditionalFormatting sqref="C43:D43">
    <cfRule type="containsText" dxfId="166" priority="66" operator="containsText" text="no">
      <formula>NOT(ISERROR(SEARCH("no",C43)))</formula>
    </cfRule>
    <cfRule type="containsText" dxfId="165" priority="65" operator="containsText" text="n/a">
      <formula>NOT(ISERROR(SEARCH("n/a",C43)))</formula>
    </cfRule>
  </conditionalFormatting>
  <conditionalFormatting sqref="C43:D48">
    <cfRule type="containsText" dxfId="164" priority="72" operator="containsText" text="no">
      <formula>NOT(ISERROR(SEARCH("no",C43)))</formula>
    </cfRule>
  </conditionalFormatting>
  <conditionalFormatting sqref="C44:D44">
    <cfRule type="containsText" dxfId="163" priority="18" operator="containsText" text="no">
      <formula>NOT(ISERROR(SEARCH("no",C44)))</formula>
    </cfRule>
    <cfRule type="containsText" dxfId="162" priority="17" operator="containsText" text="n/a">
      <formula>NOT(ISERROR(SEARCH("n/a",C44)))</formula>
    </cfRule>
    <cfRule type="containsText" dxfId="161" priority="16" operator="containsText" text="no">
      <formula>NOT(ISERROR(SEARCH("no",C44)))</formula>
    </cfRule>
    <cfRule type="containsText" dxfId="160" priority="15" operator="containsText" text="n/a">
      <formula>NOT(ISERROR(SEARCH("n/a",C44)))</formula>
    </cfRule>
  </conditionalFormatting>
  <conditionalFormatting sqref="C62:D62">
    <cfRule type="containsText" dxfId="159" priority="14" operator="containsText" text="no">
      <formula>NOT(ISERROR(SEARCH("no",C62)))</formula>
    </cfRule>
    <cfRule type="containsText" dxfId="158" priority="13" operator="containsText" text="n/a">
      <formula>NOT(ISERROR(SEARCH("n/a",C62)))</formula>
    </cfRule>
    <cfRule type="cellIs" dxfId="157" priority="12" operator="equal">
      <formula>"Planned"</formula>
    </cfRule>
    <cfRule type="containsText" dxfId="156" priority="11" operator="containsText" text="no">
      <formula>NOT(ISERROR(SEARCH("no",C62)))</formula>
    </cfRule>
    <cfRule type="containsText" dxfId="155" priority="9" operator="containsText" text="no">
      <formula>NOT(ISERROR(SEARCH("no",C62)))</formula>
    </cfRule>
    <cfRule type="containsText" dxfId="154" priority="8" operator="containsText" text="n/a">
      <formula>NOT(ISERROR(SEARCH("n/a",C62)))</formula>
    </cfRule>
    <cfRule type="containsText" dxfId="153" priority="10" operator="containsText" text="n/a">
      <formula>NOT(ISERROR(SEARCH("n/a",C62)))</formula>
    </cfRule>
  </conditionalFormatting>
  <conditionalFormatting sqref="C72:D72">
    <cfRule type="containsText" dxfId="152" priority="4" operator="containsText" text="no">
      <formula>NOT(ISERROR(SEARCH("no",C72)))</formula>
    </cfRule>
    <cfRule type="containsText" dxfId="151" priority="1" operator="containsText" text="n/a">
      <formula>NOT(ISERROR(SEARCH("n/a",C72)))</formula>
    </cfRule>
    <cfRule type="containsText" dxfId="150" priority="7" operator="containsText" text="no">
      <formula>NOT(ISERROR(SEARCH("no",C72)))</formula>
    </cfRule>
    <cfRule type="containsText" dxfId="149" priority="3" operator="containsText" text="n/a">
      <formula>NOT(ISERROR(SEARCH("n/a",C72)))</formula>
    </cfRule>
    <cfRule type="containsText" dxfId="148" priority="6" operator="containsText" text="n/a">
      <formula>NOT(ISERROR(SEARCH("n/a",C72)))</formula>
    </cfRule>
    <cfRule type="cellIs" dxfId="147" priority="5" operator="equal">
      <formula>"Planned"</formula>
    </cfRule>
    <cfRule type="containsText" dxfId="146" priority="2" operator="containsText" text="no">
      <formula>NOT(ISERROR(SEARCH("no",C72)))</formula>
    </cfRule>
  </conditionalFormatting>
  <conditionalFormatting sqref="H42:P42">
    <cfRule type="containsText" dxfId="145" priority="79" operator="containsText" text="n/a">
      <formula>NOT(ISERROR(SEARCH("n/a",H42)))</formula>
    </cfRule>
    <cfRule type="containsText" dxfId="144" priority="80" operator="containsText" text="no">
      <formula>NOT(ISERROR(SEARCH("no",H42)))</formula>
    </cfRule>
  </conditionalFormatting>
  <conditionalFormatting sqref="H87:P87">
    <cfRule type="containsText" dxfId="143" priority="77" operator="containsText" text="n/a">
      <formula>NOT(ISERROR(SEARCH("n/a",H87)))</formula>
    </cfRule>
  </conditionalFormatting>
  <conditionalFormatting sqref="J116:P116">
    <cfRule type="containsText" dxfId="142" priority="75" operator="containsText" text="n/a">
      <formula>NOT(ISERROR(SEARCH("n/a",J116)))</formula>
    </cfRule>
  </conditionalFormatting>
  <conditionalFormatting sqref="K1">
    <cfRule type="containsText" dxfId="141" priority="95" operator="containsText" text="n/a">
      <formula>NOT(ISERROR(SEARCH("n/a",K1)))</formula>
    </cfRule>
    <cfRule type="containsText" dxfId="140" priority="96" operator="containsText" text="no">
      <formula>NOT(ISERROR(SEARCH("no",K1)))</formula>
    </cfRule>
  </conditionalFormatting>
  <conditionalFormatting sqref="P1">
    <cfRule type="containsText" dxfId="139" priority="19" operator="containsText" text="n/a">
      <formula>NOT(ISERROR(SEARCH("n/a",P1)))</formula>
    </cfRule>
    <cfRule type="containsText" dxfId="138" priority="20" operator="containsText" text="no">
      <formula>NOT(ISERROR(SEARCH("no",P1)))</formula>
    </cfRule>
  </conditionalFormatting>
  <conditionalFormatting sqref="P87">
    <cfRule type="containsText" dxfId="137" priority="78" operator="containsText" text="no">
      <formula>NOT(ISERROR(SEARCH("no",P87)))</formula>
    </cfRule>
  </conditionalFormatting>
  <conditionalFormatting sqref="P116">
    <cfRule type="containsText" dxfId="136" priority="76" operator="containsText" text="no">
      <formula>NOT(ISERROR(SEARCH("no",P116)))</formula>
    </cfRule>
  </conditionalFormatting>
  <hyperlinks>
    <hyperlink ref="B3" location="S1S1.1!D2" display="S1S1.1!D2" xr:uid="{00000000-0004-0000-0400-000000000000}"/>
    <hyperlink ref="B19" location="S1S1.1!D9" display="S1S1.1!D9" xr:uid="{00000000-0004-0000-0400-000001000000}"/>
    <hyperlink ref="B37" location="S1S1.1!D13" display="S1S1.1!D13" xr:uid="{00000000-0004-0000-0400-000002000000}"/>
    <hyperlink ref="B43" location="S1S1.2!D7" display="S1S1.2!D7" xr:uid="{00000000-0004-0000-0400-000003000000}"/>
    <hyperlink ref="B52" location="S1S1.2!D9" display="S1S1.2!D9" xr:uid="{00000000-0004-0000-0400-000004000000}"/>
    <hyperlink ref="B64" location="S1S1.2!D11" display="S1S1.2!D11" xr:uid="{00000000-0004-0000-0400-000005000000}"/>
    <hyperlink ref="B72" location="S1S1.2!D13" display="S1S1.2!D13" xr:uid="{00000000-0004-0000-0400-000006000000}"/>
    <hyperlink ref="B74" location="S1S1.2!D15" display="S1S1.2!D15" xr:uid="{00000000-0004-0000-0400-000007000000}"/>
    <hyperlink ref="B79" location="S1S1.2!D17" display="S1S1.2!D17" xr:uid="{00000000-0004-0000-0400-000008000000}"/>
    <hyperlink ref="B81" location="S1S1.2!D19" display="S1S1.2!D19" xr:uid="{00000000-0004-0000-0400-000009000000}"/>
    <hyperlink ref="B85" location="S1S1.2!D21" display="S1S1.2!D21" xr:uid="{00000000-0004-0000-0400-00000A000000}"/>
    <hyperlink ref="B88" location="S1S1.3!D7" display="S1S1.3!D7" xr:uid="{00000000-0004-0000-0400-00000B000000}"/>
    <hyperlink ref="B93" location="S1S1.3!D9" display="S1S1.3!D9" xr:uid="{00000000-0004-0000-0400-00000C000000}"/>
    <hyperlink ref="B97" location="S1S1.3!D11" display="S1S1.3!D11" xr:uid="{00000000-0004-0000-0400-00000D000000}"/>
    <hyperlink ref="B106" location="S1S1.3!D13" display="S1S1.3!D13" xr:uid="{00000000-0004-0000-0400-00000E000000}"/>
    <hyperlink ref="B111" location="S1S1.3!D15" display="S1S1.3!D15" xr:uid="{00000000-0004-0000-0400-00000F000000}"/>
    <hyperlink ref="B117" location="S1S1.4!D7" display="S1S1.4!D7" xr:uid="{00000000-0004-0000-0400-000010000000}"/>
    <hyperlink ref="G19" location="S1S1.1!D9" display="1.1.2 States shall have a full-time, funded State administrator for driver education." xr:uid="{00000000-0004-0000-0400-000011000000}"/>
    <hyperlink ref="G4" location="S1S1.1!D7" display="1.1.1 States shall have a single agency, or coordinated agencies, to regulate, administer and oversee all novice driver education programs." xr:uid="{00000000-0004-0000-0400-000012000000}"/>
    <hyperlink ref="G37" location="S1S1.1!D13" display="1.1.4 States shall ensure that all driver education providers meet applicable Federal and State laws and rules" xr:uid="{00000000-0004-0000-0400-000013000000}"/>
    <hyperlink ref="G52" location="S1S1.2!D9" display="1.2.2 States shall assess and ensure provider compliance" xr:uid="{00000000-0004-0000-0400-000014000000}"/>
    <hyperlink ref="G43" location="S1S1.2!D7" display="1.2.1 States shall have an application and review process for providers" xr:uid="{00000000-0004-0000-0400-000015000000}"/>
    <hyperlink ref="G64" location="S1S1.2!D11" display="1.2.3 States shall have standardized monitoring, evaluation/auditing, and oversight procedures to ensure compliance with these and State standards" xr:uid="{00000000-0004-0000-0400-000016000000}"/>
    <hyperlink ref="G72" location="S1S1.2!D13" display="1.2.4 States shall ensure driver education entities have an identified person to administer day-to-day operations, including responsibility for the maintenance of student records and filing of reports with the State in accordance with State regulations" xr:uid="{00000000-0004-0000-0400-000017000000}"/>
    <hyperlink ref="G79" location="S1S1.2!D17" display="1.2.6 States shall require providers to follow state and/or federal legal requirements for the transmission of personal and/or confidential information electronically or in hard copy format" xr:uid="{00000000-0004-0000-0400-000018000000}"/>
    <hyperlink ref="G74" location="S1S1.2!D15" display="1.2.5 States shall require driver education providers to maintain program and course records, as established by the State, at a minimum, consisting of" xr:uid="{00000000-0004-0000-0400-000019000000}"/>
    <hyperlink ref="G81" location="S1S1.2!D19" display="1.2.7 States shall require that both successful and unsuccessful completion of the course and results of learners are recorded and kept in a secure file/location as required by the state regulating authority" xr:uid="{00000000-0004-0000-0400-00001A000000}"/>
    <hyperlink ref="G85" location="S1S1.2!D21" display="1.2.8 States shall require providers to obtain parental/guardian authorization for minors to participate in the course; in order to verify that the learner has not secured driver education without parental consent" xr:uid="{00000000-0004-0000-0400-00001B000000}"/>
    <hyperlink ref="B87:D87" location="S1S1.3!D2" display="Program Evaluation and Data Collection" xr:uid="{00000000-0004-0000-0400-00001C000000}"/>
    <hyperlink ref="G88" location="S1S1.3!D7" display="1.3.1 States shall require driver education providers to collect and report student identification, performance and other data to the designated State agency so that evaluations of the State’s driver education program can be completed and made available t" xr:uid="{00000000-0004-0000-0400-00001D000000}"/>
    <hyperlink ref="M87" location="S1G1.3!A1" display="Program Evaluation and Data Collection" xr:uid="{00000000-0004-0000-0400-00001E000000}"/>
    <hyperlink ref="G93" location="S1S1.3!D9" display="1.3.2 States shall ensure that student information submitted to the agency or used by the agency remains confidential, as required by applicable State and Federal regulations" xr:uid="{00000000-0004-0000-0400-00001F000000}"/>
    <hyperlink ref="G97" location="S1S1.3!D11" display="1.3.3 States shall develop a comprehensive evaluation program to measure progress toward the established goals and objectives of the driver education program and optimize the allocation of resources" xr:uid="{00000000-0004-0000-0400-000020000000}"/>
    <hyperlink ref="G106" location="S1S1.3!D13" display="1.3.4 States shall track data and utilize the data for the improvement of their driver education program" xr:uid="{00000000-0004-0000-0400-000021000000}"/>
    <hyperlink ref="G111" location="S1S1.3!D15" display="1.3.5 States shall require the responsible agency for driver education to maintain data elements (e.g. driver license number) on students that can be linked to driver record data" xr:uid="{00000000-0004-0000-0400-000022000000}"/>
    <hyperlink ref="B116:D116" location="S1S1.4!D2" display="Communication Program" xr:uid="{00000000-0004-0000-0400-000023000000}"/>
    <hyperlink ref="M116" location="S1G1.4!A1" display="Communication Program" xr:uid="{00000000-0004-0000-0400-000024000000}"/>
    <hyperlink ref="G117" location="S1S1.4!D7" display="1.4.1 States shall develop and implement communication strategies directed at supporting policy and program elements. The State Highway Safety Office, in collaboration and cooperation with driver education and training, driver licensing, and highway safet" xr:uid="{00000000-0004-0000-0400-000025000000}"/>
    <hyperlink ref="K1" location="TOC!A1" display="Return to Table of Contents" xr:uid="{00000000-0004-0000-0400-000026000000}"/>
    <hyperlink ref="C1" location="TOC!A1" display="Return to Table of Contents" xr:uid="{00000000-0004-0000-0400-000027000000}"/>
    <hyperlink ref="B4" location="S1S1.1!D7" display="1.1.1 States shall have a single agency, or coordinated agencies, to regulate, administer and oversee all novice driver education programs." xr:uid="{00000000-0004-0000-0400-000028000000}"/>
    <hyperlink ref="B26" location="S1S1.1!D11" display="S1S1.1!D11" xr:uid="{00000000-0004-0000-0400-000029000000}"/>
    <hyperlink ref="H3:I3" location="S1G1.1!A1" display="1.1 Management, Leadership, and Administration" xr:uid="{00000000-0004-0000-0400-00002A000000}"/>
    <hyperlink ref="G3" location="S1S1.1!D2" display="1.1 Management, Leadership, and Administration" xr:uid="{00000000-0004-0000-0400-00002B000000}"/>
    <hyperlink ref="B42:D42" location="S1S1.2!D2" display="Application, Oversight and Recordkeeping" xr:uid="{00000000-0004-0000-0400-00002C000000}"/>
    <hyperlink ref="G42" location="S1S1.2!D2" display="Application, Oversight and Recordkeeping" xr:uid="{00000000-0004-0000-0400-00002D000000}"/>
    <hyperlink ref="G87" location="S1S1.3!D2" display="Program Evaluation and Data Collection" xr:uid="{00000000-0004-0000-0400-00002E000000}"/>
    <hyperlink ref="G116" location="S1S1.4!D2" display="Communication Program" xr:uid="{00000000-0004-0000-0400-00002F000000}"/>
    <hyperlink ref="G26" location="S1S1.1!D11" display="1.1.3 States shall provide funding to the responsible agency for driver education" xr:uid="{00000000-0004-0000-0400-000030000000}"/>
    <hyperlink ref="P1" location="TOC!A1" display="Return to Table of Contents" xr:uid="{00000000-0004-0000-0400-000031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Assessment_DataCollection!$U$2:$U$5</xm:f>
          </x14:formula1>
          <xm:sqref>R3:R129</xm:sqref>
        </x14:dataValidation>
        <x14:dataValidation type="list" allowBlank="1" showInputMessage="1" showErrorMessage="1" xr:uid="{00000000-0002-0000-0400-000001000000}">
          <x14:formula1>
            <xm:f>Assessment_DataCollection!$V$2:$V$11</xm:f>
          </x14:formula1>
          <xm:sqref>S3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O61"/>
  <sheetViews>
    <sheetView topLeftCell="B1" zoomScale="84" zoomScaleNormal="84" workbookViewId="0">
      <selection activeCell="N9" sqref="N9"/>
    </sheetView>
  </sheetViews>
  <sheetFormatPr defaultRowHeight="14.4" x14ac:dyDescent="0.3"/>
  <cols>
    <col min="1" max="1" width="13.88671875" hidden="1" customWidth="1"/>
    <col min="2" max="2" width="14.5546875" customWidth="1"/>
    <col min="3" max="3" width="4" customWidth="1"/>
    <col min="4" max="4" width="32.5546875" customWidth="1"/>
    <col min="5" max="11" width="9.5546875" customWidth="1"/>
    <col min="13" max="13" width="23.33203125" customWidth="1"/>
    <col min="16384" max="16384" width="9.109375" customWidth="1"/>
  </cols>
  <sheetData>
    <row r="1" spans="2:15" x14ac:dyDescent="0.3">
      <c r="B1" s="24" t="s">
        <v>262</v>
      </c>
      <c r="D1" t="str">
        <f>Assessment_DataCollection!B2</f>
        <v>Program Administration - Self Assessment</v>
      </c>
      <c r="I1" s="93" t="s">
        <v>81</v>
      </c>
    </row>
    <row r="2" spans="2:15" x14ac:dyDescent="0.3">
      <c r="B2" s="24" t="s">
        <v>642</v>
      </c>
      <c r="C2" s="35">
        <f>Assessment_DataCollection!A3</f>
        <v>1.1000000000000001</v>
      </c>
      <c r="D2" s="52" t="s">
        <v>643</v>
      </c>
      <c r="G2" t="s">
        <v>15</v>
      </c>
      <c r="H2" t="s">
        <v>15</v>
      </c>
    </row>
    <row r="5" spans="2:15" x14ac:dyDescent="0.3">
      <c r="B5" t="s">
        <v>15</v>
      </c>
    </row>
    <row r="6" spans="2:15" ht="85.8" thickBot="1" x14ac:dyDescent="0.35">
      <c r="B6" s="25" t="s">
        <v>644</v>
      </c>
      <c r="C6" s="25"/>
      <c r="D6" s="25" t="s">
        <v>645</v>
      </c>
      <c r="E6" s="45" t="s">
        <v>646</v>
      </c>
      <c r="F6" s="45" t="s">
        <v>647</v>
      </c>
      <c r="G6" s="46" t="s">
        <v>648</v>
      </c>
      <c r="H6" s="45" t="s">
        <v>649</v>
      </c>
      <c r="I6" s="46" t="s">
        <v>650</v>
      </c>
      <c r="J6" s="24"/>
    </row>
    <row r="7" spans="2:15" ht="58.2" thickTop="1" x14ac:dyDescent="0.3">
      <c r="B7" s="14" t="s">
        <v>647</v>
      </c>
      <c r="C7" s="26" t="s">
        <v>651</v>
      </c>
      <c r="D7" s="67" t="str">
        <f>'S1'!B4</f>
        <v>1.1.1 States shall have a single agency, or coordinated agencies, to regulate, administer and oversee all novice driver education programs.</v>
      </c>
      <c r="E7" s="12"/>
      <c r="F7" s="12"/>
      <c r="G7" s="12"/>
      <c r="H7" s="12"/>
      <c r="I7" s="12"/>
      <c r="L7" t="s">
        <v>15</v>
      </c>
      <c r="M7" t="s">
        <v>15</v>
      </c>
      <c r="N7" t="s">
        <v>15</v>
      </c>
      <c r="O7" t="s">
        <v>15</v>
      </c>
    </row>
    <row r="8" spans="2:15" ht="11.1" hidden="1" customHeight="1" x14ac:dyDescent="0.3">
      <c r="B8" s="15"/>
      <c r="C8" s="21" t="s">
        <v>15</v>
      </c>
      <c r="D8" s="18"/>
      <c r="E8" s="10" t="str">
        <f>IF($B7=E6,1,"")</f>
        <v/>
      </c>
      <c r="F8" s="10">
        <f>IF($B7=F6,1,"")</f>
        <v>1</v>
      </c>
      <c r="G8" s="10" t="str">
        <f>IF($B7=G6,1,"")</f>
        <v/>
      </c>
      <c r="H8" s="10" t="str">
        <f>IF($B7=H6,1,"")</f>
        <v/>
      </c>
      <c r="I8" s="10" t="str">
        <f>IF($B7=I6,1,"")</f>
        <v/>
      </c>
      <c r="L8" t="s">
        <v>652</v>
      </c>
      <c r="M8" t="s">
        <v>653</v>
      </c>
      <c r="N8" t="s">
        <v>15</v>
      </c>
    </row>
    <row r="9" spans="2:15" ht="43.2" x14ac:dyDescent="0.3">
      <c r="B9" s="15" t="s">
        <v>650</v>
      </c>
      <c r="C9" s="26" t="s">
        <v>651</v>
      </c>
      <c r="D9" s="68" t="str">
        <f>'S1'!B19</f>
        <v>1.1.2 States shall have a full-time, funded State administrator for driver education.</v>
      </c>
      <c r="E9" s="10"/>
      <c r="F9" s="10"/>
      <c r="G9" s="10"/>
      <c r="H9" s="10" t="str">
        <f>IF($B9=H6,1,"")</f>
        <v/>
      </c>
      <c r="I9" s="10"/>
      <c r="N9" t="s">
        <v>15</v>
      </c>
    </row>
    <row r="10" spans="2:15" hidden="1" x14ac:dyDescent="0.3">
      <c r="B10" s="15"/>
      <c r="C10" s="21" t="s">
        <v>15</v>
      </c>
      <c r="D10" s="18"/>
      <c r="E10" s="10" t="str">
        <f>IF($B9=E6,1,"")</f>
        <v/>
      </c>
      <c r="F10" s="10" t="str">
        <f>IF($B9=F6,1,"")</f>
        <v/>
      </c>
      <c r="G10" s="10" t="str">
        <f>IF($B9=G6,1,"")</f>
        <v/>
      </c>
      <c r="H10" s="10" t="str">
        <f>IF($B9=H6,1,"")</f>
        <v/>
      </c>
      <c r="I10" s="10">
        <f>IF($B9=I6,1,"")</f>
        <v>1</v>
      </c>
    </row>
    <row r="11" spans="2:15" ht="43.2" x14ac:dyDescent="0.3">
      <c r="B11" s="15" t="s">
        <v>647</v>
      </c>
      <c r="C11" s="26" t="s">
        <v>651</v>
      </c>
      <c r="D11" s="68" t="str">
        <f>'S1'!B26</f>
        <v>1.1.3 States shall provide funding to the responsible agency for driver education</v>
      </c>
      <c r="E11" s="10"/>
      <c r="F11" s="10"/>
      <c r="G11" s="10"/>
      <c r="H11" s="10"/>
      <c r="I11" s="10"/>
    </row>
    <row r="12" spans="2:15" hidden="1" x14ac:dyDescent="0.3">
      <c r="B12" s="15"/>
      <c r="C12" s="21" t="s">
        <v>15</v>
      </c>
      <c r="D12" s="18"/>
      <c r="E12" s="10" t="str">
        <f>IF($B11=E6,1,"")</f>
        <v/>
      </c>
      <c r="F12" s="10">
        <f>IF($B11=F6,1,"")</f>
        <v>1</v>
      </c>
      <c r="G12" s="10" t="str">
        <f>IF($B11=G6,1,"")</f>
        <v/>
      </c>
      <c r="H12" s="10" t="str">
        <f>IF($B11=H6,1,"")</f>
        <v/>
      </c>
      <c r="I12" s="10" t="str">
        <f>IF($B11=I6,1,"")</f>
        <v/>
      </c>
    </row>
    <row r="13" spans="2:15" ht="43.8" thickBot="1" x14ac:dyDescent="0.35">
      <c r="B13" s="16" t="s">
        <v>647</v>
      </c>
      <c r="C13" s="27" t="s">
        <v>651</v>
      </c>
      <c r="D13" s="69" t="str">
        <f>Assessment_DataCollection!B37</f>
        <v>1.1.4 States shall ensure that all driver education providers meet applicable Federal and State laws and rules</v>
      </c>
      <c r="E13" s="11"/>
      <c r="F13" s="11"/>
      <c r="G13" s="11"/>
      <c r="H13" s="11"/>
      <c r="I13" s="11"/>
    </row>
    <row r="14" spans="2:15" ht="15" hidden="1" thickTop="1" x14ac:dyDescent="0.3">
      <c r="B14" s="14"/>
      <c r="C14" s="14"/>
      <c r="D14" s="12"/>
      <c r="E14" s="12" t="str">
        <f>IF($B13=E6,1,"")</f>
        <v/>
      </c>
      <c r="F14" s="12">
        <f>IF($B13=F6,1,"")</f>
        <v>1</v>
      </c>
      <c r="G14" s="12" t="str">
        <f>IF($B13=G6,1,"")</f>
        <v/>
      </c>
      <c r="H14" s="12" t="str">
        <f>IF($B13=H6,1,"")</f>
        <v/>
      </c>
      <c r="I14" s="12" t="str">
        <f>IF($B13=I6,1,"")</f>
        <v/>
      </c>
    </row>
    <row r="15" spans="2:15" ht="15" thickTop="1" x14ac:dyDescent="0.3">
      <c r="D15" s="17" t="s">
        <v>654</v>
      </c>
      <c r="E15" s="24">
        <f>SUM(E7:E14)</f>
        <v>0</v>
      </c>
      <c r="F15" s="24">
        <f>SUM(F7:F14)</f>
        <v>3</v>
      </c>
      <c r="G15" s="24">
        <f>SUM(G7:G14)</f>
        <v>0</v>
      </c>
      <c r="H15" s="24">
        <f>SUM(H7:H14)</f>
        <v>0</v>
      </c>
      <c r="I15" s="24">
        <f>SUM(I7:I14)</f>
        <v>1</v>
      </c>
    </row>
    <row r="16" spans="2:15" ht="15" thickBot="1" x14ac:dyDescent="0.35"/>
    <row r="17" spans="1:11" ht="43.8" thickBot="1" x14ac:dyDescent="0.35">
      <c r="B17" s="274" t="s">
        <v>655</v>
      </c>
      <c r="C17" s="275"/>
      <c r="D17" s="275"/>
      <c r="E17" s="275"/>
      <c r="F17" s="275"/>
      <c r="G17" s="275"/>
      <c r="H17" s="275"/>
      <c r="I17" s="275"/>
      <c r="J17" s="167" t="s">
        <v>656</v>
      </c>
      <c r="K17" s="168" t="s">
        <v>657</v>
      </c>
    </row>
    <row r="18" spans="1:11" ht="30.6" customHeight="1" x14ac:dyDescent="0.3">
      <c r="A18">
        <f t="shared" ref="A18:A26" si="0">J18</f>
        <v>1</v>
      </c>
      <c r="B18" s="391" t="s">
        <v>658</v>
      </c>
      <c r="C18" s="392"/>
      <c r="D18" s="392"/>
      <c r="E18" s="392"/>
      <c r="F18" s="392"/>
      <c r="G18" s="392"/>
      <c r="H18" s="392"/>
      <c r="I18" s="393"/>
      <c r="J18" s="10">
        <v>1</v>
      </c>
      <c r="K18" s="10"/>
    </row>
    <row r="19" spans="1:11" x14ac:dyDescent="0.3">
      <c r="A19">
        <f t="shared" si="0"/>
        <v>0</v>
      </c>
      <c r="B19" s="383" t="s">
        <v>15</v>
      </c>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ht="15" thickBot="1" x14ac:dyDescent="0.35">
      <c r="A26">
        <f t="shared" si="0"/>
        <v>0</v>
      </c>
      <c r="B26" s="385"/>
      <c r="C26" s="386"/>
      <c r="D26" s="386"/>
      <c r="E26" s="386"/>
      <c r="F26" s="386"/>
      <c r="G26" s="386"/>
      <c r="H26" s="386"/>
      <c r="I26" s="386"/>
      <c r="J26" s="10"/>
      <c r="K26" s="10"/>
    </row>
    <row r="28" spans="1:11" ht="15" thickBot="1" x14ac:dyDescent="0.35"/>
    <row r="29" spans="1:11" ht="43.2" x14ac:dyDescent="0.3">
      <c r="B29" s="169" t="s">
        <v>659</v>
      </c>
      <c r="C29" s="76"/>
      <c r="D29" s="76"/>
      <c r="E29" s="76"/>
      <c r="F29" s="76"/>
      <c r="G29" s="76"/>
      <c r="H29" s="76"/>
      <c r="I29" s="76"/>
      <c r="J29" s="167" t="s">
        <v>656</v>
      </c>
      <c r="K29" s="168" t="s">
        <v>657</v>
      </c>
    </row>
    <row r="30" spans="1:11" ht="48.6" customHeight="1" x14ac:dyDescent="0.3">
      <c r="A30">
        <f>J30</f>
        <v>1</v>
      </c>
      <c r="B30" s="387" t="s">
        <v>660</v>
      </c>
      <c r="C30" s="387"/>
      <c r="D30" s="387"/>
      <c r="E30" s="387"/>
      <c r="F30" s="387"/>
      <c r="G30" s="387"/>
      <c r="H30" s="387"/>
      <c r="I30" s="387"/>
      <c r="J30" s="10">
        <v>1</v>
      </c>
      <c r="K30" s="10"/>
    </row>
    <row r="31" spans="1:11" ht="36" customHeight="1" x14ac:dyDescent="0.3">
      <c r="A31">
        <f t="shared" ref="A31:A39" si="1">J31</f>
        <v>2</v>
      </c>
      <c r="B31" s="387" t="s">
        <v>661</v>
      </c>
      <c r="C31" s="387"/>
      <c r="D31" s="387"/>
      <c r="E31" s="387"/>
      <c r="F31" s="387"/>
      <c r="G31" s="387"/>
      <c r="H31" s="387"/>
      <c r="I31" s="387"/>
      <c r="J31" s="10">
        <v>2</v>
      </c>
      <c r="K31" s="10"/>
    </row>
    <row r="32" spans="1:11" x14ac:dyDescent="0.3">
      <c r="A32">
        <f t="shared" si="1"/>
        <v>0</v>
      </c>
      <c r="B32" s="383" t="s">
        <v>15</v>
      </c>
      <c r="C32" s="384"/>
      <c r="D32" s="384"/>
      <c r="E32" s="384"/>
      <c r="F32" s="384"/>
      <c r="G32" s="384"/>
      <c r="H32" s="384"/>
      <c r="I32" s="384"/>
      <c r="J32" s="10"/>
      <c r="K32" s="10"/>
    </row>
    <row r="33" spans="1:11" x14ac:dyDescent="0.3">
      <c r="A33">
        <f t="shared" si="1"/>
        <v>0</v>
      </c>
      <c r="B33" s="383" t="s">
        <v>15</v>
      </c>
      <c r="C33" s="384"/>
      <c r="D33" s="384"/>
      <c r="E33" s="384"/>
      <c r="F33" s="384"/>
      <c r="G33" s="384"/>
      <c r="H33" s="384"/>
      <c r="I33" s="384"/>
      <c r="J33" s="10"/>
      <c r="K33" s="10"/>
    </row>
    <row r="34" spans="1:11" x14ac:dyDescent="0.3">
      <c r="A34">
        <f t="shared" si="1"/>
        <v>0</v>
      </c>
      <c r="B34" s="383" t="s">
        <v>15</v>
      </c>
      <c r="C34" s="384"/>
      <c r="D34" s="384"/>
      <c r="E34" s="384"/>
      <c r="F34" s="384"/>
      <c r="G34" s="384"/>
      <c r="H34" s="384"/>
      <c r="I34" s="384"/>
      <c r="J34" s="10"/>
      <c r="K34" s="10"/>
    </row>
    <row r="35" spans="1:11" x14ac:dyDescent="0.3">
      <c r="A35">
        <f t="shared" si="1"/>
        <v>0</v>
      </c>
      <c r="B35" s="383" t="s">
        <v>15</v>
      </c>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ht="15" thickBot="1" x14ac:dyDescent="0.35">
      <c r="A39">
        <f t="shared" si="1"/>
        <v>0</v>
      </c>
      <c r="B39" s="385"/>
      <c r="C39" s="386"/>
      <c r="D39" s="386"/>
      <c r="E39" s="386"/>
      <c r="F39" s="386"/>
      <c r="G39" s="386"/>
      <c r="H39" s="386"/>
      <c r="I39" s="386"/>
      <c r="J39" s="10"/>
      <c r="K39" s="10"/>
    </row>
    <row r="41" spans="1:11" ht="15" thickBot="1" x14ac:dyDescent="0.35"/>
    <row r="42" spans="1:11" ht="43.2" x14ac:dyDescent="0.3">
      <c r="B42" s="362" t="s">
        <v>662</v>
      </c>
      <c r="C42" s="363"/>
      <c r="D42" s="363"/>
      <c r="E42" s="363"/>
      <c r="F42" s="363"/>
      <c r="G42" s="363"/>
      <c r="H42" s="363"/>
      <c r="I42" s="363"/>
      <c r="J42" s="357" t="s">
        <v>656</v>
      </c>
      <c r="K42" s="358" t="s">
        <v>657</v>
      </c>
    </row>
    <row r="43" spans="1:11" ht="37.200000000000003" customHeight="1" x14ac:dyDescent="0.3">
      <c r="A43">
        <f>J43</f>
        <v>1</v>
      </c>
      <c r="B43" s="388" t="s">
        <v>663</v>
      </c>
      <c r="C43" s="389"/>
      <c r="D43" s="389"/>
      <c r="E43" s="389"/>
      <c r="F43" s="389"/>
      <c r="G43" s="389"/>
      <c r="H43" s="389"/>
      <c r="I43" s="390"/>
      <c r="J43" s="354">
        <v>1</v>
      </c>
      <c r="K43" s="359"/>
    </row>
    <row r="44" spans="1:11" ht="35.4" customHeight="1" x14ac:dyDescent="0.3">
      <c r="A44">
        <f t="shared" ref="A44:A52" si="2">J44</f>
        <v>2</v>
      </c>
      <c r="B44" s="387" t="s">
        <v>664</v>
      </c>
      <c r="C44" s="387"/>
      <c r="D44" s="387"/>
      <c r="E44" s="387"/>
      <c r="F44" s="387"/>
      <c r="G44" s="387"/>
      <c r="H44" s="387"/>
      <c r="I44" s="387"/>
      <c r="J44" s="351">
        <v>2</v>
      </c>
      <c r="K44" s="360"/>
    </row>
    <row r="45" spans="1:11" ht="33" customHeight="1" x14ac:dyDescent="0.3">
      <c r="A45">
        <f t="shared" si="2"/>
        <v>3</v>
      </c>
      <c r="B45" s="387" t="s">
        <v>665</v>
      </c>
      <c r="C45" s="387"/>
      <c r="D45" s="387"/>
      <c r="E45" s="387"/>
      <c r="F45" s="387"/>
      <c r="G45" s="387"/>
      <c r="H45" s="387"/>
      <c r="I45" s="387"/>
      <c r="J45" s="351">
        <v>3</v>
      </c>
      <c r="K45" s="360"/>
    </row>
    <row r="46" spans="1:11" ht="20.399999999999999" customHeight="1" x14ac:dyDescent="0.3">
      <c r="A46">
        <f t="shared" si="2"/>
        <v>5</v>
      </c>
      <c r="B46" s="387" t="s">
        <v>666</v>
      </c>
      <c r="C46" s="387"/>
      <c r="D46" s="387"/>
      <c r="E46" s="387"/>
      <c r="F46" s="387"/>
      <c r="G46" s="387"/>
      <c r="H46" s="387"/>
      <c r="I46" s="387"/>
      <c r="J46" s="351">
        <v>5</v>
      </c>
      <c r="K46" s="360"/>
    </row>
    <row r="47" spans="1:11" ht="31.95" customHeight="1" x14ac:dyDescent="0.3">
      <c r="A47">
        <f t="shared" si="2"/>
        <v>6</v>
      </c>
      <c r="B47" s="387" t="s">
        <v>667</v>
      </c>
      <c r="C47" s="387"/>
      <c r="D47" s="387"/>
      <c r="E47" s="387"/>
      <c r="F47" s="387"/>
      <c r="G47" s="387"/>
      <c r="H47" s="387"/>
      <c r="I47" s="387"/>
      <c r="J47" s="351">
        <v>6</v>
      </c>
      <c r="K47" s="360"/>
    </row>
    <row r="48" spans="1:11" ht="34.200000000000003" customHeight="1" x14ac:dyDescent="0.3">
      <c r="A48">
        <f t="shared" si="2"/>
        <v>7</v>
      </c>
      <c r="B48" s="387" t="s">
        <v>668</v>
      </c>
      <c r="C48" s="387"/>
      <c r="D48" s="387"/>
      <c r="E48" s="387"/>
      <c r="F48" s="387"/>
      <c r="G48" s="387"/>
      <c r="H48" s="387"/>
      <c r="I48" s="387"/>
      <c r="J48" s="351">
        <v>7</v>
      </c>
      <c r="K48" s="360"/>
    </row>
    <row r="49" spans="1:11" ht="31.95" customHeight="1" x14ac:dyDescent="0.3">
      <c r="A49">
        <f t="shared" si="2"/>
        <v>8</v>
      </c>
      <c r="B49" s="387" t="s">
        <v>669</v>
      </c>
      <c r="C49" s="387"/>
      <c r="D49" s="387"/>
      <c r="E49" s="387"/>
      <c r="F49" s="387"/>
      <c r="G49" s="387"/>
      <c r="H49" s="387"/>
      <c r="I49" s="387"/>
      <c r="J49" s="351">
        <v>8</v>
      </c>
      <c r="K49" s="360"/>
    </row>
    <row r="50" spans="1:11" ht="32.4" customHeight="1" x14ac:dyDescent="0.3">
      <c r="A50">
        <f>J50</f>
        <v>10</v>
      </c>
      <c r="B50" s="387" t="s">
        <v>670</v>
      </c>
      <c r="C50" s="387"/>
      <c r="D50" s="387"/>
      <c r="E50" s="387"/>
      <c r="F50" s="387"/>
      <c r="G50" s="387"/>
      <c r="H50" s="387"/>
      <c r="I50" s="387"/>
      <c r="J50" s="351">
        <v>10</v>
      </c>
      <c r="K50" s="360"/>
    </row>
    <row r="51" spans="1:11" ht="19.95" customHeight="1" x14ac:dyDescent="0.3">
      <c r="A51">
        <f t="shared" si="2"/>
        <v>9</v>
      </c>
      <c r="B51" s="387" t="s">
        <v>671</v>
      </c>
      <c r="C51" s="387"/>
      <c r="D51" s="387"/>
      <c r="E51" s="387"/>
      <c r="F51" s="387"/>
      <c r="G51" s="387"/>
      <c r="H51" s="387"/>
      <c r="I51" s="387"/>
      <c r="J51" s="356">
        <v>9</v>
      </c>
      <c r="K51" s="360"/>
    </row>
    <row r="52" spans="1:11" ht="19.2" customHeight="1" x14ac:dyDescent="0.3">
      <c r="A52">
        <f t="shared" si="2"/>
        <v>4</v>
      </c>
      <c r="B52" s="387" t="s">
        <v>672</v>
      </c>
      <c r="C52" s="387"/>
      <c r="D52" s="387"/>
      <c r="E52" s="387"/>
      <c r="F52" s="387"/>
      <c r="G52" s="387"/>
      <c r="H52" s="387"/>
      <c r="I52" s="387"/>
      <c r="J52" s="368">
        <v>4</v>
      </c>
      <c r="K52" s="360"/>
    </row>
    <row r="53" spans="1:11" x14ac:dyDescent="0.3">
      <c r="B53" s="382"/>
      <c r="C53" s="382"/>
      <c r="D53" s="382"/>
      <c r="E53" s="382"/>
      <c r="F53" s="382"/>
      <c r="G53" s="382"/>
      <c r="H53" s="382"/>
      <c r="I53" s="382"/>
    </row>
    <row r="54" spans="1:11" x14ac:dyDescent="0.3">
      <c r="B54" s="382"/>
      <c r="C54" s="382"/>
      <c r="D54" s="382"/>
      <c r="E54" s="382"/>
      <c r="F54" s="382"/>
      <c r="G54" s="382"/>
      <c r="H54" s="382"/>
      <c r="I54" s="382"/>
    </row>
    <row r="55" spans="1:11" x14ac:dyDescent="0.3">
      <c r="B55" s="382"/>
      <c r="C55" s="382"/>
      <c r="D55" s="382"/>
      <c r="E55" s="382"/>
      <c r="F55" s="382"/>
      <c r="G55" s="382"/>
      <c r="H55" s="382"/>
      <c r="I55" s="382"/>
    </row>
    <row r="56" spans="1:11" x14ac:dyDescent="0.3">
      <c r="B56" s="382"/>
      <c r="C56" s="382"/>
      <c r="D56" s="382"/>
      <c r="E56" s="382"/>
      <c r="F56" s="382"/>
      <c r="G56" s="382"/>
      <c r="H56" s="382"/>
      <c r="I56" s="382"/>
    </row>
    <row r="57" spans="1:11" x14ac:dyDescent="0.3">
      <c r="B57" s="382"/>
      <c r="C57" s="382"/>
      <c r="D57" s="382"/>
      <c r="E57" s="382"/>
      <c r="F57" s="382"/>
      <c r="G57" s="382"/>
      <c r="H57" s="382"/>
      <c r="I57" s="382"/>
    </row>
    <row r="58" spans="1:11" x14ac:dyDescent="0.3">
      <c r="B58" s="382"/>
      <c r="C58" s="382"/>
      <c r="D58" s="382"/>
      <c r="E58" s="382"/>
      <c r="F58" s="382"/>
      <c r="G58" s="382"/>
      <c r="H58" s="382"/>
      <c r="I58" s="382"/>
    </row>
    <row r="59" spans="1:11" ht="14.4" customHeight="1" x14ac:dyDescent="0.3">
      <c r="A59">
        <f t="shared" ref="A59:A61" si="3">J59</f>
        <v>0</v>
      </c>
      <c r="B59" s="382"/>
      <c r="C59" s="382"/>
      <c r="D59" s="382"/>
      <c r="E59" s="382"/>
      <c r="F59" s="382"/>
      <c r="G59" s="382"/>
      <c r="H59" s="382"/>
      <c r="I59" s="382"/>
    </row>
    <row r="60" spans="1:11" x14ac:dyDescent="0.3">
      <c r="A60">
        <f t="shared" si="3"/>
        <v>0</v>
      </c>
      <c r="B60" s="382" t="s">
        <v>15</v>
      </c>
      <c r="C60" s="382"/>
      <c r="D60" s="382"/>
      <c r="E60" s="382"/>
      <c r="F60" s="382"/>
      <c r="G60" s="382"/>
      <c r="H60" s="382"/>
      <c r="I60" s="382"/>
    </row>
    <row r="61" spans="1:11" x14ac:dyDescent="0.3">
      <c r="A61">
        <f t="shared" si="3"/>
        <v>0</v>
      </c>
      <c r="B61" s="382" t="s">
        <v>15</v>
      </c>
      <c r="C61" s="382"/>
      <c r="D61" s="382"/>
      <c r="E61" s="382"/>
      <c r="F61" s="382"/>
      <c r="G61" s="382"/>
      <c r="H61" s="382"/>
      <c r="I61" s="382"/>
    </row>
  </sheetData>
  <mergeCells count="38">
    <mergeCell ref="B57:I57"/>
    <mergeCell ref="B58:I58"/>
    <mergeCell ref="B52:I52"/>
    <mergeCell ref="B53:I53"/>
    <mergeCell ref="B54:I54"/>
    <mergeCell ref="B55:I55"/>
    <mergeCell ref="B56:I56"/>
    <mergeCell ref="B18:I18"/>
    <mergeCell ref="B19:I19"/>
    <mergeCell ref="B20:I20"/>
    <mergeCell ref="B21:I21"/>
    <mergeCell ref="B30:I30"/>
    <mergeCell ref="B23:I23"/>
    <mergeCell ref="B24:I24"/>
    <mergeCell ref="B25:I25"/>
    <mergeCell ref="B26:I26"/>
    <mergeCell ref="B22:I22"/>
    <mergeCell ref="B31:I31"/>
    <mergeCell ref="B32:I32"/>
    <mergeCell ref="B33:I33"/>
    <mergeCell ref="B34:I34"/>
    <mergeCell ref="B35:I35"/>
    <mergeCell ref="B36:I36"/>
    <mergeCell ref="B37:I37"/>
    <mergeCell ref="B38:I38"/>
    <mergeCell ref="B39:I39"/>
    <mergeCell ref="B61:I61"/>
    <mergeCell ref="B48:I48"/>
    <mergeCell ref="B49:I49"/>
    <mergeCell ref="B59:I59"/>
    <mergeCell ref="B60:I60"/>
    <mergeCell ref="B43:I43"/>
    <mergeCell ref="B44:I44"/>
    <mergeCell ref="B45:I45"/>
    <mergeCell ref="B46:I46"/>
    <mergeCell ref="B47:I47"/>
    <mergeCell ref="B50:I50"/>
    <mergeCell ref="B51:I51"/>
  </mergeCells>
  <conditionalFormatting sqref="E7 E9 E11:I11 E13:I13">
    <cfRule type="expression" dxfId="135" priority="7" stopIfTrue="1">
      <formula>IF(SUM(E8:I8)=1,1,0)</formula>
    </cfRule>
  </conditionalFormatting>
  <conditionalFormatting sqref="F7 F9">
    <cfRule type="expression" dxfId="134" priority="6" stopIfTrue="1">
      <formula>IF(SUM(F8:I8)=1,1,0)</formula>
    </cfRule>
  </conditionalFormatting>
  <conditionalFormatting sqref="G7 G9">
    <cfRule type="expression" dxfId="133" priority="5" stopIfTrue="1">
      <formula>IF(SUM(G8:I8)=1,1,0)</formula>
    </cfRule>
  </conditionalFormatting>
  <conditionalFormatting sqref="H7 H9">
    <cfRule type="expression" dxfId="132" priority="4" stopIfTrue="1">
      <formula>IF(SUM(H8:I8)=1,1,0)</formula>
    </cfRule>
  </conditionalFormatting>
  <conditionalFormatting sqref="I1">
    <cfRule type="containsText" dxfId="131" priority="1" operator="containsText" text="n/a">
      <formula>NOT(ISERROR(SEARCH("n/a",I1)))</formula>
    </cfRule>
    <cfRule type="containsText" dxfId="130" priority="2" operator="containsText" text="no">
      <formula>NOT(ISERROR(SEARCH("no",I1)))</formula>
    </cfRule>
  </conditionalFormatting>
  <conditionalFormatting sqref="I7 I9">
    <cfRule type="expression" dxfId="129" priority="3" stopIfTrue="1">
      <formula>IF(I8=1,1,0)</formula>
    </cfRule>
  </conditionalFormatting>
  <dataValidations count="2">
    <dataValidation type="list" allowBlank="1" showInputMessage="1" showErrorMessage="1" sqref="C14 B9:B14 B7" xr:uid="{00000000-0002-0000-0500-000000000000}">
      <formula1>$E$6:$J$6</formula1>
    </dataValidation>
    <dataValidation allowBlank="1" showInputMessage="1" showErrorMessage="1" prompt="Select the cell to the left to access full dropdown list" sqref="C7 C9 C11 C13" xr:uid="{00000000-0002-0000-0500-000001000000}"/>
  </dataValidations>
  <hyperlinks>
    <hyperlink ref="D2" location="'S1'!G3" display="Management, Leadership, and Administration" xr:uid="{00000000-0004-0000-0500-000000000000}"/>
    <hyperlink ref="D7" location="'S1'!G3" display="'S1'!G3" xr:uid="{00000000-0004-0000-0500-000001000000}"/>
    <hyperlink ref="D9" location="'S1'!G19" display="'S1'!G19" xr:uid="{00000000-0004-0000-0500-000002000000}"/>
    <hyperlink ref="D11" location="'S1'!G26" display="'S1'!G26" xr:uid="{00000000-0004-0000-0500-000003000000}"/>
    <hyperlink ref="D13" location="'S1'!G37" display="'S1'!G37" xr:uid="{00000000-0004-0000-0500-000004000000}"/>
    <hyperlink ref="I1" location="TOC!A1" display="Return to Table of Contents" xr:uid="{00000000-0004-0000-0500-000005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Assessment_DataCollection!$V$1:$V$13</xm:f>
          </x14:formula1>
          <xm:sqref>J30:K39 J18:K26 K43:K61 J43:J50 J61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Q72"/>
  <sheetViews>
    <sheetView topLeftCell="B55" zoomScale="80" zoomScaleNormal="80" workbookViewId="0">
      <selection activeCell="B63" sqref="B63:I63"/>
    </sheetView>
  </sheetViews>
  <sheetFormatPr defaultColWidth="11.5546875" defaultRowHeight="14.4" x14ac:dyDescent="0.3"/>
  <cols>
    <col min="1" max="1" width="0" hidden="1" customWidth="1"/>
    <col min="4" max="4" width="28" style="29" customWidth="1"/>
  </cols>
  <sheetData>
    <row r="1" spans="2:17" x14ac:dyDescent="0.3">
      <c r="B1" s="24" t="s">
        <v>262</v>
      </c>
      <c r="D1" s="29" t="str">
        <f>Assessment_DataCollection!B2</f>
        <v>Program Administration - Self Assessment</v>
      </c>
      <c r="M1" s="93" t="s">
        <v>81</v>
      </c>
    </row>
    <row r="2" spans="2:17" x14ac:dyDescent="0.3">
      <c r="B2" s="24" t="s">
        <v>642</v>
      </c>
      <c r="C2" s="35">
        <f>Assessment_DataCollection!A41</f>
        <v>1.2</v>
      </c>
      <c r="D2" s="63" t="s">
        <v>673</v>
      </c>
    </row>
    <row r="6" spans="2:17" ht="85.8" thickBot="1" x14ac:dyDescent="0.35">
      <c r="B6" s="25" t="s">
        <v>644</v>
      </c>
      <c r="C6" s="25"/>
      <c r="D6" s="25" t="s">
        <v>645</v>
      </c>
      <c r="E6" s="45" t="s">
        <v>646</v>
      </c>
      <c r="F6" s="45" t="s">
        <v>647</v>
      </c>
      <c r="G6" s="45" t="s">
        <v>648</v>
      </c>
      <c r="H6" s="45" t="s">
        <v>649</v>
      </c>
      <c r="I6" s="46" t="s">
        <v>650</v>
      </c>
    </row>
    <row r="7" spans="2:17" ht="43.8" thickTop="1" x14ac:dyDescent="0.3">
      <c r="B7" s="23" t="s">
        <v>648</v>
      </c>
      <c r="C7" s="26" t="s">
        <v>651</v>
      </c>
      <c r="D7" s="70" t="str">
        <f>Assessment_DataCollection!B42</f>
        <v>1.2.1 States shall have an application and review process for providers</v>
      </c>
      <c r="E7" s="12"/>
      <c r="F7" s="12"/>
      <c r="G7" s="12"/>
      <c r="H7" s="12"/>
      <c r="I7" s="12"/>
      <c r="L7" s="330" t="s">
        <v>674</v>
      </c>
      <c r="M7" s="330" t="s">
        <v>675</v>
      </c>
      <c r="N7" s="330" t="s">
        <v>15</v>
      </c>
      <c r="O7" s="330" t="s">
        <v>676</v>
      </c>
      <c r="P7" s="330"/>
      <c r="Q7" s="330"/>
    </row>
    <row r="8" spans="2:17" hidden="1" x14ac:dyDescent="0.3">
      <c r="B8" s="22"/>
      <c r="C8" s="21" t="s">
        <v>15</v>
      </c>
      <c r="D8" s="30"/>
      <c r="E8" s="10" t="str">
        <f>IF($B7=E6,1,"")</f>
        <v/>
      </c>
      <c r="F8" s="10" t="str">
        <f>IF($B7=F6,1,"")</f>
        <v/>
      </c>
      <c r="G8" s="10">
        <f>IF($B7=G6,1,"")</f>
        <v>1</v>
      </c>
      <c r="H8" s="10" t="str">
        <f>IF($B7=H6,1,"")</f>
        <v/>
      </c>
      <c r="I8" s="10" t="str">
        <f>IF($B7=I6,1,"")</f>
        <v/>
      </c>
      <c r="L8" s="330" t="s">
        <v>652</v>
      </c>
      <c r="M8" s="330" t="s">
        <v>653</v>
      </c>
      <c r="N8" s="330" t="s">
        <v>15</v>
      </c>
      <c r="O8" s="330"/>
      <c r="P8" s="330"/>
      <c r="Q8" s="330"/>
    </row>
    <row r="9" spans="2:17" ht="28.8" x14ac:dyDescent="0.3">
      <c r="B9" s="22" t="s">
        <v>647</v>
      </c>
      <c r="C9" s="26" t="s">
        <v>651</v>
      </c>
      <c r="D9" s="71" t="str">
        <f>Assessment_DataCollection!B51</f>
        <v>1.2.2 States shall assess and ensure provider compliance</v>
      </c>
      <c r="E9" s="10"/>
      <c r="F9" s="10"/>
      <c r="G9" s="10"/>
      <c r="H9" s="10"/>
      <c r="I9" s="10"/>
      <c r="L9" s="330"/>
      <c r="M9" s="330"/>
      <c r="N9" s="330" t="s">
        <v>15</v>
      </c>
      <c r="O9" s="330"/>
      <c r="P9" s="330"/>
      <c r="Q9" s="330"/>
    </row>
    <row r="10" spans="2:17" hidden="1" x14ac:dyDescent="0.3">
      <c r="B10" s="22"/>
      <c r="C10" s="21" t="s">
        <v>15</v>
      </c>
      <c r="D10" s="30"/>
      <c r="E10" s="10" t="str">
        <f>IF($B9=E6,1,"")</f>
        <v/>
      </c>
      <c r="F10" s="10">
        <f>IF($B9=F6,1,"")</f>
        <v>1</v>
      </c>
      <c r="G10" s="10" t="str">
        <f>IF($B9=G6,1,"")</f>
        <v/>
      </c>
      <c r="H10" s="10" t="str">
        <f>IF($B9=H6,1,"")</f>
        <v/>
      </c>
      <c r="I10" s="10" t="str">
        <f>IF($B9=I6,1,"")</f>
        <v/>
      </c>
      <c r="L10" s="330"/>
      <c r="M10" s="330"/>
      <c r="N10" s="330"/>
      <c r="O10" s="330"/>
      <c r="P10" s="330"/>
      <c r="Q10" s="330"/>
    </row>
    <row r="11" spans="2:17" ht="86.4" x14ac:dyDescent="0.3">
      <c r="B11" s="22" t="s">
        <v>647</v>
      </c>
      <c r="C11" s="26" t="s">
        <v>651</v>
      </c>
      <c r="D11" s="71" t="str">
        <f>Assessment_DataCollection!B63</f>
        <v>1.2.3 States shall have standardized monitoring, evaluation/auditing, and oversight procedures to ensure compliance with these and State standards</v>
      </c>
      <c r="E11" s="10"/>
      <c r="F11" s="10"/>
      <c r="G11" s="10"/>
      <c r="H11" s="10"/>
      <c r="I11" s="10"/>
      <c r="L11" s="330"/>
      <c r="M11" s="330" t="s">
        <v>677</v>
      </c>
      <c r="N11" s="330"/>
      <c r="O11" s="330"/>
      <c r="P11" s="330"/>
      <c r="Q11" s="330"/>
    </row>
    <row r="12" spans="2:17" hidden="1" x14ac:dyDescent="0.3">
      <c r="B12" s="22"/>
      <c r="C12" s="21" t="s">
        <v>15</v>
      </c>
      <c r="D12" s="30"/>
      <c r="E12" s="10" t="str">
        <f>IF($B11=E6,1,"")</f>
        <v/>
      </c>
      <c r="F12" s="10">
        <f>IF($B11=F6,1,"")</f>
        <v>1</v>
      </c>
      <c r="G12" s="10" t="str">
        <f>IF($B11=G6,1,"")</f>
        <v/>
      </c>
      <c r="H12" s="10" t="str">
        <f>IF($B11=H6,1,"")</f>
        <v/>
      </c>
      <c r="I12" s="10" t="str">
        <f>IF($B11=I6,1,"")</f>
        <v/>
      </c>
    </row>
    <row r="13" spans="2:17" ht="129.6" x14ac:dyDescent="0.3">
      <c r="B13" s="22" t="s">
        <v>646</v>
      </c>
      <c r="C13" s="26" t="s">
        <v>651</v>
      </c>
      <c r="D13" s="71" t="str">
        <f>Assessment_DataCollection!B71</f>
        <v>1.2.4 States shall ensure driver education entities have an identified person to administer day-to-day operations, including responsibility for the maintenance of student records and filing of reports with the State in accordance with State regulations</v>
      </c>
      <c r="E13" s="10"/>
      <c r="F13" s="10"/>
      <c r="G13" s="10"/>
      <c r="H13" s="10"/>
      <c r="I13" s="10"/>
    </row>
    <row r="14" spans="2:17" hidden="1" x14ac:dyDescent="0.3">
      <c r="B14" s="22"/>
      <c r="C14" s="21" t="s">
        <v>15</v>
      </c>
      <c r="D14" s="30"/>
      <c r="E14" s="10">
        <f>IF($B13=E6,1,"")</f>
        <v>1</v>
      </c>
      <c r="F14" s="10" t="str">
        <f>IF($B13=F6,1,"")</f>
        <v/>
      </c>
      <c r="G14" s="10" t="str">
        <f>IF($B13=G6,1,"")</f>
        <v/>
      </c>
      <c r="H14" s="10" t="str">
        <f>IF($B13=H6,1,"")</f>
        <v/>
      </c>
      <c r="I14" s="10" t="str">
        <f>IF($B13=I6,1,"")</f>
        <v/>
      </c>
    </row>
    <row r="15" spans="2:17" ht="72" x14ac:dyDescent="0.3">
      <c r="B15" s="22" t="s">
        <v>646</v>
      </c>
      <c r="C15" s="26" t="s">
        <v>651</v>
      </c>
      <c r="D15" s="71" t="str">
        <f>Assessment_DataCollection!B73</f>
        <v>1.2.5 States shall require driver education providers to maintain program and course records, as established by the State, at a minimum, consisting of</v>
      </c>
      <c r="E15" s="10"/>
      <c r="F15" s="10"/>
      <c r="G15" s="10"/>
      <c r="H15" s="10"/>
      <c r="I15" s="10"/>
    </row>
    <row r="16" spans="2:17" hidden="1" x14ac:dyDescent="0.3">
      <c r="B16" s="22"/>
      <c r="C16" s="21" t="s">
        <v>15</v>
      </c>
      <c r="D16" s="30"/>
      <c r="E16" s="10">
        <f>IF($B15=E6,1,"")</f>
        <v>1</v>
      </c>
      <c r="F16" s="10" t="str">
        <f>IF($B15=F6,1,"")</f>
        <v/>
      </c>
      <c r="G16" s="10" t="str">
        <f>IF($B15=G6,1,"")</f>
        <v/>
      </c>
      <c r="H16" s="10" t="str">
        <f>IF($B15=H6,1,"")</f>
        <v/>
      </c>
      <c r="I16" s="10" t="str">
        <f>IF($B15=I6,1,"")</f>
        <v/>
      </c>
    </row>
    <row r="17" spans="1:11" ht="100.8" x14ac:dyDescent="0.3">
      <c r="B17" s="22" t="s">
        <v>646</v>
      </c>
      <c r="C17" s="26" t="s">
        <v>651</v>
      </c>
      <c r="D17" s="71" t="str">
        <f>Assessment_DataCollection!B78</f>
        <v>1.2.6 States shall require providers to follow state and/or federal legal requirements for the transmission of personal and/or confidential information electronically or in hard copy format</v>
      </c>
      <c r="E17" s="10"/>
      <c r="F17" s="10"/>
      <c r="G17" s="10"/>
      <c r="H17" s="10"/>
      <c r="I17" s="10"/>
    </row>
    <row r="18" spans="1:11" hidden="1" x14ac:dyDescent="0.3">
      <c r="B18" s="22"/>
      <c r="C18" s="21" t="s">
        <v>15</v>
      </c>
      <c r="D18" s="30"/>
      <c r="E18" s="10">
        <f>IF($B17=E6,1,"")</f>
        <v>1</v>
      </c>
      <c r="F18" s="10" t="str">
        <f>IF($B17=F6,1,"")</f>
        <v/>
      </c>
      <c r="G18" s="10" t="str">
        <f>IF($B17=G6,1,"")</f>
        <v/>
      </c>
      <c r="H18" s="10" t="str">
        <f>IF($B17=H6,1,"")</f>
        <v/>
      </c>
      <c r="I18" s="10" t="str">
        <f>IF($B17=I6,1,"")</f>
        <v/>
      </c>
    </row>
    <row r="19" spans="1:11" ht="100.8" x14ac:dyDescent="0.3">
      <c r="B19" s="22" t="s">
        <v>646</v>
      </c>
      <c r="C19" s="26" t="s">
        <v>651</v>
      </c>
      <c r="D19" s="71" t="str">
        <f>Assessment_DataCollection!B80</f>
        <v>1.2.7 States shall require that both successful and unsuccessful completion of the course and results of learners are recorded and kept in a secure file/location as required by the state regulating authority</v>
      </c>
      <c r="E19" s="10"/>
      <c r="F19" s="10"/>
      <c r="G19" s="10"/>
      <c r="H19" s="10"/>
      <c r="I19" s="10"/>
    </row>
    <row r="20" spans="1:11" hidden="1" x14ac:dyDescent="0.3">
      <c r="B20" s="23"/>
      <c r="C20" s="20" t="s">
        <v>15</v>
      </c>
      <c r="D20" s="31"/>
      <c r="E20" s="10">
        <f>IF($B19=E6,1,"")</f>
        <v>1</v>
      </c>
      <c r="F20" s="10" t="str">
        <f>IF($B19=F6,1,"")</f>
        <v/>
      </c>
      <c r="G20" s="10" t="str">
        <f>IF($B19=G6,1,"")</f>
        <v/>
      </c>
      <c r="H20" s="10" t="str">
        <f>IF($B19=H6,1,"")</f>
        <v/>
      </c>
      <c r="I20" s="10" t="str">
        <f>IF($B19=I6,1,"")</f>
        <v/>
      </c>
    </row>
    <row r="21" spans="1:11" ht="115.8" thickBot="1" x14ac:dyDescent="0.35">
      <c r="B21" s="34" t="s">
        <v>646</v>
      </c>
      <c r="C21" s="51" t="s">
        <v>651</v>
      </c>
      <c r="D21" s="69" t="str">
        <f>Assessment_DataCollection!B84</f>
        <v>1.2.8 States shall require providers to obtain parental/guardian authorization for minors to participate in the course; in order to verify that the learner has not secured driver education without parental consent</v>
      </c>
      <c r="E21" s="11"/>
      <c r="F21" s="11"/>
      <c r="G21" s="11"/>
      <c r="H21" s="11"/>
      <c r="I21" s="11"/>
    </row>
    <row r="22" spans="1:11" ht="15" thickTop="1" x14ac:dyDescent="0.3">
      <c r="B22" s="9"/>
      <c r="E22">
        <f>IF($B21=E6,1,"")</f>
        <v>1</v>
      </c>
      <c r="F22" t="str">
        <f>IF($B21=F6,1,"")</f>
        <v/>
      </c>
      <c r="G22" t="str">
        <f>IF($B21=G6,1,"")</f>
        <v/>
      </c>
      <c r="H22" t="str">
        <f>IF($B21=H6,1,"")</f>
        <v/>
      </c>
      <c r="I22" t="str">
        <f>IF($B21=I6,1,"")</f>
        <v/>
      </c>
    </row>
    <row r="23" spans="1:11" x14ac:dyDescent="0.3">
      <c r="B23" t="s">
        <v>15</v>
      </c>
      <c r="D23" s="32" t="s">
        <v>654</v>
      </c>
      <c r="E23" s="24">
        <f>SUM(E7:E22)</f>
        <v>5</v>
      </c>
      <c r="F23" s="24">
        <f>SUM(F7:F22)</f>
        <v>2</v>
      </c>
      <c r="G23" s="24">
        <f>SUM(G7:G22)</f>
        <v>1</v>
      </c>
      <c r="H23" s="24">
        <f>SUM(H7:H22)</f>
        <v>0</v>
      </c>
      <c r="I23" s="24">
        <f>SUM(I7:I22)</f>
        <v>0</v>
      </c>
    </row>
    <row r="25" spans="1:11" ht="15" thickBot="1" x14ac:dyDescent="0.35"/>
    <row r="26" spans="1:11" ht="43.8" thickBot="1" x14ac:dyDescent="0.35">
      <c r="A26" s="74" t="s">
        <v>656</v>
      </c>
      <c r="B26" s="274" t="s">
        <v>655</v>
      </c>
      <c r="C26" s="275"/>
      <c r="D26" s="275"/>
      <c r="E26" s="275"/>
      <c r="F26" s="275"/>
      <c r="G26" s="275"/>
      <c r="H26" s="275"/>
      <c r="I26" s="275"/>
      <c r="J26" s="74" t="s">
        <v>656</v>
      </c>
      <c r="K26" s="75" t="s">
        <v>657</v>
      </c>
    </row>
    <row r="27" spans="1:11" ht="14.4" customHeight="1" x14ac:dyDescent="0.3">
      <c r="A27">
        <f>J27</f>
        <v>0</v>
      </c>
      <c r="B27" s="394"/>
      <c r="C27" s="395"/>
      <c r="D27" s="395"/>
      <c r="E27" s="395"/>
      <c r="F27" s="395"/>
      <c r="G27" s="395"/>
      <c r="H27" s="395"/>
      <c r="I27" s="396"/>
      <c r="J27" s="10"/>
      <c r="K27" s="10"/>
    </row>
    <row r="28" spans="1:11" x14ac:dyDescent="0.3">
      <c r="A28">
        <f t="shared" ref="A28:A36" si="0">J28</f>
        <v>0</v>
      </c>
      <c r="B28" s="383"/>
      <c r="C28" s="384"/>
      <c r="D28" s="384"/>
      <c r="E28" s="384"/>
      <c r="F28" s="384"/>
      <c r="G28" s="384"/>
      <c r="H28" s="384"/>
      <c r="I28" s="384"/>
      <c r="J28" s="10"/>
      <c r="K28" s="10"/>
    </row>
    <row r="29" spans="1:11" x14ac:dyDescent="0.3">
      <c r="A29">
        <f t="shared" si="0"/>
        <v>0</v>
      </c>
      <c r="B29" s="383"/>
      <c r="C29" s="384"/>
      <c r="D29" s="384"/>
      <c r="E29" s="384"/>
      <c r="F29" s="384"/>
      <c r="G29" s="384"/>
      <c r="H29" s="384"/>
      <c r="I29" s="384"/>
      <c r="J29" s="10"/>
      <c r="K29" s="10"/>
    </row>
    <row r="30" spans="1:11" x14ac:dyDescent="0.3">
      <c r="A30">
        <f t="shared" si="0"/>
        <v>0</v>
      </c>
      <c r="B30" s="383"/>
      <c r="C30" s="384"/>
      <c r="D30" s="384"/>
      <c r="E30" s="384"/>
      <c r="F30" s="384"/>
      <c r="G30" s="384"/>
      <c r="H30" s="384"/>
      <c r="I30" s="384"/>
      <c r="J30" s="10"/>
      <c r="K30" s="10"/>
    </row>
    <row r="31" spans="1:11" x14ac:dyDescent="0.3">
      <c r="A31">
        <f t="shared" si="0"/>
        <v>0</v>
      </c>
      <c r="B31" s="383"/>
      <c r="C31" s="384"/>
      <c r="D31" s="384"/>
      <c r="E31" s="384"/>
      <c r="F31" s="384"/>
      <c r="G31" s="384"/>
      <c r="H31" s="384"/>
      <c r="I31" s="384"/>
      <c r="J31" s="10"/>
      <c r="K31" s="10"/>
    </row>
    <row r="32" spans="1:11" x14ac:dyDescent="0.3">
      <c r="A32">
        <f t="shared" si="0"/>
        <v>0</v>
      </c>
      <c r="B32" s="383"/>
      <c r="C32" s="384"/>
      <c r="D32" s="384"/>
      <c r="E32" s="384"/>
      <c r="F32" s="384"/>
      <c r="G32" s="384"/>
      <c r="H32" s="384"/>
      <c r="I32" s="384"/>
      <c r="J32" s="10"/>
      <c r="K32" s="10"/>
    </row>
    <row r="33" spans="1:11" x14ac:dyDescent="0.3">
      <c r="A33">
        <f t="shared" si="0"/>
        <v>0</v>
      </c>
      <c r="B33" s="383"/>
      <c r="C33" s="384"/>
      <c r="D33" s="384"/>
      <c r="E33" s="384"/>
      <c r="F33" s="384"/>
      <c r="G33" s="384"/>
      <c r="H33" s="384"/>
      <c r="I33" s="384"/>
      <c r="J33" s="10"/>
      <c r="K33" s="10"/>
    </row>
    <row r="34" spans="1:11" x14ac:dyDescent="0.3">
      <c r="A34">
        <f t="shared" si="0"/>
        <v>0</v>
      </c>
      <c r="B34" s="383"/>
      <c r="C34" s="384"/>
      <c r="D34" s="384"/>
      <c r="E34" s="384"/>
      <c r="F34" s="384"/>
      <c r="G34" s="384"/>
      <c r="H34" s="384"/>
      <c r="I34" s="384"/>
      <c r="J34" s="10"/>
      <c r="K34" s="10"/>
    </row>
    <row r="35" spans="1:11" x14ac:dyDescent="0.3">
      <c r="A35">
        <f t="shared" si="0"/>
        <v>0</v>
      </c>
      <c r="B35" s="383"/>
      <c r="C35" s="384"/>
      <c r="D35" s="384"/>
      <c r="E35" s="384"/>
      <c r="F35" s="384"/>
      <c r="G35" s="384"/>
      <c r="H35" s="384"/>
      <c r="I35" s="384"/>
      <c r="J35" s="10"/>
      <c r="K35" s="10"/>
    </row>
    <row r="36" spans="1:11" ht="15" thickBot="1" x14ac:dyDescent="0.35">
      <c r="A36">
        <f t="shared" si="0"/>
        <v>0</v>
      </c>
      <c r="B36" s="385"/>
      <c r="C36" s="386"/>
      <c r="D36" s="386"/>
      <c r="E36" s="386"/>
      <c r="F36" s="386"/>
      <c r="G36" s="386"/>
      <c r="H36" s="386"/>
      <c r="I36" s="386"/>
      <c r="J36" s="10"/>
      <c r="K36" s="10"/>
    </row>
    <row r="37" spans="1:11" x14ac:dyDescent="0.3">
      <c r="D37"/>
    </row>
    <row r="38" spans="1:11" ht="15" thickBot="1" x14ac:dyDescent="0.35">
      <c r="D38"/>
    </row>
    <row r="39" spans="1:11" ht="43.8" thickBot="1" x14ac:dyDescent="0.35">
      <c r="B39" s="169" t="s">
        <v>659</v>
      </c>
      <c r="C39" s="76"/>
      <c r="D39" s="76"/>
      <c r="E39" s="76"/>
      <c r="F39" s="76"/>
      <c r="G39" s="76"/>
      <c r="H39" s="76"/>
      <c r="I39" s="76"/>
      <c r="J39" s="74" t="s">
        <v>656</v>
      </c>
      <c r="K39" s="75" t="s">
        <v>657</v>
      </c>
    </row>
    <row r="40" spans="1:11" ht="19.95" customHeight="1" x14ac:dyDescent="0.3">
      <c r="A40">
        <f>J40</f>
        <v>1</v>
      </c>
      <c r="B40" s="387" t="s">
        <v>678</v>
      </c>
      <c r="C40" s="387"/>
      <c r="D40" s="387"/>
      <c r="E40" s="387"/>
      <c r="F40" s="387"/>
      <c r="G40" s="387"/>
      <c r="H40" s="387"/>
      <c r="I40" s="387"/>
      <c r="J40" s="10">
        <v>1</v>
      </c>
      <c r="K40" s="10"/>
    </row>
    <row r="41" spans="1:11" ht="15.6" customHeight="1" x14ac:dyDescent="0.3">
      <c r="A41">
        <f t="shared" ref="A41:A49" si="1">J41</f>
        <v>2</v>
      </c>
      <c r="B41" s="387" t="s">
        <v>679</v>
      </c>
      <c r="C41" s="387"/>
      <c r="D41" s="387"/>
      <c r="E41" s="387"/>
      <c r="F41" s="387"/>
      <c r="G41" s="387"/>
      <c r="H41" s="387"/>
      <c r="I41" s="387"/>
      <c r="J41" s="10">
        <v>2</v>
      </c>
      <c r="K41" s="10"/>
    </row>
    <row r="42" spans="1:11" x14ac:dyDescent="0.3">
      <c r="A42">
        <f t="shared" si="1"/>
        <v>0</v>
      </c>
      <c r="B42" s="383" t="s">
        <v>15</v>
      </c>
      <c r="C42" s="384"/>
      <c r="D42" s="384"/>
      <c r="E42" s="384"/>
      <c r="F42" s="384"/>
      <c r="G42" s="384"/>
      <c r="H42" s="384"/>
      <c r="I42" s="384"/>
      <c r="J42" s="10"/>
      <c r="K42" s="10"/>
    </row>
    <row r="43" spans="1:11" x14ac:dyDescent="0.3">
      <c r="A43">
        <f t="shared" si="1"/>
        <v>0</v>
      </c>
      <c r="B43" s="383" t="s">
        <v>15</v>
      </c>
      <c r="C43" s="384"/>
      <c r="D43" s="384"/>
      <c r="E43" s="384"/>
      <c r="F43" s="384"/>
      <c r="G43" s="384"/>
      <c r="H43" s="384"/>
      <c r="I43" s="384"/>
      <c r="J43" s="10"/>
      <c r="K43" s="10"/>
    </row>
    <row r="44" spans="1:11" x14ac:dyDescent="0.3">
      <c r="A44">
        <f t="shared" si="1"/>
        <v>0</v>
      </c>
      <c r="B44" s="383"/>
      <c r="C44" s="384"/>
      <c r="D44" s="384"/>
      <c r="E44" s="384"/>
      <c r="F44" s="384"/>
      <c r="G44" s="384"/>
      <c r="H44" s="384"/>
      <c r="I44" s="384"/>
      <c r="J44" s="10"/>
      <c r="K44" s="10"/>
    </row>
    <row r="45" spans="1:11" x14ac:dyDescent="0.3">
      <c r="A45">
        <f t="shared" si="1"/>
        <v>0</v>
      </c>
      <c r="B45" s="383"/>
      <c r="C45" s="384"/>
      <c r="D45" s="384"/>
      <c r="E45" s="384"/>
      <c r="F45" s="384"/>
      <c r="G45" s="384"/>
      <c r="H45" s="384"/>
      <c r="I45" s="384"/>
      <c r="J45" s="10"/>
      <c r="K45" s="10"/>
    </row>
    <row r="46" spans="1:11" x14ac:dyDescent="0.3">
      <c r="A46">
        <f t="shared" si="1"/>
        <v>0</v>
      </c>
      <c r="B46" s="383"/>
      <c r="C46" s="384"/>
      <c r="D46" s="384"/>
      <c r="E46" s="384"/>
      <c r="F46" s="384"/>
      <c r="G46" s="384"/>
      <c r="H46" s="384"/>
      <c r="I46" s="384"/>
      <c r="J46" s="10"/>
      <c r="K46" s="10"/>
    </row>
    <row r="47" spans="1:11" x14ac:dyDescent="0.3">
      <c r="A47">
        <f t="shared" si="1"/>
        <v>0</v>
      </c>
      <c r="B47" s="383"/>
      <c r="C47" s="384"/>
      <c r="D47" s="384"/>
      <c r="E47" s="384"/>
      <c r="F47" s="384"/>
      <c r="G47" s="384"/>
      <c r="H47" s="384"/>
      <c r="I47" s="384"/>
      <c r="J47" s="10"/>
      <c r="K47" s="10"/>
    </row>
    <row r="48" spans="1:11" x14ac:dyDescent="0.3">
      <c r="A48">
        <f t="shared" si="1"/>
        <v>0</v>
      </c>
      <c r="B48" s="383"/>
      <c r="C48" s="384"/>
      <c r="D48" s="384"/>
      <c r="E48" s="384"/>
      <c r="F48" s="384"/>
      <c r="G48" s="384"/>
      <c r="H48" s="384"/>
      <c r="I48" s="384"/>
      <c r="J48" s="10"/>
      <c r="K48" s="10"/>
    </row>
    <row r="49" spans="1:15" ht="15" thickBot="1" x14ac:dyDescent="0.35">
      <c r="A49">
        <f t="shared" si="1"/>
        <v>0</v>
      </c>
      <c r="B49" s="385"/>
      <c r="C49" s="386"/>
      <c r="D49" s="386"/>
      <c r="E49" s="386"/>
      <c r="F49" s="386"/>
      <c r="G49" s="386"/>
      <c r="H49" s="386"/>
      <c r="I49" s="386"/>
      <c r="J49" s="10"/>
      <c r="K49" s="10"/>
    </row>
    <row r="50" spans="1:15" x14ac:dyDescent="0.3">
      <c r="D50"/>
    </row>
    <row r="51" spans="1:15" x14ac:dyDescent="0.3">
      <c r="D51"/>
    </row>
    <row r="52" spans="1:15" ht="43.2" x14ac:dyDescent="0.3">
      <c r="B52" s="362" t="s">
        <v>662</v>
      </c>
      <c r="C52" s="363"/>
      <c r="D52" s="363"/>
      <c r="E52" s="363"/>
      <c r="F52" s="363"/>
      <c r="G52" s="363"/>
      <c r="H52" s="363"/>
      <c r="I52" s="363"/>
      <c r="J52" s="364" t="s">
        <v>656</v>
      </c>
      <c r="K52" s="365" t="s">
        <v>657</v>
      </c>
    </row>
    <row r="53" spans="1:15" ht="17.399999999999999" customHeight="1" x14ac:dyDescent="0.3">
      <c r="A53">
        <f>J53</f>
        <v>1</v>
      </c>
      <c r="B53" s="388" t="s">
        <v>680</v>
      </c>
      <c r="C53" s="389"/>
      <c r="D53" s="389"/>
      <c r="E53" s="389"/>
      <c r="F53" s="389"/>
      <c r="G53" s="389"/>
      <c r="H53" s="389"/>
      <c r="I53" s="390"/>
      <c r="J53" s="351">
        <v>1</v>
      </c>
      <c r="K53" s="360"/>
    </row>
    <row r="54" spans="1:15" ht="29.4" customHeight="1" x14ac:dyDescent="0.3">
      <c r="A54">
        <f t="shared" ref="A54:A71" si="2">J54</f>
        <v>4</v>
      </c>
      <c r="B54" s="388" t="s">
        <v>681</v>
      </c>
      <c r="C54" s="389"/>
      <c r="D54" s="389"/>
      <c r="E54" s="389"/>
      <c r="F54" s="389"/>
      <c r="G54" s="389"/>
      <c r="H54" s="389"/>
      <c r="I54" s="390"/>
      <c r="J54" s="351">
        <v>4</v>
      </c>
      <c r="K54" s="360"/>
    </row>
    <row r="55" spans="1:15" ht="30" customHeight="1" x14ac:dyDescent="0.3">
      <c r="A55">
        <f t="shared" si="2"/>
        <v>10</v>
      </c>
      <c r="B55" s="388" t="s">
        <v>682</v>
      </c>
      <c r="C55" s="389"/>
      <c r="D55" s="389"/>
      <c r="E55" s="389"/>
      <c r="F55" s="389"/>
      <c r="G55" s="389"/>
      <c r="H55" s="389"/>
      <c r="I55" s="390"/>
      <c r="J55" s="351">
        <v>10</v>
      </c>
      <c r="K55" s="360"/>
    </row>
    <row r="56" spans="1:15" ht="44.4" customHeight="1" x14ac:dyDescent="0.3">
      <c r="A56">
        <f t="shared" si="2"/>
        <v>3</v>
      </c>
      <c r="B56" s="388" t="s">
        <v>683</v>
      </c>
      <c r="C56" s="389"/>
      <c r="D56" s="389"/>
      <c r="E56" s="389"/>
      <c r="F56" s="389"/>
      <c r="G56" s="389"/>
      <c r="H56" s="389"/>
      <c r="I56" s="390"/>
      <c r="J56" s="351">
        <v>3</v>
      </c>
      <c r="K56" s="360"/>
    </row>
    <row r="57" spans="1:15" ht="29.4" customHeight="1" x14ac:dyDescent="0.3">
      <c r="A57">
        <f t="shared" si="2"/>
        <v>9</v>
      </c>
      <c r="B57" s="388" t="s">
        <v>684</v>
      </c>
      <c r="C57" s="389"/>
      <c r="D57" s="389"/>
      <c r="E57" s="389"/>
      <c r="F57" s="389"/>
      <c r="G57" s="389"/>
      <c r="H57" s="389"/>
      <c r="I57" s="390"/>
      <c r="J57" s="351">
        <v>9</v>
      </c>
      <c r="K57" s="360"/>
    </row>
    <row r="58" spans="1:15" ht="19.95" customHeight="1" x14ac:dyDescent="0.3">
      <c r="A58">
        <f t="shared" si="2"/>
        <v>5</v>
      </c>
      <c r="B58" s="388" t="s">
        <v>685</v>
      </c>
      <c r="C58" s="389"/>
      <c r="D58" s="389"/>
      <c r="E58" s="389"/>
      <c r="F58" s="389"/>
      <c r="G58" s="389"/>
      <c r="H58" s="389"/>
      <c r="I58" s="390"/>
      <c r="J58" s="351">
        <v>5</v>
      </c>
      <c r="K58" s="360"/>
    </row>
    <row r="59" spans="1:15" ht="32.4" customHeight="1" x14ac:dyDescent="0.3">
      <c r="A59">
        <f t="shared" si="2"/>
        <v>11</v>
      </c>
      <c r="B59" s="387" t="s">
        <v>686</v>
      </c>
      <c r="C59" s="387"/>
      <c r="D59" s="387"/>
      <c r="E59" s="387"/>
      <c r="F59" s="387"/>
      <c r="G59" s="387"/>
      <c r="H59" s="387"/>
      <c r="I59" s="387"/>
      <c r="J59" s="355">
        <v>11</v>
      </c>
      <c r="K59" s="360"/>
    </row>
    <row r="60" spans="1:15" ht="28.2" customHeight="1" x14ac:dyDescent="0.3">
      <c r="A60">
        <f t="shared" si="2"/>
        <v>12</v>
      </c>
      <c r="B60" s="387" t="s">
        <v>687</v>
      </c>
      <c r="C60" s="387"/>
      <c r="D60" s="387"/>
      <c r="E60" s="387"/>
      <c r="F60" s="387"/>
      <c r="G60" s="387"/>
      <c r="H60" s="387"/>
      <c r="I60" s="387"/>
      <c r="J60" s="367">
        <v>12</v>
      </c>
      <c r="K60" s="360"/>
    </row>
    <row r="61" spans="1:15" ht="28.95" customHeight="1" x14ac:dyDescent="0.3">
      <c r="A61">
        <f t="shared" si="2"/>
        <v>8</v>
      </c>
      <c r="B61" s="387" t="s">
        <v>688</v>
      </c>
      <c r="C61" s="387"/>
      <c r="D61" s="387"/>
      <c r="E61" s="387"/>
      <c r="F61" s="387"/>
      <c r="G61" s="387"/>
      <c r="H61" s="387"/>
      <c r="I61" s="387"/>
      <c r="J61" s="352">
        <v>8</v>
      </c>
      <c r="K61" s="360"/>
    </row>
    <row r="62" spans="1:15" ht="30.6" customHeight="1" x14ac:dyDescent="0.3">
      <c r="A62">
        <f t="shared" si="2"/>
        <v>6</v>
      </c>
      <c r="B62" s="387" t="s">
        <v>689</v>
      </c>
      <c r="C62" s="387"/>
      <c r="D62" s="387"/>
      <c r="E62" s="387"/>
      <c r="F62" s="387"/>
      <c r="G62" s="387"/>
      <c r="H62" s="387"/>
      <c r="I62" s="387"/>
      <c r="J62" s="351">
        <v>6</v>
      </c>
      <c r="K62" s="360"/>
    </row>
    <row r="63" spans="1:15" ht="28.2" customHeight="1" x14ac:dyDescent="0.3">
      <c r="A63">
        <f t="shared" si="2"/>
        <v>2</v>
      </c>
      <c r="B63" s="387" t="s">
        <v>2313</v>
      </c>
      <c r="C63" s="387"/>
      <c r="D63" s="387"/>
      <c r="E63" s="387"/>
      <c r="F63" s="387"/>
      <c r="G63" s="387"/>
      <c r="H63" s="387"/>
      <c r="I63" s="387"/>
      <c r="J63" s="351">
        <v>2</v>
      </c>
      <c r="K63" s="366"/>
      <c r="O63" s="353"/>
    </row>
    <row r="64" spans="1:15" ht="28.2" customHeight="1" x14ac:dyDescent="0.3">
      <c r="A64">
        <f t="shared" si="2"/>
        <v>7</v>
      </c>
      <c r="B64" s="387" t="s">
        <v>690</v>
      </c>
      <c r="C64" s="387"/>
      <c r="D64" s="387"/>
      <c r="E64" s="387"/>
      <c r="F64" s="387"/>
      <c r="G64" s="387"/>
      <c r="H64" s="387"/>
      <c r="I64" s="387"/>
      <c r="J64" s="351">
        <v>7</v>
      </c>
      <c r="K64" s="366"/>
    </row>
    <row r="65" spans="1:11" ht="43.95" customHeight="1" x14ac:dyDescent="0.3">
      <c r="A65">
        <f t="shared" si="2"/>
        <v>13</v>
      </c>
      <c r="B65" s="387" t="s">
        <v>691</v>
      </c>
      <c r="C65" s="387"/>
      <c r="D65" s="387"/>
      <c r="E65" s="387"/>
      <c r="F65" s="387"/>
      <c r="G65" s="387"/>
      <c r="H65" s="387"/>
      <c r="I65" s="387"/>
      <c r="J65" s="355">
        <v>13</v>
      </c>
      <c r="K65" s="366"/>
    </row>
    <row r="66" spans="1:11" ht="18" customHeight="1" x14ac:dyDescent="0.3">
      <c r="A66">
        <f t="shared" si="2"/>
        <v>14</v>
      </c>
      <c r="B66" s="387" t="s">
        <v>692</v>
      </c>
      <c r="C66" s="387"/>
      <c r="D66" s="387"/>
      <c r="E66" s="387"/>
      <c r="F66" s="387"/>
      <c r="G66" s="387"/>
      <c r="H66" s="387"/>
      <c r="I66" s="387"/>
      <c r="J66" s="355">
        <v>14</v>
      </c>
      <c r="K66" s="366"/>
    </row>
    <row r="67" spans="1:11" ht="49.95" customHeight="1" x14ac:dyDescent="0.3">
      <c r="A67">
        <f t="shared" si="2"/>
        <v>15</v>
      </c>
      <c r="B67" s="387" t="s">
        <v>693</v>
      </c>
      <c r="C67" s="387"/>
      <c r="D67" s="387"/>
      <c r="E67" s="387"/>
      <c r="F67" s="387"/>
      <c r="G67" s="387"/>
      <c r="H67" s="387"/>
      <c r="I67" s="387"/>
      <c r="J67" s="355">
        <v>15</v>
      </c>
      <c r="K67" s="366"/>
    </row>
    <row r="68" spans="1:11" ht="60.6" customHeight="1" x14ac:dyDescent="0.3">
      <c r="A68">
        <f t="shared" si="2"/>
        <v>16</v>
      </c>
      <c r="B68" s="387" t="s">
        <v>694</v>
      </c>
      <c r="C68" s="387"/>
      <c r="D68" s="387"/>
      <c r="E68" s="387"/>
      <c r="F68" s="387"/>
      <c r="G68" s="387"/>
      <c r="H68" s="387"/>
      <c r="I68" s="387"/>
      <c r="J68" s="355">
        <v>16</v>
      </c>
      <c r="K68" s="360"/>
    </row>
    <row r="69" spans="1:11" ht="30.6" customHeight="1" x14ac:dyDescent="0.3">
      <c r="A69">
        <f t="shared" si="2"/>
        <v>17</v>
      </c>
      <c r="B69" s="387" t="s">
        <v>695</v>
      </c>
      <c r="C69" s="387"/>
      <c r="D69" s="387"/>
      <c r="E69" s="387"/>
      <c r="F69" s="387"/>
      <c r="G69" s="387"/>
      <c r="H69" s="387"/>
      <c r="I69" s="387"/>
      <c r="J69" s="355">
        <v>17</v>
      </c>
      <c r="K69" s="360"/>
    </row>
    <row r="70" spans="1:11" ht="47.4" customHeight="1" x14ac:dyDescent="0.3">
      <c r="A70">
        <f t="shared" si="2"/>
        <v>18</v>
      </c>
      <c r="B70" s="387" t="s">
        <v>696</v>
      </c>
      <c r="C70" s="387"/>
      <c r="D70" s="387"/>
      <c r="E70" s="387"/>
      <c r="F70" s="387"/>
      <c r="G70" s="387"/>
      <c r="H70" s="387"/>
      <c r="I70" s="387"/>
      <c r="J70" s="355">
        <v>18</v>
      </c>
      <c r="K70" s="360"/>
    </row>
    <row r="71" spans="1:11" ht="47.4" customHeight="1" thickBot="1" x14ac:dyDescent="0.35">
      <c r="A71">
        <f t="shared" si="2"/>
        <v>19</v>
      </c>
      <c r="B71" s="387" t="s">
        <v>697</v>
      </c>
      <c r="C71" s="387"/>
      <c r="D71" s="387"/>
      <c r="E71" s="387"/>
      <c r="F71" s="387"/>
      <c r="G71" s="387"/>
      <c r="H71" s="387"/>
      <c r="I71" s="387"/>
      <c r="J71" s="367">
        <v>19</v>
      </c>
      <c r="K71" s="361"/>
    </row>
    <row r="72" spans="1:11" x14ac:dyDescent="0.3">
      <c r="D72"/>
    </row>
  </sheetData>
  <mergeCells count="39">
    <mergeCell ref="B27:I27"/>
    <mergeCell ref="B28:I28"/>
    <mergeCell ref="B29:I29"/>
    <mergeCell ref="B30:I30"/>
    <mergeCell ref="B31:I31"/>
    <mergeCell ref="B32:I32"/>
    <mergeCell ref="B40:I40"/>
    <mergeCell ref="B41:I41"/>
    <mergeCell ref="B42:I42"/>
    <mergeCell ref="B43:I43"/>
    <mergeCell ref="B36:I36"/>
    <mergeCell ref="B33:I33"/>
    <mergeCell ref="B34:I34"/>
    <mergeCell ref="B35:I35"/>
    <mergeCell ref="B44:I44"/>
    <mergeCell ref="B45:I45"/>
    <mergeCell ref="B46:I46"/>
    <mergeCell ref="B47:I47"/>
    <mergeCell ref="B48:I48"/>
    <mergeCell ref="B49:I49"/>
    <mergeCell ref="B53:I53"/>
    <mergeCell ref="B54:I54"/>
    <mergeCell ref="B55:I55"/>
    <mergeCell ref="B64:I64"/>
    <mergeCell ref="B71:I71"/>
    <mergeCell ref="B56:I56"/>
    <mergeCell ref="B57:I57"/>
    <mergeCell ref="B58:I58"/>
    <mergeCell ref="B62:I62"/>
    <mergeCell ref="B63:I63"/>
    <mergeCell ref="B61:I61"/>
    <mergeCell ref="B59:I59"/>
    <mergeCell ref="B60:I60"/>
    <mergeCell ref="B65:I65"/>
    <mergeCell ref="B66:I66"/>
    <mergeCell ref="B67:I67"/>
    <mergeCell ref="B68:I68"/>
    <mergeCell ref="B69:I69"/>
    <mergeCell ref="B70:I70"/>
  </mergeCells>
  <conditionalFormatting sqref="E13:E15 E7:I7 E9:I9 E11:I11 E17:I17 E19:I19 E21:I21 E23:I23 F13:I13 F15:I15">
    <cfRule type="expression" dxfId="128" priority="7" stopIfTrue="1">
      <formula>IF(SUM(E8:I8)=1,1,0)</formula>
    </cfRule>
  </conditionalFormatting>
  <conditionalFormatting sqref="M1">
    <cfRule type="containsText" dxfId="127" priority="1" operator="containsText" text="n/a">
      <formula>NOT(ISERROR(SEARCH("n/a",M1)))</formula>
    </cfRule>
    <cfRule type="containsText" dxfId="126" priority="2" operator="containsText" text="no">
      <formula>NOT(ISERROR(SEARCH("no",M1)))</formula>
    </cfRule>
  </conditionalFormatting>
  <dataValidations count="3">
    <dataValidation type="list" allowBlank="1" showInputMessage="1" showErrorMessage="1" sqref="B20 B10 B12 B14 B16 B18" xr:uid="{00000000-0002-0000-0600-000000000000}">
      <formula1>$D$6:$J$6</formula1>
    </dataValidation>
    <dataValidation allowBlank="1" showInputMessage="1" showErrorMessage="1" prompt="Select the cell to the left to access full dropdown list" sqref="C7 C21 C19 C17 C15 C13 C11 C9" xr:uid="{00000000-0002-0000-0600-000001000000}"/>
    <dataValidation type="list" allowBlank="1" showInputMessage="1" showErrorMessage="1" sqref="B7 B9 B11 B13 B15 B17 B19 B21" xr:uid="{00000000-0002-0000-0600-000002000000}">
      <formula1>$E$6:$J$6</formula1>
    </dataValidation>
  </dataValidations>
  <hyperlinks>
    <hyperlink ref="D2" location="'S1'!G39" display="Application, Oversight, &amp; Recordkeeping" xr:uid="{00000000-0004-0000-0600-000000000000}"/>
    <hyperlink ref="D7" location="'S1'!G43" display="'S1'!G43" xr:uid="{00000000-0004-0000-0600-000001000000}"/>
    <hyperlink ref="D9" location="'S1'!G52" display="'S1'!G52" xr:uid="{00000000-0004-0000-0600-000002000000}"/>
    <hyperlink ref="D11" location="'S1'!G64" display="'S1'!G64" xr:uid="{00000000-0004-0000-0600-000003000000}"/>
    <hyperlink ref="D13" location="'S1'!G72" display="'S1'!G72" xr:uid="{00000000-0004-0000-0600-000004000000}"/>
    <hyperlink ref="D15" location="'S1'!G74" display="'S1'!G74" xr:uid="{00000000-0004-0000-0600-000005000000}"/>
    <hyperlink ref="D17" location="'S1'!G79" display="'S1'!G79" xr:uid="{00000000-0004-0000-0600-000006000000}"/>
    <hyperlink ref="D19" location="'S1'!G81" display="'S1'!G81" xr:uid="{00000000-0004-0000-0600-000007000000}"/>
    <hyperlink ref="D21" location="'S1'!G85" display="'S1'!G85" xr:uid="{00000000-0004-0000-0600-000008000000}"/>
    <hyperlink ref="M1" location="TOC!A1" display="Return to Table of Contents" xr:uid="{00000000-0004-0000-0600-000009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Assessment_DataCollection!$V$1:$V$13</xm:f>
          </x14:formula1>
          <xm:sqref>J27:K36 J40:K49 K53:K71 J53:J59 J61:J64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R56"/>
  <sheetViews>
    <sheetView topLeftCell="B32" workbookViewId="0">
      <selection activeCell="O50" sqref="O50"/>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2:18" x14ac:dyDescent="0.3">
      <c r="B1" s="24" t="s">
        <v>262</v>
      </c>
      <c r="D1" s="29" t="str">
        <f>Assessment_DataCollection!B2</f>
        <v>Program Administration - Self Assessment</v>
      </c>
      <c r="M1" s="93" t="s">
        <v>81</v>
      </c>
    </row>
    <row r="2" spans="2:18" x14ac:dyDescent="0.3">
      <c r="B2" s="24" t="s">
        <v>642</v>
      </c>
      <c r="C2" s="35">
        <f>Assessment_DataCollection!A86</f>
        <v>1.3</v>
      </c>
      <c r="D2" s="63" t="s">
        <v>538</v>
      </c>
      <c r="E2" t="s">
        <v>15</v>
      </c>
    </row>
    <row r="6" spans="2:18" ht="85.8" thickBot="1" x14ac:dyDescent="0.35">
      <c r="B6" s="25" t="s">
        <v>644</v>
      </c>
      <c r="C6" s="25"/>
      <c r="D6" s="25" t="s">
        <v>645</v>
      </c>
      <c r="E6" s="45" t="s">
        <v>646</v>
      </c>
      <c r="F6" s="45" t="s">
        <v>647</v>
      </c>
      <c r="G6" s="45" t="s">
        <v>648</v>
      </c>
      <c r="H6" s="45" t="s">
        <v>649</v>
      </c>
      <c r="I6" s="46" t="s">
        <v>650</v>
      </c>
    </row>
    <row r="7" spans="2:18" ht="115.8" thickTop="1" x14ac:dyDescent="0.3">
      <c r="B7" s="23" t="s">
        <v>646</v>
      </c>
      <c r="C7" s="26" t="s">
        <v>651</v>
      </c>
      <c r="D7" s="70" t="str">
        <f>Assessment_DataCollection!B87</f>
        <v>1.3.1 States shall require driver education providers to collect and report student identification, performance and other data to the designated State agency so that evaluations of the State’s driver education program can be completed and made available to the public</v>
      </c>
      <c r="E7" s="12"/>
      <c r="F7" s="12"/>
      <c r="G7" s="12"/>
      <c r="H7" s="12"/>
      <c r="I7" s="12"/>
      <c r="L7" s="266" t="s">
        <v>674</v>
      </c>
      <c r="M7" s="266" t="s">
        <v>675</v>
      </c>
      <c r="N7" s="266" t="s">
        <v>15</v>
      </c>
      <c r="O7" s="266" t="s">
        <v>676</v>
      </c>
      <c r="P7" s="266"/>
      <c r="Q7" s="266"/>
      <c r="R7" s="266"/>
    </row>
    <row r="8" spans="2:18" hidden="1" x14ac:dyDescent="0.3">
      <c r="B8" s="22"/>
      <c r="C8" s="21" t="s">
        <v>15</v>
      </c>
      <c r="D8" s="30"/>
      <c r="E8" s="10">
        <f>IF($B7=E6,1,"")</f>
        <v>1</v>
      </c>
      <c r="F8" s="10" t="str">
        <f>IF($B7=F6,1,"")</f>
        <v/>
      </c>
      <c r="G8" s="10" t="str">
        <f>IF($B7=G6,1,"")</f>
        <v/>
      </c>
      <c r="H8" s="10" t="str">
        <f>IF($B7=H6,1,"")</f>
        <v/>
      </c>
      <c r="I8" s="10" t="str">
        <f>IF($B7=I6,1,"")</f>
        <v/>
      </c>
      <c r="L8" t="s">
        <v>652</v>
      </c>
      <c r="M8" t="s">
        <v>653</v>
      </c>
      <c r="N8" t="s">
        <v>15</v>
      </c>
    </row>
    <row r="9" spans="2:18" ht="72" x14ac:dyDescent="0.3">
      <c r="B9" s="22" t="s">
        <v>646</v>
      </c>
      <c r="C9" s="26" t="s">
        <v>651</v>
      </c>
      <c r="D9" s="71" t="str">
        <f>Assessment_DataCollection!B92</f>
        <v>1.3.2 States shall ensure that student information submitted to the agency or used by the agency remains confidential, as required by applicable State and Federal regulations</v>
      </c>
      <c r="E9" s="10"/>
      <c r="F9" s="10"/>
      <c r="G9" s="10"/>
      <c r="H9" s="10"/>
      <c r="I9" s="10"/>
      <c r="N9" t="s">
        <v>15</v>
      </c>
    </row>
    <row r="10" spans="2:18" hidden="1" x14ac:dyDescent="0.3">
      <c r="B10" s="22"/>
      <c r="C10" s="21" t="s">
        <v>15</v>
      </c>
      <c r="D10" s="30"/>
      <c r="E10" s="10">
        <f>IF($B9=E6,1,"")</f>
        <v>1</v>
      </c>
      <c r="F10" s="10" t="str">
        <f>IF($B9=F6,1,"")</f>
        <v/>
      </c>
      <c r="G10" s="10" t="str">
        <f>IF($B9=G6,1,"")</f>
        <v/>
      </c>
      <c r="H10" s="10" t="str">
        <f>IF($B9=H6,1,"")</f>
        <v/>
      </c>
      <c r="I10" s="10" t="str">
        <f>IF($B9=I6,1,"")</f>
        <v/>
      </c>
    </row>
    <row r="11" spans="2:18" ht="86.4" x14ac:dyDescent="0.3">
      <c r="B11" s="22" t="s">
        <v>647</v>
      </c>
      <c r="C11" s="26" t="s">
        <v>651</v>
      </c>
      <c r="D11" s="71" t="s">
        <v>567</v>
      </c>
      <c r="E11" s="10"/>
      <c r="F11" s="10"/>
      <c r="G11" s="10"/>
      <c r="H11" s="10"/>
      <c r="I11" s="10"/>
      <c r="M11" t="s">
        <v>677</v>
      </c>
    </row>
    <row r="12" spans="2:18" hidden="1" x14ac:dyDescent="0.3">
      <c r="B12" s="22"/>
      <c r="C12" s="21" t="s">
        <v>15</v>
      </c>
      <c r="D12" s="30"/>
      <c r="E12" s="10" t="str">
        <f>IF($B11=E6,1,"")</f>
        <v/>
      </c>
      <c r="F12" s="10">
        <f>IF($B11=F6,1,"")</f>
        <v>1</v>
      </c>
      <c r="G12" s="10" t="str">
        <f>IF($B11=G6,1,"")</f>
        <v/>
      </c>
      <c r="H12" s="10" t="str">
        <f>IF($B11=H6,1,"")</f>
        <v/>
      </c>
      <c r="I12" s="10" t="str">
        <f>IF($B11=I6,1,"")</f>
        <v/>
      </c>
    </row>
    <row r="13" spans="2:18" ht="43.2" x14ac:dyDescent="0.3">
      <c r="B13" s="22" t="s">
        <v>647</v>
      </c>
      <c r="C13" s="26" t="s">
        <v>651</v>
      </c>
      <c r="D13" s="71" t="str">
        <f>Assessment_DataCollection!B105</f>
        <v>1.3.4 States shall track data and utilize the data for the improvement of their driver education program</v>
      </c>
      <c r="E13" s="10"/>
      <c r="F13" s="10"/>
      <c r="G13" s="10"/>
      <c r="H13" s="10"/>
      <c r="I13" s="10"/>
    </row>
    <row r="14" spans="2:18" hidden="1" x14ac:dyDescent="0.3">
      <c r="B14" s="22"/>
      <c r="C14" s="21" t="s">
        <v>15</v>
      </c>
      <c r="D14" s="30"/>
      <c r="E14" s="10" t="str">
        <f>IF($B13=E6,1,"")</f>
        <v/>
      </c>
      <c r="F14" s="10">
        <f>IF($B13=F6,1,"")</f>
        <v>1</v>
      </c>
      <c r="G14" s="10" t="str">
        <f>IF($B13=G6,1,"")</f>
        <v/>
      </c>
      <c r="H14" s="10" t="str">
        <f>IF($B13=H6,1,"")</f>
        <v/>
      </c>
      <c r="I14" s="10" t="str">
        <f>IF($B13=I6,1,"")</f>
        <v/>
      </c>
    </row>
    <row r="15" spans="2:18" ht="87" thickBot="1" x14ac:dyDescent="0.35">
      <c r="B15" s="34" t="s">
        <v>646</v>
      </c>
      <c r="C15" s="27" t="s">
        <v>651</v>
      </c>
      <c r="D15" s="69" t="str">
        <f>Assessment_DataCollection!B110</f>
        <v>1.3.5 States shall require the responsible agency for driver education to maintain data elements (e.g. driver license number) on students that can be linked to driver record data</v>
      </c>
      <c r="E15" s="11"/>
      <c r="F15" s="11"/>
      <c r="G15" s="11"/>
      <c r="H15" s="11"/>
      <c r="I15" s="11"/>
    </row>
    <row r="16" spans="2:18" hidden="1" x14ac:dyDescent="0.3">
      <c r="B16" s="23"/>
      <c r="C16" s="33" t="s">
        <v>15</v>
      </c>
      <c r="D16" s="31"/>
      <c r="E16" s="12">
        <f>IF($B15=E6,1,"")</f>
        <v>1</v>
      </c>
      <c r="F16" s="12" t="str">
        <f>IF($B15=F6,1,"")</f>
        <v/>
      </c>
      <c r="G16" s="12" t="str">
        <f>IF($B15=G6,1,"")</f>
        <v/>
      </c>
      <c r="H16" s="12" t="str">
        <f>IF($B15=H6,1,"")</f>
        <v/>
      </c>
      <c r="I16" s="12" t="str">
        <f>IF($B15=I6,1,"")</f>
        <v/>
      </c>
    </row>
    <row r="17" spans="1:11" ht="15" thickTop="1" x14ac:dyDescent="0.3">
      <c r="B17" t="s">
        <v>15</v>
      </c>
      <c r="D17" s="32" t="s">
        <v>654</v>
      </c>
      <c r="E17" s="24">
        <f>SUM(E7:E16)</f>
        <v>3</v>
      </c>
      <c r="F17" s="24">
        <f>SUM(F7:F16)</f>
        <v>2</v>
      </c>
      <c r="G17" s="24">
        <f>SUM(G7:G16)</f>
        <v>0</v>
      </c>
      <c r="H17" s="24">
        <f>SUM(H7:H16)</f>
        <v>0</v>
      </c>
      <c r="I17" s="24">
        <f>SUM(I7:I16)</f>
        <v>0</v>
      </c>
    </row>
    <row r="18" spans="1:11" ht="15" thickBot="1" x14ac:dyDescent="0.35"/>
    <row r="19" spans="1:11" ht="43.8" thickBot="1" x14ac:dyDescent="0.35">
      <c r="B19" s="169" t="s">
        <v>655</v>
      </c>
      <c r="C19" s="76"/>
      <c r="D19" s="76"/>
      <c r="E19" s="76"/>
      <c r="F19" s="76"/>
      <c r="G19" s="76"/>
      <c r="H19" s="76"/>
      <c r="I19" s="76"/>
      <c r="J19" s="74" t="s">
        <v>656</v>
      </c>
      <c r="K19" s="75" t="s">
        <v>657</v>
      </c>
    </row>
    <row r="20" spans="1:11" ht="14.4" customHeight="1" x14ac:dyDescent="0.3">
      <c r="A20">
        <f>J20</f>
        <v>1</v>
      </c>
      <c r="B20" s="387" t="s">
        <v>698</v>
      </c>
      <c r="C20" s="387"/>
      <c r="D20" s="387"/>
      <c r="E20" s="387"/>
      <c r="F20" s="387"/>
      <c r="G20" s="387"/>
      <c r="H20" s="387"/>
      <c r="I20" s="387"/>
      <c r="J20" s="10">
        <v>1</v>
      </c>
      <c r="K20" s="10"/>
    </row>
    <row r="21" spans="1:11" x14ac:dyDescent="0.3">
      <c r="A21">
        <f t="shared" ref="A21:A29" si="0">J21</f>
        <v>0</v>
      </c>
      <c r="B21" s="383"/>
      <c r="C21" s="384"/>
      <c r="D21" s="384"/>
      <c r="E21" s="384"/>
      <c r="F21" s="384"/>
      <c r="G21" s="384"/>
      <c r="H21" s="384"/>
      <c r="I21" s="384"/>
      <c r="J21" s="10"/>
      <c r="K21" s="10"/>
    </row>
    <row r="22" spans="1:11" x14ac:dyDescent="0.3">
      <c r="A22">
        <f t="shared" si="0"/>
        <v>0</v>
      </c>
      <c r="B22" s="383"/>
      <c r="C22" s="384"/>
      <c r="D22" s="384"/>
      <c r="E22" s="384"/>
      <c r="F22" s="384"/>
      <c r="G22" s="384"/>
      <c r="H22" s="384"/>
      <c r="I22" s="384"/>
      <c r="J22" s="10"/>
      <c r="K22" s="10"/>
    </row>
    <row r="23" spans="1:11" x14ac:dyDescent="0.3">
      <c r="A23">
        <f t="shared" si="0"/>
        <v>0</v>
      </c>
      <c r="B23" s="383"/>
      <c r="C23" s="384"/>
      <c r="D23" s="384"/>
      <c r="E23" s="384"/>
      <c r="F23" s="384"/>
      <c r="G23" s="384"/>
      <c r="H23" s="384"/>
      <c r="I23" s="384"/>
      <c r="J23" s="10"/>
      <c r="K23" s="10"/>
    </row>
    <row r="24" spans="1:11" x14ac:dyDescent="0.3">
      <c r="A24">
        <f t="shared" si="0"/>
        <v>0</v>
      </c>
      <c r="B24" s="383"/>
      <c r="C24" s="384"/>
      <c r="D24" s="384"/>
      <c r="E24" s="384"/>
      <c r="F24" s="384"/>
      <c r="G24" s="384"/>
      <c r="H24" s="384"/>
      <c r="I24" s="384"/>
      <c r="J24" s="10"/>
      <c r="K24" s="10"/>
    </row>
    <row r="25" spans="1:11" x14ac:dyDescent="0.3">
      <c r="A25">
        <f t="shared" si="0"/>
        <v>0</v>
      </c>
      <c r="B25" s="383"/>
      <c r="C25" s="384"/>
      <c r="D25" s="384"/>
      <c r="E25" s="384"/>
      <c r="F25" s="384"/>
      <c r="G25" s="384"/>
      <c r="H25" s="384"/>
      <c r="I25" s="384"/>
      <c r="J25" s="10"/>
      <c r="K25" s="10"/>
    </row>
    <row r="26" spans="1:11" x14ac:dyDescent="0.3">
      <c r="A26">
        <f t="shared" si="0"/>
        <v>0</v>
      </c>
      <c r="B26" s="383"/>
      <c r="C26" s="384"/>
      <c r="D26" s="384"/>
      <c r="E26" s="384"/>
      <c r="F26" s="384"/>
      <c r="G26" s="384"/>
      <c r="H26" s="384"/>
      <c r="I26" s="384"/>
      <c r="J26" s="10"/>
      <c r="K26" s="10"/>
    </row>
    <row r="27" spans="1:11" x14ac:dyDescent="0.3">
      <c r="A27">
        <f t="shared" si="0"/>
        <v>0</v>
      </c>
      <c r="B27" s="383"/>
      <c r="C27" s="384"/>
      <c r="D27" s="384"/>
      <c r="E27" s="384"/>
      <c r="F27" s="384"/>
      <c r="G27" s="384"/>
      <c r="H27" s="384"/>
      <c r="I27" s="384"/>
      <c r="J27" s="10"/>
      <c r="K27" s="10"/>
    </row>
    <row r="28" spans="1:11" x14ac:dyDescent="0.3">
      <c r="A28">
        <f t="shared" si="0"/>
        <v>0</v>
      </c>
      <c r="B28" s="383"/>
      <c r="C28" s="384"/>
      <c r="D28" s="384"/>
      <c r="E28" s="384"/>
      <c r="F28" s="384"/>
      <c r="G28" s="384"/>
      <c r="H28" s="384"/>
      <c r="I28" s="384"/>
      <c r="J28" s="10"/>
      <c r="K28" s="10"/>
    </row>
    <row r="29" spans="1:11" ht="15" thickBot="1" x14ac:dyDescent="0.35">
      <c r="A29">
        <f t="shared" si="0"/>
        <v>0</v>
      </c>
      <c r="B29" s="385"/>
      <c r="C29" s="386"/>
      <c r="D29" s="386"/>
      <c r="E29" s="386"/>
      <c r="F29" s="386"/>
      <c r="G29" s="386"/>
      <c r="H29" s="386"/>
      <c r="I29" s="386"/>
      <c r="J29" s="10"/>
      <c r="K29" s="10"/>
    </row>
    <row r="30" spans="1:11" x14ac:dyDescent="0.3">
      <c r="D30"/>
    </row>
    <row r="31" spans="1:11" ht="15" thickBot="1" x14ac:dyDescent="0.35">
      <c r="D31"/>
    </row>
    <row r="32" spans="1:11" ht="43.8" thickBot="1" x14ac:dyDescent="0.35">
      <c r="B32" s="169" t="s">
        <v>659</v>
      </c>
      <c r="C32" s="76"/>
      <c r="D32" s="76"/>
      <c r="E32" s="76"/>
      <c r="F32" s="76"/>
      <c r="G32" s="76"/>
      <c r="H32" s="76"/>
      <c r="I32" s="76"/>
      <c r="J32" s="74" t="s">
        <v>656</v>
      </c>
      <c r="K32" s="75" t="s">
        <v>657</v>
      </c>
    </row>
    <row r="33" spans="1:11" ht="14.4" customHeight="1" x14ac:dyDescent="0.3">
      <c r="A33">
        <f>J33</f>
        <v>1</v>
      </c>
      <c r="B33" s="387" t="s">
        <v>699</v>
      </c>
      <c r="C33" s="387"/>
      <c r="D33" s="387"/>
      <c r="E33" s="387"/>
      <c r="F33" s="387"/>
      <c r="G33" s="387"/>
      <c r="H33" s="387"/>
      <c r="I33" s="387"/>
      <c r="J33" s="10">
        <v>1</v>
      </c>
      <c r="K33" s="10"/>
    </row>
    <row r="34" spans="1:11" x14ac:dyDescent="0.3">
      <c r="A34">
        <f t="shared" ref="A34:A42" si="1">J34</f>
        <v>0</v>
      </c>
      <c r="B34" s="383"/>
      <c r="C34" s="384"/>
      <c r="D34" s="384"/>
      <c r="E34" s="384"/>
      <c r="F34" s="384"/>
      <c r="G34" s="384"/>
      <c r="H34" s="384"/>
      <c r="I34" s="384"/>
      <c r="J34" s="10"/>
      <c r="K34" s="10"/>
    </row>
    <row r="35" spans="1:11" x14ac:dyDescent="0.3">
      <c r="A35">
        <f t="shared" si="1"/>
        <v>0</v>
      </c>
      <c r="B35" s="383"/>
      <c r="C35" s="384"/>
      <c r="D35" s="384"/>
      <c r="E35" s="384"/>
      <c r="F35" s="384"/>
      <c r="G35" s="384"/>
      <c r="H35" s="384"/>
      <c r="I35" s="384"/>
      <c r="J35" s="10"/>
      <c r="K35" s="10"/>
    </row>
    <row r="36" spans="1:11" x14ac:dyDescent="0.3">
      <c r="A36">
        <f t="shared" si="1"/>
        <v>0</v>
      </c>
      <c r="B36" s="383"/>
      <c r="C36" s="384"/>
      <c r="D36" s="384"/>
      <c r="E36" s="384"/>
      <c r="F36" s="384"/>
      <c r="G36" s="384"/>
      <c r="H36" s="384"/>
      <c r="I36" s="384"/>
      <c r="J36" s="10"/>
      <c r="K36" s="10"/>
    </row>
    <row r="37" spans="1:11" x14ac:dyDescent="0.3">
      <c r="A37">
        <f t="shared" si="1"/>
        <v>0</v>
      </c>
      <c r="B37" s="383"/>
      <c r="C37" s="384"/>
      <c r="D37" s="384"/>
      <c r="E37" s="384"/>
      <c r="F37" s="384"/>
      <c r="G37" s="384"/>
      <c r="H37" s="384"/>
      <c r="I37" s="384"/>
      <c r="J37" s="10"/>
      <c r="K37" s="10"/>
    </row>
    <row r="38" spans="1:11" x14ac:dyDescent="0.3">
      <c r="A38">
        <f t="shared" si="1"/>
        <v>0</v>
      </c>
      <c r="B38" s="383"/>
      <c r="C38" s="384"/>
      <c r="D38" s="384"/>
      <c r="E38" s="384"/>
      <c r="F38" s="384"/>
      <c r="G38" s="384"/>
      <c r="H38" s="384"/>
      <c r="I38" s="384"/>
      <c r="J38" s="10"/>
      <c r="K38" s="10"/>
    </row>
    <row r="39" spans="1:11" x14ac:dyDescent="0.3">
      <c r="A39">
        <f t="shared" si="1"/>
        <v>0</v>
      </c>
      <c r="B39" s="383"/>
      <c r="C39" s="384"/>
      <c r="D39" s="384"/>
      <c r="E39" s="384"/>
      <c r="F39" s="384"/>
      <c r="G39" s="384"/>
      <c r="H39" s="384"/>
      <c r="I39" s="384"/>
      <c r="J39" s="10"/>
      <c r="K39" s="10"/>
    </row>
    <row r="40" spans="1:11" x14ac:dyDescent="0.3">
      <c r="A40">
        <f t="shared" si="1"/>
        <v>0</v>
      </c>
      <c r="B40" s="383"/>
      <c r="C40" s="384"/>
      <c r="D40" s="384"/>
      <c r="E40" s="384"/>
      <c r="F40" s="384"/>
      <c r="G40" s="384"/>
      <c r="H40" s="384"/>
      <c r="I40" s="384"/>
      <c r="J40" s="10"/>
      <c r="K40" s="10"/>
    </row>
    <row r="41" spans="1:11" x14ac:dyDescent="0.3">
      <c r="A41">
        <f t="shared" si="1"/>
        <v>0</v>
      </c>
      <c r="B41" s="383"/>
      <c r="C41" s="384"/>
      <c r="D41" s="384"/>
      <c r="E41" s="384"/>
      <c r="F41" s="384"/>
      <c r="G41" s="384"/>
      <c r="H41" s="384"/>
      <c r="I41" s="384"/>
      <c r="J41" s="10"/>
      <c r="K41" s="10"/>
    </row>
    <row r="42" spans="1:11" ht="15" thickBot="1" x14ac:dyDescent="0.35">
      <c r="A42">
        <f t="shared" si="1"/>
        <v>0</v>
      </c>
      <c r="B42" s="385"/>
      <c r="C42" s="386"/>
      <c r="D42" s="386"/>
      <c r="E42" s="386"/>
      <c r="F42" s="386"/>
      <c r="G42" s="386"/>
      <c r="H42" s="386"/>
      <c r="I42" s="386"/>
      <c r="J42" s="10"/>
      <c r="K42" s="10"/>
    </row>
    <row r="43" spans="1:11" x14ac:dyDescent="0.3">
      <c r="D43"/>
    </row>
    <row r="44" spans="1:11" ht="15" thickBot="1" x14ac:dyDescent="0.35">
      <c r="D44"/>
    </row>
    <row r="45" spans="1:11" ht="43.8" thickBot="1" x14ac:dyDescent="0.35">
      <c r="B45" s="169" t="s">
        <v>662</v>
      </c>
      <c r="C45" s="76"/>
      <c r="D45" s="76"/>
      <c r="E45" s="76"/>
      <c r="F45" s="76"/>
      <c r="G45" s="76"/>
      <c r="H45" s="76"/>
      <c r="I45" s="76"/>
      <c r="J45" s="74" t="s">
        <v>656</v>
      </c>
      <c r="K45" s="75" t="s">
        <v>657</v>
      </c>
    </row>
    <row r="46" spans="1:11" ht="46.2" customHeight="1" x14ac:dyDescent="0.3">
      <c r="A46">
        <f>J46</f>
        <v>1</v>
      </c>
      <c r="B46" s="387" t="s">
        <v>2314</v>
      </c>
      <c r="C46" s="387"/>
      <c r="D46" s="387"/>
      <c r="E46" s="387"/>
      <c r="F46" s="387"/>
      <c r="G46" s="387"/>
      <c r="H46" s="387"/>
      <c r="I46" s="387"/>
      <c r="J46" s="10">
        <v>1</v>
      </c>
      <c r="K46" s="10"/>
    </row>
    <row r="47" spans="1:11" ht="30" customHeight="1" x14ac:dyDescent="0.3">
      <c r="A47">
        <f t="shared" ref="A47:A55" si="2">J47</f>
        <v>5</v>
      </c>
      <c r="B47" s="387" t="s">
        <v>700</v>
      </c>
      <c r="C47" s="387"/>
      <c r="D47" s="387"/>
      <c r="E47" s="387"/>
      <c r="F47" s="387"/>
      <c r="G47" s="387"/>
      <c r="H47" s="387"/>
      <c r="I47" s="387"/>
      <c r="J47" s="10">
        <v>5</v>
      </c>
      <c r="K47" s="10"/>
    </row>
    <row r="48" spans="1:11" ht="43.2" customHeight="1" x14ac:dyDescent="0.3">
      <c r="A48">
        <f t="shared" si="2"/>
        <v>4</v>
      </c>
      <c r="B48" s="387" t="s">
        <v>701</v>
      </c>
      <c r="C48" s="387"/>
      <c r="D48" s="387"/>
      <c r="E48" s="387"/>
      <c r="F48" s="387"/>
      <c r="G48" s="387"/>
      <c r="H48" s="387"/>
      <c r="I48" s="387"/>
      <c r="J48" s="10">
        <v>4</v>
      </c>
      <c r="K48" s="10"/>
    </row>
    <row r="49" spans="1:11" ht="31.2" customHeight="1" x14ac:dyDescent="0.3">
      <c r="A49">
        <f t="shared" si="2"/>
        <v>3</v>
      </c>
      <c r="B49" s="387" t="s">
        <v>2315</v>
      </c>
      <c r="C49" s="387"/>
      <c r="D49" s="387"/>
      <c r="E49" s="387"/>
      <c r="F49" s="387"/>
      <c r="G49" s="387"/>
      <c r="H49" s="387"/>
      <c r="I49" s="387"/>
      <c r="J49" s="10">
        <v>3</v>
      </c>
      <c r="K49" s="10"/>
    </row>
    <row r="50" spans="1:11" ht="29.4" customHeight="1" x14ac:dyDescent="0.3">
      <c r="A50">
        <f t="shared" si="2"/>
        <v>2</v>
      </c>
      <c r="B50" s="387" t="s">
        <v>702</v>
      </c>
      <c r="C50" s="387"/>
      <c r="D50" s="387"/>
      <c r="E50" s="387"/>
      <c r="F50" s="387"/>
      <c r="G50" s="387"/>
      <c r="H50" s="387"/>
      <c r="I50" s="387"/>
      <c r="J50" s="10">
        <v>2</v>
      </c>
      <c r="K50" s="10"/>
    </row>
    <row r="51" spans="1:11" x14ac:dyDescent="0.3">
      <c r="A51">
        <f t="shared" si="2"/>
        <v>0</v>
      </c>
      <c r="B51" s="383"/>
      <c r="C51" s="384"/>
      <c r="D51" s="384"/>
      <c r="E51" s="384"/>
      <c r="F51" s="384"/>
      <c r="G51" s="384"/>
      <c r="H51" s="384"/>
      <c r="I51" s="384"/>
      <c r="J51" s="10"/>
      <c r="K51" s="10"/>
    </row>
    <row r="52" spans="1:11" x14ac:dyDescent="0.3">
      <c r="A52">
        <f t="shared" si="2"/>
        <v>0</v>
      </c>
      <c r="B52" s="383"/>
      <c r="C52" s="384"/>
      <c r="D52" s="384"/>
      <c r="E52" s="384"/>
      <c r="F52" s="384"/>
      <c r="G52" s="384"/>
      <c r="H52" s="384"/>
      <c r="I52" s="384"/>
      <c r="J52" s="10"/>
      <c r="K52" s="10"/>
    </row>
    <row r="53" spans="1:11" x14ac:dyDescent="0.3">
      <c r="A53">
        <f t="shared" si="2"/>
        <v>0</v>
      </c>
      <c r="B53" s="383"/>
      <c r="C53" s="384"/>
      <c r="D53" s="384"/>
      <c r="E53" s="384"/>
      <c r="F53" s="384"/>
      <c r="G53" s="384"/>
      <c r="H53" s="384"/>
      <c r="I53" s="384"/>
      <c r="J53" s="10"/>
      <c r="K53" s="10"/>
    </row>
    <row r="54" spans="1:11" x14ac:dyDescent="0.3">
      <c r="A54">
        <f t="shared" si="2"/>
        <v>0</v>
      </c>
      <c r="B54" s="383"/>
      <c r="C54" s="384"/>
      <c r="D54" s="384"/>
      <c r="E54" s="384"/>
      <c r="F54" s="384"/>
      <c r="G54" s="384"/>
      <c r="H54" s="384"/>
      <c r="I54" s="384"/>
      <c r="J54" s="10"/>
      <c r="K54" s="10"/>
    </row>
    <row r="55" spans="1:11" ht="15" thickBot="1" x14ac:dyDescent="0.35">
      <c r="A55">
        <f t="shared" si="2"/>
        <v>0</v>
      </c>
      <c r="B55" s="385"/>
      <c r="C55" s="386"/>
      <c r="D55" s="386"/>
      <c r="E55" s="386"/>
      <c r="F55" s="386"/>
      <c r="G55" s="386"/>
      <c r="H55" s="386"/>
      <c r="I55" s="386"/>
      <c r="J55" s="10"/>
      <c r="K55" s="10"/>
    </row>
    <row r="56" spans="1:11" x14ac:dyDescent="0.3">
      <c r="D56"/>
    </row>
  </sheetData>
  <mergeCells count="30">
    <mergeCell ref="B27:I27"/>
    <mergeCell ref="B28:I28"/>
    <mergeCell ref="B20:I20"/>
    <mergeCell ref="B21:I21"/>
    <mergeCell ref="B22:I22"/>
    <mergeCell ref="B23:I23"/>
    <mergeCell ref="B24:I24"/>
    <mergeCell ref="B25:I25"/>
    <mergeCell ref="B26:I26"/>
    <mergeCell ref="B29:I29"/>
    <mergeCell ref="B33:I33"/>
    <mergeCell ref="B34:I34"/>
    <mergeCell ref="B35:I35"/>
    <mergeCell ref="B39:I39"/>
    <mergeCell ref="B38:I38"/>
    <mergeCell ref="B37:I37"/>
    <mergeCell ref="B36:I36"/>
    <mergeCell ref="B40:I40"/>
    <mergeCell ref="B41:I41"/>
    <mergeCell ref="B42:I42"/>
    <mergeCell ref="B46:I46"/>
    <mergeCell ref="B47:I47"/>
    <mergeCell ref="B53:I53"/>
    <mergeCell ref="B54:I54"/>
    <mergeCell ref="B55:I55"/>
    <mergeCell ref="B48:I48"/>
    <mergeCell ref="B49:I49"/>
    <mergeCell ref="B50:I50"/>
    <mergeCell ref="B51:I51"/>
    <mergeCell ref="B52:I52"/>
  </mergeCells>
  <conditionalFormatting sqref="E13:E15 E7:I7 E9:I9 E11:I11 E17:I17 F13:I13 F15:I15">
    <cfRule type="expression" dxfId="125" priority="3" stopIfTrue="1">
      <formula>IF(SUM(E8:I8)=1,1,0)</formula>
    </cfRule>
  </conditionalFormatting>
  <conditionalFormatting sqref="M1">
    <cfRule type="containsText" dxfId="124" priority="1" operator="containsText" text="n/a">
      <formula>NOT(ISERROR(SEARCH("n/a",M1)))</formula>
    </cfRule>
    <cfRule type="containsText" dxfId="123" priority="2" operator="containsText" text="no">
      <formula>NOT(ISERROR(SEARCH("no",M1)))</formula>
    </cfRule>
  </conditionalFormatting>
  <dataValidations count="3">
    <dataValidation type="list" allowBlank="1" showInputMessage="1" showErrorMessage="1" sqref="B7 B15 B13 B11 B9" xr:uid="{00000000-0002-0000-0700-000000000000}">
      <formula1>$E$6:$J$6</formula1>
    </dataValidation>
    <dataValidation allowBlank="1" showInputMessage="1" showErrorMessage="1" prompt="Select the cell to the left to access full dropdown list" sqref="C7 C15 C13 C11 C9" xr:uid="{00000000-0002-0000-0700-000001000000}"/>
    <dataValidation type="list" allowBlank="1" showInputMessage="1" showErrorMessage="1" sqref="B10 B16 B14 B12" xr:uid="{00000000-0002-0000-0700-000002000000}">
      <formula1>$D$6:$J$6</formula1>
    </dataValidation>
  </dataValidations>
  <hyperlinks>
    <hyperlink ref="D2" location="'S1'!G87" display="Program Evaluation and Data Collection" xr:uid="{00000000-0004-0000-0700-000000000000}"/>
    <hyperlink ref="D7" location="'S1'!G88" display="'S1'!G88" xr:uid="{00000000-0004-0000-0700-000001000000}"/>
    <hyperlink ref="D9" location="'S1'!G93" display="'S1'!G93" xr:uid="{00000000-0004-0000-0700-000002000000}"/>
    <hyperlink ref="D13" location="'S1'!G106" display="'S1'!G106" xr:uid="{00000000-0004-0000-0700-000003000000}"/>
    <hyperlink ref="D15" location="'S1'!G111" display="'S1'!G111" xr:uid="{00000000-0004-0000-0700-000004000000}"/>
    <hyperlink ref="D11" location="'S1'!G97" display="1.3.3 States shall develop a comprehensive evaluation program to measure progress toward the established goals and objectives of the driver education program and optimize the allocation of resources" xr:uid="{00000000-0004-0000-0700-000005000000}"/>
    <hyperlink ref="M1" location="TOC!A1" display="Return to Table of Contents" xr:uid="{00000000-0004-0000-0700-000006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Assessment_DataCollection!$V$1:$V$13</xm:f>
          </x14:formula1>
          <xm:sqref>J20:K29 J33:K42 J46:K55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O49"/>
  <sheetViews>
    <sheetView topLeftCell="B1" workbookViewId="0">
      <selection activeCell="M39" sqref="M39"/>
    </sheetView>
  </sheetViews>
  <sheetFormatPr defaultRowHeight="14.4" x14ac:dyDescent="0.3"/>
  <cols>
    <col min="1" max="1" width="0" hidden="1" customWidth="1"/>
    <col min="2" max="2" width="14.5546875" customWidth="1"/>
    <col min="3" max="3" width="4" customWidth="1"/>
    <col min="4" max="4" width="32.5546875" style="29" customWidth="1"/>
    <col min="5" max="11" width="9.5546875" customWidth="1"/>
    <col min="13" max="13" width="23.33203125" customWidth="1"/>
  </cols>
  <sheetData>
    <row r="1" spans="1:15" x14ac:dyDescent="0.3">
      <c r="B1" s="24" t="str">
        <f>Assessment_DataCollection!A1</f>
        <v>SECTION</v>
      </c>
      <c r="D1" s="29" t="str">
        <f>Assessment_DataCollection!B2</f>
        <v>Program Administration - Self Assessment</v>
      </c>
      <c r="M1" s="93" t="s">
        <v>81</v>
      </c>
    </row>
    <row r="2" spans="1:15" x14ac:dyDescent="0.3">
      <c r="B2" s="24" t="s">
        <v>642</v>
      </c>
      <c r="C2" s="35">
        <f>Assessment_DataCollection!A115</f>
        <v>1.4</v>
      </c>
      <c r="D2" s="63" t="s">
        <v>623</v>
      </c>
    </row>
    <row r="6" spans="1:15" ht="85.8" thickBot="1" x14ac:dyDescent="0.35">
      <c r="B6" s="25" t="s">
        <v>644</v>
      </c>
      <c r="C6" s="25"/>
      <c r="D6" s="25" t="s">
        <v>645</v>
      </c>
      <c r="E6" s="45" t="s">
        <v>646</v>
      </c>
      <c r="F6" s="45" t="s">
        <v>647</v>
      </c>
      <c r="G6" s="45" t="s">
        <v>648</v>
      </c>
      <c r="H6" s="45" t="s">
        <v>649</v>
      </c>
      <c r="I6" s="46" t="s">
        <v>650</v>
      </c>
    </row>
    <row r="7" spans="1:15" ht="145.19999999999999" thickTop="1" thickBot="1" x14ac:dyDescent="0.35">
      <c r="B7" s="48" t="s">
        <v>646</v>
      </c>
      <c r="C7" s="49" t="s">
        <v>651</v>
      </c>
      <c r="D7" s="72" t="str">
        <f>Assessment_DataCollection!B116</f>
        <v>1.4.1 States shall develop and implement communication strategies directed at supporting policy and program elements. The State Highway Safety Office, in collaboration and cooperation with driver education and training, driver licensing, and highway safety partners, should consider a statewide communications plan and campaign that:</v>
      </c>
      <c r="E7" s="50"/>
      <c r="F7" s="50"/>
      <c r="G7" s="50"/>
      <c r="H7" s="50"/>
      <c r="I7" s="50"/>
      <c r="L7" s="266" t="s">
        <v>674</v>
      </c>
      <c r="M7" s="266" t="s">
        <v>675</v>
      </c>
      <c r="N7" s="266" t="s">
        <v>15</v>
      </c>
      <c r="O7" s="266" t="s">
        <v>676</v>
      </c>
    </row>
    <row r="8" spans="1:15" hidden="1" x14ac:dyDescent="0.3">
      <c r="B8" s="23"/>
      <c r="C8" s="33" t="s">
        <v>15</v>
      </c>
      <c r="D8" s="31"/>
      <c r="E8" s="12">
        <f>IF($B7=E6,1,"")</f>
        <v>1</v>
      </c>
      <c r="F8" s="12" t="str">
        <f>IF($B7=F6,1,"")</f>
        <v/>
      </c>
      <c r="G8" s="12" t="str">
        <f>IF($B7=G6,1,"")</f>
        <v/>
      </c>
      <c r="H8" s="12" t="str">
        <f>IF($B7=H6,1,"")</f>
        <v/>
      </c>
      <c r="I8" s="12" t="str">
        <f>IF($B7=I6,1,"")</f>
        <v/>
      </c>
      <c r="L8" t="s">
        <v>652</v>
      </c>
      <c r="M8" t="s">
        <v>653</v>
      </c>
      <c r="N8" t="s">
        <v>15</v>
      </c>
    </row>
    <row r="9" spans="1:15" ht="15" thickTop="1" x14ac:dyDescent="0.3">
      <c r="B9" t="s">
        <v>15</v>
      </c>
      <c r="D9" s="32" t="s">
        <v>654</v>
      </c>
      <c r="E9" s="24">
        <f>SUM(E7:E8)</f>
        <v>1</v>
      </c>
      <c r="F9" s="24">
        <f>SUM(F7:F8)</f>
        <v>0</v>
      </c>
      <c r="G9" s="24">
        <f>SUM(G7:G8)</f>
        <v>0</v>
      </c>
      <c r="H9" s="24">
        <f>SUM(H7:H8)</f>
        <v>0</v>
      </c>
      <c r="I9" s="24">
        <f>SUM(I7:I8)</f>
        <v>0</v>
      </c>
    </row>
    <row r="11" spans="1:15" ht="15" thickBot="1" x14ac:dyDescent="0.35"/>
    <row r="12" spans="1:15" ht="43.8" thickBot="1" x14ac:dyDescent="0.35">
      <c r="B12" s="274" t="s">
        <v>655</v>
      </c>
      <c r="C12" s="275"/>
      <c r="D12" s="275"/>
      <c r="E12" s="275"/>
      <c r="F12" s="275"/>
      <c r="G12" s="275"/>
      <c r="H12" s="275"/>
      <c r="I12" s="275"/>
      <c r="J12" s="74" t="s">
        <v>656</v>
      </c>
      <c r="K12" s="75" t="s">
        <v>657</v>
      </c>
    </row>
    <row r="13" spans="1:15" ht="14.4" customHeight="1" x14ac:dyDescent="0.3">
      <c r="A13">
        <f>J13</f>
        <v>0</v>
      </c>
      <c r="B13" s="394"/>
      <c r="C13" s="395"/>
      <c r="D13" s="395"/>
      <c r="E13" s="395"/>
      <c r="F13" s="395"/>
      <c r="G13" s="395"/>
      <c r="H13" s="395"/>
      <c r="I13" s="396"/>
      <c r="J13" s="10"/>
      <c r="K13" s="10"/>
    </row>
    <row r="14" spans="1:15" x14ac:dyDescent="0.3">
      <c r="A14">
        <f t="shared" ref="A14:A22" si="0">J14</f>
        <v>0</v>
      </c>
      <c r="B14" s="383"/>
      <c r="C14" s="384"/>
      <c r="D14" s="384"/>
      <c r="E14" s="384"/>
      <c r="F14" s="384"/>
      <c r="G14" s="384"/>
      <c r="H14" s="384"/>
      <c r="I14" s="384"/>
      <c r="J14" s="10"/>
      <c r="K14" s="10"/>
    </row>
    <row r="15" spans="1:15" x14ac:dyDescent="0.3">
      <c r="A15">
        <f t="shared" si="0"/>
        <v>0</v>
      </c>
      <c r="B15" s="383"/>
      <c r="C15" s="384"/>
      <c r="D15" s="384"/>
      <c r="E15" s="384"/>
      <c r="F15" s="384"/>
      <c r="G15" s="384"/>
      <c r="H15" s="384"/>
      <c r="I15" s="384"/>
      <c r="J15" s="10"/>
      <c r="K15" s="10"/>
    </row>
    <row r="16" spans="1:15" x14ac:dyDescent="0.3">
      <c r="A16">
        <f t="shared" si="0"/>
        <v>0</v>
      </c>
      <c r="B16" s="383"/>
      <c r="C16" s="384"/>
      <c r="D16" s="384"/>
      <c r="E16" s="384"/>
      <c r="F16" s="384"/>
      <c r="G16" s="384"/>
      <c r="H16" s="384"/>
      <c r="I16" s="384"/>
      <c r="J16" s="10"/>
      <c r="K16" s="10"/>
    </row>
    <row r="17" spans="1:11" x14ac:dyDescent="0.3">
      <c r="A17">
        <f t="shared" si="0"/>
        <v>0</v>
      </c>
      <c r="B17" s="383"/>
      <c r="C17" s="384"/>
      <c r="D17" s="384"/>
      <c r="E17" s="384"/>
      <c r="F17" s="384"/>
      <c r="G17" s="384"/>
      <c r="H17" s="384"/>
      <c r="I17" s="384"/>
      <c r="J17" s="10"/>
      <c r="K17" s="10"/>
    </row>
    <row r="18" spans="1:11" x14ac:dyDescent="0.3">
      <c r="A18">
        <f t="shared" si="0"/>
        <v>0</v>
      </c>
      <c r="B18" s="383"/>
      <c r="C18" s="384"/>
      <c r="D18" s="384"/>
      <c r="E18" s="384"/>
      <c r="F18" s="384"/>
      <c r="G18" s="384"/>
      <c r="H18" s="384"/>
      <c r="I18" s="384"/>
      <c r="J18" s="10"/>
      <c r="K18" s="10"/>
    </row>
    <row r="19" spans="1:11" x14ac:dyDescent="0.3">
      <c r="A19">
        <f t="shared" si="0"/>
        <v>0</v>
      </c>
      <c r="B19" s="383"/>
      <c r="C19" s="384"/>
      <c r="D19" s="384"/>
      <c r="E19" s="384"/>
      <c r="F19" s="384"/>
      <c r="G19" s="384"/>
      <c r="H19" s="384"/>
      <c r="I19" s="384"/>
      <c r="J19" s="10"/>
      <c r="K19" s="10"/>
    </row>
    <row r="20" spans="1:11" x14ac:dyDescent="0.3">
      <c r="A20">
        <f t="shared" si="0"/>
        <v>0</v>
      </c>
      <c r="B20" s="383"/>
      <c r="C20" s="384"/>
      <c r="D20" s="384"/>
      <c r="E20" s="384"/>
      <c r="F20" s="384"/>
      <c r="G20" s="384"/>
      <c r="H20" s="384"/>
      <c r="I20" s="384"/>
      <c r="J20" s="10"/>
      <c r="K20" s="10"/>
    </row>
    <row r="21" spans="1:11" x14ac:dyDescent="0.3">
      <c r="A21">
        <f t="shared" si="0"/>
        <v>0</v>
      </c>
      <c r="B21" s="383"/>
      <c r="C21" s="384"/>
      <c r="D21" s="384"/>
      <c r="E21" s="384"/>
      <c r="F21" s="384"/>
      <c r="G21" s="384"/>
      <c r="H21" s="384"/>
      <c r="I21" s="384"/>
      <c r="J21" s="10"/>
      <c r="K21" s="10"/>
    </row>
    <row r="22" spans="1:11" ht="15" thickBot="1" x14ac:dyDescent="0.35">
      <c r="A22">
        <f t="shared" si="0"/>
        <v>0</v>
      </c>
      <c r="B22" s="385"/>
      <c r="C22" s="386"/>
      <c r="D22" s="386"/>
      <c r="E22" s="386"/>
      <c r="F22" s="386"/>
      <c r="G22" s="386"/>
      <c r="H22" s="386"/>
      <c r="I22" s="386"/>
      <c r="J22" s="10"/>
      <c r="K22" s="10"/>
    </row>
    <row r="23" spans="1:11" x14ac:dyDescent="0.3">
      <c r="D23"/>
    </row>
    <row r="24" spans="1:11" ht="15" thickBot="1" x14ac:dyDescent="0.35">
      <c r="D24"/>
    </row>
    <row r="25" spans="1:11" ht="43.8" thickBot="1" x14ac:dyDescent="0.35">
      <c r="B25" s="169" t="s">
        <v>659</v>
      </c>
      <c r="C25" s="76"/>
      <c r="D25" s="76"/>
      <c r="E25" s="76"/>
      <c r="F25" s="76"/>
      <c r="G25" s="76"/>
      <c r="H25" s="76"/>
      <c r="I25" s="76"/>
      <c r="J25" s="74" t="s">
        <v>656</v>
      </c>
      <c r="K25" s="75" t="s">
        <v>657</v>
      </c>
    </row>
    <row r="26" spans="1:11" ht="28.95" customHeight="1" x14ac:dyDescent="0.3">
      <c r="A26">
        <f>J26</f>
        <v>1</v>
      </c>
      <c r="B26" s="387" t="s">
        <v>703</v>
      </c>
      <c r="C26" s="387"/>
      <c r="D26" s="387"/>
      <c r="E26" s="387"/>
      <c r="F26" s="387"/>
      <c r="G26" s="387"/>
      <c r="H26" s="387"/>
      <c r="I26" s="387"/>
      <c r="J26" s="10">
        <v>1</v>
      </c>
      <c r="K26" s="10"/>
    </row>
    <row r="27" spans="1:11" x14ac:dyDescent="0.3">
      <c r="A27">
        <f t="shared" ref="A27:A35" si="1">J27</f>
        <v>0</v>
      </c>
      <c r="B27" s="383"/>
      <c r="C27" s="384"/>
      <c r="D27" s="384"/>
      <c r="E27" s="384"/>
      <c r="F27" s="384"/>
      <c r="G27" s="384"/>
      <c r="H27" s="384"/>
      <c r="I27" s="384"/>
      <c r="J27" s="10"/>
      <c r="K27" s="10"/>
    </row>
    <row r="28" spans="1:11" x14ac:dyDescent="0.3">
      <c r="A28">
        <f t="shared" si="1"/>
        <v>0</v>
      </c>
      <c r="B28" s="383"/>
      <c r="C28" s="384"/>
      <c r="D28" s="384"/>
      <c r="E28" s="384"/>
      <c r="F28" s="384"/>
      <c r="G28" s="384"/>
      <c r="H28" s="384"/>
      <c r="I28" s="384"/>
      <c r="J28" s="10"/>
      <c r="K28" s="10"/>
    </row>
    <row r="29" spans="1:11" x14ac:dyDescent="0.3">
      <c r="A29">
        <f t="shared" si="1"/>
        <v>0</v>
      </c>
      <c r="B29" s="383"/>
      <c r="C29" s="384"/>
      <c r="D29" s="384"/>
      <c r="E29" s="384"/>
      <c r="F29" s="384"/>
      <c r="G29" s="384"/>
      <c r="H29" s="384"/>
      <c r="I29" s="384"/>
      <c r="J29" s="10"/>
      <c r="K29" s="10"/>
    </row>
    <row r="30" spans="1:11" x14ac:dyDescent="0.3">
      <c r="A30">
        <f t="shared" si="1"/>
        <v>0</v>
      </c>
      <c r="B30" s="383"/>
      <c r="C30" s="384"/>
      <c r="D30" s="384"/>
      <c r="E30" s="384"/>
      <c r="F30" s="384"/>
      <c r="G30" s="384"/>
      <c r="H30" s="384"/>
      <c r="I30" s="384"/>
      <c r="J30" s="10"/>
      <c r="K30" s="10"/>
    </row>
    <row r="31" spans="1:11" x14ac:dyDescent="0.3">
      <c r="A31">
        <f t="shared" si="1"/>
        <v>0</v>
      </c>
      <c r="B31" s="383"/>
      <c r="C31" s="384"/>
      <c r="D31" s="384"/>
      <c r="E31" s="384"/>
      <c r="F31" s="384"/>
      <c r="G31" s="384"/>
      <c r="H31" s="384"/>
      <c r="I31" s="384"/>
      <c r="J31" s="10"/>
      <c r="K31" s="10"/>
    </row>
    <row r="32" spans="1:11" x14ac:dyDescent="0.3">
      <c r="A32">
        <f t="shared" si="1"/>
        <v>0</v>
      </c>
      <c r="B32" s="383"/>
      <c r="C32" s="384"/>
      <c r="D32" s="384"/>
      <c r="E32" s="384"/>
      <c r="F32" s="384"/>
      <c r="G32" s="384"/>
      <c r="H32" s="384"/>
      <c r="I32" s="384"/>
      <c r="J32" s="10"/>
      <c r="K32" s="10"/>
    </row>
    <row r="33" spans="1:11" x14ac:dyDescent="0.3">
      <c r="A33">
        <f t="shared" si="1"/>
        <v>0</v>
      </c>
      <c r="B33" s="383"/>
      <c r="C33" s="384"/>
      <c r="D33" s="384"/>
      <c r="E33" s="384"/>
      <c r="F33" s="384"/>
      <c r="G33" s="384"/>
      <c r="H33" s="384"/>
      <c r="I33" s="384"/>
      <c r="J33" s="10"/>
      <c r="K33" s="10"/>
    </row>
    <row r="34" spans="1:11" x14ac:dyDescent="0.3">
      <c r="A34">
        <f t="shared" si="1"/>
        <v>0</v>
      </c>
      <c r="B34" s="383"/>
      <c r="C34" s="384"/>
      <c r="D34" s="384"/>
      <c r="E34" s="384"/>
      <c r="F34" s="384"/>
      <c r="G34" s="384"/>
      <c r="H34" s="384"/>
      <c r="I34" s="384"/>
      <c r="J34" s="10"/>
      <c r="K34" s="10"/>
    </row>
    <row r="35" spans="1:11" ht="15" thickBot="1" x14ac:dyDescent="0.35">
      <c r="A35">
        <f t="shared" si="1"/>
        <v>0</v>
      </c>
      <c r="B35" s="385"/>
      <c r="C35" s="386"/>
      <c r="D35" s="386"/>
      <c r="E35" s="386"/>
      <c r="F35" s="386"/>
      <c r="G35" s="386"/>
      <c r="H35" s="386"/>
      <c r="I35" s="386"/>
      <c r="J35" s="10"/>
      <c r="K35" s="10"/>
    </row>
    <row r="36" spans="1:11" x14ac:dyDescent="0.3">
      <c r="D36"/>
    </row>
    <row r="37" spans="1:11" ht="15" thickBot="1" x14ac:dyDescent="0.35">
      <c r="D37"/>
    </row>
    <row r="38" spans="1:11" ht="43.8" thickBot="1" x14ac:dyDescent="0.35">
      <c r="B38" s="169" t="s">
        <v>662</v>
      </c>
      <c r="C38" s="76"/>
      <c r="D38" s="76"/>
      <c r="E38" s="76"/>
      <c r="F38" s="76"/>
      <c r="G38" s="76"/>
      <c r="H38" s="76"/>
      <c r="I38" s="76"/>
      <c r="J38" s="74" t="s">
        <v>656</v>
      </c>
      <c r="K38" s="75" t="s">
        <v>657</v>
      </c>
    </row>
    <row r="39" spans="1:11" ht="51" customHeight="1" x14ac:dyDescent="0.3">
      <c r="A39">
        <f>J39</f>
        <v>1</v>
      </c>
      <c r="B39" s="387" t="s">
        <v>704</v>
      </c>
      <c r="C39" s="387"/>
      <c r="D39" s="387"/>
      <c r="E39" s="387"/>
      <c r="F39" s="387"/>
      <c r="G39" s="387"/>
      <c r="H39" s="387"/>
      <c r="I39" s="387"/>
      <c r="J39" s="10">
        <v>1</v>
      </c>
      <c r="K39" s="10"/>
    </row>
    <row r="40" spans="1:11" x14ac:dyDescent="0.3">
      <c r="A40">
        <f t="shared" ref="A40:A48" si="2">J40</f>
        <v>0</v>
      </c>
      <c r="B40" s="383"/>
      <c r="C40" s="384"/>
      <c r="D40" s="384"/>
      <c r="E40" s="384"/>
      <c r="F40" s="384"/>
      <c r="G40" s="384"/>
      <c r="H40" s="384"/>
      <c r="I40" s="384"/>
      <c r="J40" s="10"/>
      <c r="K40" s="10"/>
    </row>
    <row r="41" spans="1:11" x14ac:dyDescent="0.3">
      <c r="A41">
        <f t="shared" si="2"/>
        <v>0</v>
      </c>
      <c r="B41" s="383"/>
      <c r="C41" s="384"/>
      <c r="D41" s="384"/>
      <c r="E41" s="384"/>
      <c r="F41" s="384"/>
      <c r="G41" s="384"/>
      <c r="H41" s="384"/>
      <c r="I41" s="384"/>
      <c r="J41" s="10"/>
      <c r="K41" s="10"/>
    </row>
    <row r="42" spans="1:11" x14ac:dyDescent="0.3">
      <c r="A42">
        <f t="shared" si="2"/>
        <v>0</v>
      </c>
      <c r="B42" s="383"/>
      <c r="C42" s="384"/>
      <c r="D42" s="384"/>
      <c r="E42" s="384"/>
      <c r="F42" s="384"/>
      <c r="G42" s="384"/>
      <c r="H42" s="384"/>
      <c r="I42" s="384"/>
      <c r="J42" s="10"/>
      <c r="K42" s="10"/>
    </row>
    <row r="43" spans="1:11" x14ac:dyDescent="0.3">
      <c r="A43">
        <f t="shared" si="2"/>
        <v>0</v>
      </c>
      <c r="B43" s="383"/>
      <c r="C43" s="384"/>
      <c r="D43" s="384"/>
      <c r="E43" s="384"/>
      <c r="F43" s="384"/>
      <c r="G43" s="384"/>
      <c r="H43" s="384"/>
      <c r="I43" s="384"/>
      <c r="J43" s="10"/>
      <c r="K43" s="10"/>
    </row>
    <row r="44" spans="1:11" x14ac:dyDescent="0.3">
      <c r="A44">
        <f t="shared" si="2"/>
        <v>0</v>
      </c>
      <c r="B44" s="383"/>
      <c r="C44" s="384"/>
      <c r="D44" s="384"/>
      <c r="E44" s="384"/>
      <c r="F44" s="384"/>
      <c r="G44" s="384"/>
      <c r="H44" s="384"/>
      <c r="I44" s="384"/>
      <c r="J44" s="10"/>
      <c r="K44" s="10"/>
    </row>
    <row r="45" spans="1:11" x14ac:dyDescent="0.3">
      <c r="A45">
        <f t="shared" si="2"/>
        <v>0</v>
      </c>
      <c r="B45" s="383"/>
      <c r="C45" s="384"/>
      <c r="D45" s="384"/>
      <c r="E45" s="384"/>
      <c r="F45" s="384"/>
      <c r="G45" s="384"/>
      <c r="H45" s="384"/>
      <c r="I45" s="384"/>
      <c r="J45" s="10"/>
      <c r="K45" s="10"/>
    </row>
    <row r="46" spans="1:11" x14ac:dyDescent="0.3">
      <c r="A46">
        <f t="shared" si="2"/>
        <v>0</v>
      </c>
      <c r="B46" s="383"/>
      <c r="C46" s="384"/>
      <c r="D46" s="384"/>
      <c r="E46" s="384"/>
      <c r="F46" s="384"/>
      <c r="G46" s="384"/>
      <c r="H46" s="384"/>
      <c r="I46" s="384"/>
      <c r="J46" s="10"/>
      <c r="K46" s="10"/>
    </row>
    <row r="47" spans="1:11" x14ac:dyDescent="0.3">
      <c r="A47">
        <f t="shared" si="2"/>
        <v>0</v>
      </c>
      <c r="B47" s="383"/>
      <c r="C47" s="384"/>
      <c r="D47" s="384"/>
      <c r="E47" s="384"/>
      <c r="F47" s="384"/>
      <c r="G47" s="384"/>
      <c r="H47" s="384"/>
      <c r="I47" s="384"/>
      <c r="J47" s="10"/>
      <c r="K47" s="10"/>
    </row>
    <row r="48" spans="1:11" ht="15" thickBot="1" x14ac:dyDescent="0.35">
      <c r="A48">
        <f t="shared" si="2"/>
        <v>0</v>
      </c>
      <c r="B48" s="385"/>
      <c r="C48" s="386"/>
      <c r="D48" s="386"/>
      <c r="E48" s="386"/>
      <c r="F48" s="386"/>
      <c r="G48" s="386"/>
      <c r="H48" s="386"/>
      <c r="I48" s="386"/>
      <c r="J48" s="10"/>
      <c r="K48" s="10"/>
    </row>
    <row r="49" spans="4:4" x14ac:dyDescent="0.3">
      <c r="D49"/>
    </row>
  </sheetData>
  <mergeCells count="30">
    <mergeCell ref="B19:I19"/>
    <mergeCell ref="B20:I20"/>
    <mergeCell ref="B21:I21"/>
    <mergeCell ref="B13:I13"/>
    <mergeCell ref="B14:I14"/>
    <mergeCell ref="B15:I15"/>
    <mergeCell ref="B16:I16"/>
    <mergeCell ref="B17:I17"/>
    <mergeCell ref="B18:I18"/>
    <mergeCell ref="B39:I39"/>
    <mergeCell ref="B40:I40"/>
    <mergeCell ref="B41:I41"/>
    <mergeCell ref="B42:I42"/>
    <mergeCell ref="B43:I43"/>
    <mergeCell ref="B22:I22"/>
    <mergeCell ref="B48:I48"/>
    <mergeCell ref="B26:I26"/>
    <mergeCell ref="B27:I27"/>
    <mergeCell ref="B28:I28"/>
    <mergeCell ref="B29:I29"/>
    <mergeCell ref="B30:I30"/>
    <mergeCell ref="B31:I31"/>
    <mergeCell ref="B32:I32"/>
    <mergeCell ref="B33:I33"/>
    <mergeCell ref="B34:I34"/>
    <mergeCell ref="B35:I35"/>
    <mergeCell ref="B44:I44"/>
    <mergeCell ref="B45:I45"/>
    <mergeCell ref="B46:I46"/>
    <mergeCell ref="B47:I47"/>
  </mergeCells>
  <conditionalFormatting sqref="E7:I7 E9:I9">
    <cfRule type="expression" dxfId="122" priority="3" stopIfTrue="1">
      <formula>IF(SUM(E8:I8)=1,1,0)</formula>
    </cfRule>
  </conditionalFormatting>
  <conditionalFormatting sqref="M1">
    <cfRule type="containsText" dxfId="121" priority="1" operator="containsText" text="n/a">
      <formula>NOT(ISERROR(SEARCH("n/a",M1)))</formula>
    </cfRule>
    <cfRule type="containsText" dxfId="120" priority="2" operator="containsText" text="no">
      <formula>NOT(ISERROR(SEARCH("no",M1)))</formula>
    </cfRule>
  </conditionalFormatting>
  <dataValidations count="2">
    <dataValidation allowBlank="1" showInputMessage="1" showErrorMessage="1" prompt="Select the cell to the left to access full dropdown list" sqref="C7" xr:uid="{00000000-0002-0000-0800-000000000000}"/>
    <dataValidation type="list" allowBlank="1" showInputMessage="1" showErrorMessage="1" sqref="B7" xr:uid="{00000000-0002-0000-0800-000001000000}">
      <formula1>$E$6:$J$6</formula1>
    </dataValidation>
  </dataValidations>
  <hyperlinks>
    <hyperlink ref="D2" location="'S1'!G116" display="Communication Program" xr:uid="{00000000-0004-0000-0800-000000000000}"/>
    <hyperlink ref="D7" location="'S1'!G117" display="'S1'!G117" xr:uid="{00000000-0004-0000-0800-000001000000}"/>
    <hyperlink ref="M1" location="TOC!A1" display="Return to Table of Contents" xr:uid="{00000000-0004-0000-0800-000002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Assessment_DataCollection!$V$1:$V$13</xm:f>
          </x14:formula1>
          <xm:sqref>J13:K22 J26:K35 J39:K48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8A48B33FF32F47A2EBE000C8DB172B" ma:contentTypeVersion="2" ma:contentTypeDescription="Create a new document." ma:contentTypeScope="" ma:versionID="80158b182782e4d9c2fe2d9dbb0bf61a">
  <xsd:schema xmlns:xsd="http://www.w3.org/2001/XMLSchema" xmlns:xs="http://www.w3.org/2001/XMLSchema" xmlns:p="http://schemas.microsoft.com/office/2006/metadata/properties" xmlns:ns2="d118143d-8e84-444d-8551-71acfd6fa8d2" targetNamespace="http://schemas.microsoft.com/office/2006/metadata/properties" ma:root="true" ma:fieldsID="7e0cebb75f6a6c364298631be1a72a73" ns2:_="">
    <xsd:import namespace="d118143d-8e84-444d-8551-71acfd6fa8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8143d-8e84-444d-8551-71acfd6fa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E0A909-80EA-416D-AE87-656647061F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CD9E77-EDEB-464E-9CBF-B50C21069722}">
  <ds:schemaRefs>
    <ds:schemaRef ds:uri="http://schemas.microsoft.com/sharepoint/v3/contenttype/forms"/>
  </ds:schemaRefs>
</ds:datastoreItem>
</file>

<file path=customXml/itemProps3.xml><?xml version="1.0" encoding="utf-8"?>
<ds:datastoreItem xmlns:ds="http://schemas.openxmlformats.org/officeDocument/2006/customXml" ds:itemID="{6A8E8813-4CFC-4463-A1A6-7E9D59417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8143d-8e84-444d-8551-71acfd6f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vt:i4>
      </vt:variant>
    </vt:vector>
  </HeadingPairs>
  <TitlesOfParts>
    <vt:vector size="42" baseType="lpstr">
      <vt:lpstr>TOC</vt:lpstr>
      <vt:lpstr>StateObjectives</vt:lpstr>
      <vt:lpstr>ResourceLibrary</vt:lpstr>
      <vt:lpstr>TeamMembers</vt:lpstr>
      <vt:lpstr>S1</vt:lpstr>
      <vt:lpstr>S1S1.1</vt:lpstr>
      <vt:lpstr>S1S1.2</vt:lpstr>
      <vt:lpstr>S1S1.3</vt:lpstr>
      <vt:lpstr>S1S1.4</vt:lpstr>
      <vt:lpstr>SummaryS1</vt:lpstr>
      <vt:lpstr>S2</vt:lpstr>
      <vt:lpstr>S2S2.1</vt:lpstr>
      <vt:lpstr>S2S2.2</vt:lpstr>
      <vt:lpstr>S2S2.3</vt:lpstr>
      <vt:lpstr>S2S2.4</vt:lpstr>
      <vt:lpstr>SummaryS2</vt:lpstr>
      <vt:lpstr>S3</vt:lpstr>
      <vt:lpstr>S3S3.1</vt:lpstr>
      <vt:lpstr>S3S3.2</vt:lpstr>
      <vt:lpstr>S3S3.3</vt:lpstr>
      <vt:lpstr>S3S3.4</vt:lpstr>
      <vt:lpstr>S3S3.5</vt:lpstr>
      <vt:lpstr>S3S3.6</vt:lpstr>
      <vt:lpstr>SummaryS3</vt:lpstr>
      <vt:lpstr>S4</vt:lpstr>
      <vt:lpstr>S4S4.1</vt:lpstr>
      <vt:lpstr>S4S4.2</vt:lpstr>
      <vt:lpstr>S4S4.3</vt:lpstr>
      <vt:lpstr>S4S4.4</vt:lpstr>
      <vt:lpstr>SummaryS4</vt:lpstr>
      <vt:lpstr>S5</vt:lpstr>
      <vt:lpstr>S5S5.1</vt:lpstr>
      <vt:lpstr>S5S5.2</vt:lpstr>
      <vt:lpstr>S5S5.3</vt:lpstr>
      <vt:lpstr>S5S5.4</vt:lpstr>
      <vt:lpstr>SummaryS5</vt:lpstr>
      <vt:lpstr>StateSelfAssessment</vt:lpstr>
      <vt:lpstr>Assessment_DataCollection</vt:lpstr>
      <vt:lpstr>Sheet1</vt:lpstr>
      <vt:lpstr>S2S2.4!_Hlk10456304</vt:lpstr>
      <vt:lpstr>S2S2.4!_Toc487811800</vt:lpstr>
      <vt:lpstr>S2S2.4!_Toc487811801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Milani, Jacqueline (NHTSA)</dc:creator>
  <cp:keywords/>
  <dc:description/>
  <cp:lastModifiedBy>Christie Falgione</cp:lastModifiedBy>
  <cp:revision/>
  <dcterms:created xsi:type="dcterms:W3CDTF">2020-05-20T16:59:45Z</dcterms:created>
  <dcterms:modified xsi:type="dcterms:W3CDTF">2023-03-23T17:48:44Z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0x0101002E8A48B33FF32F47A2EBE000C8DB172B</vt:lpwstr>
  </property>
</Properties>
</file>