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reggi\Dropbox\Utah Assessment Final Report Template\"/>
    </mc:Choice>
  </mc:AlternateContent>
  <xr:revisionPtr revIDLastSave="0" documentId="13_ncr:1_{38E22190-3BEB-4A31-8E51-EC13143DC918}" xr6:coauthVersionLast="45" xr6:coauthVersionMax="45" xr10:uidLastSave="{00000000-0000-0000-0000-000000000000}"/>
  <bookViews>
    <workbookView xWindow="-120" yWindow="-120" windowWidth="24240" windowHeight="13740" firstSheet="14" activeTab="16" xr2:uid="{00000000-000D-0000-FFFF-FFFF00000000}"/>
  </bookViews>
  <sheets>
    <sheet name="TOC" sheetId="56" r:id="rId1"/>
    <sheet name="StateObjectives" sheetId="58" r:id="rId2"/>
    <sheet name="TeamMembers" sheetId="59" r:id="rId3"/>
    <sheet name="ResourceLibrary" sheetId="60" r:id="rId4"/>
    <sheet name="S1" sheetId="48" r:id="rId5"/>
    <sheet name="S1S1.1" sheetId="2" r:id="rId6"/>
    <sheet name="S1S1.2" sheetId="4" r:id="rId7"/>
    <sheet name="S1S1.3" sheetId="22" r:id="rId8"/>
    <sheet name="S1S1.4" sheetId="23" r:id="rId9"/>
    <sheet name="SummaryS1" sheetId="21" r:id="rId10"/>
    <sheet name="S2" sheetId="50" r:id="rId11"/>
    <sheet name="S2S2.1" sheetId="24" r:id="rId12"/>
    <sheet name="S2S2.2" sheetId="25" r:id="rId13"/>
    <sheet name="S2S2.3" sheetId="26" r:id="rId14"/>
    <sheet name="S2S2.4" sheetId="27" r:id="rId15"/>
    <sheet name="SummaryS2" sheetId="28" r:id="rId16"/>
    <sheet name="S3" sheetId="52" r:id="rId17"/>
    <sheet name="S3S3.1" sheetId="29" r:id="rId18"/>
    <sheet name="S3S3.2" sheetId="30" r:id="rId19"/>
    <sheet name="S3S3.3" sheetId="31" r:id="rId20"/>
    <sheet name="S3S3.4" sheetId="33" r:id="rId21"/>
    <sheet name="S3S3.5" sheetId="35" r:id="rId22"/>
    <sheet name="S3S3.6" sheetId="36" r:id="rId23"/>
    <sheet name="SummaryS3" sheetId="32" r:id="rId24"/>
    <sheet name="S4" sheetId="53" r:id="rId25"/>
    <sheet name="S4S4.1" sheetId="38" r:id="rId26"/>
    <sheet name="S4S4.2" sheetId="40" r:id="rId27"/>
    <sheet name="S4S4.3" sheetId="41" r:id="rId28"/>
    <sheet name="S4S4.4" sheetId="57" r:id="rId29"/>
    <sheet name="SummaryS4" sheetId="46" r:id="rId30"/>
    <sheet name="S5" sheetId="54" r:id="rId31"/>
    <sheet name="S5S5.1" sheetId="43" r:id="rId32"/>
    <sheet name="S5S5.2" sheetId="44" r:id="rId33"/>
    <sheet name="S5S5.3" sheetId="42" r:id="rId34"/>
    <sheet name="S5S5.4" sheetId="45" r:id="rId35"/>
    <sheet name="SummaryS5" sheetId="47" r:id="rId36"/>
    <sheet name="StateSelfAssessment" sheetId="51" r:id="rId37"/>
    <sheet name="Assessment_DataCollection" sheetId="1" r:id="rId38"/>
  </sheets>
  <externalReferences>
    <externalReference r:id="rId39"/>
  </externalReferences>
  <definedNames>
    <definedName name="_Hlk10456304" localSheetId="14">'S2S2.4'!$B$27</definedName>
    <definedName name="_Toc487811800" localSheetId="14">'S2S2.4'!$B$1</definedName>
    <definedName name="_Toc487811801" localSheetId="14">'S2S2.4'!$B$3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6" i="32" l="1"/>
  <c r="A70" i="32"/>
  <c r="A62" i="32"/>
  <c r="A74" i="32" l="1"/>
  <c r="A50" i="45" l="1"/>
  <c r="A49" i="45"/>
  <c r="A48" i="45"/>
  <c r="A47" i="45"/>
  <c r="A46" i="45"/>
  <c r="A45" i="45"/>
  <c r="A44" i="45"/>
  <c r="A43" i="45"/>
  <c r="A42" i="45"/>
  <c r="A41" i="45"/>
  <c r="A37" i="45"/>
  <c r="A36" i="45"/>
  <c r="A35" i="45"/>
  <c r="A34" i="45"/>
  <c r="A33" i="45"/>
  <c r="A32" i="45"/>
  <c r="A31" i="45"/>
  <c r="A30" i="45"/>
  <c r="A29" i="45"/>
  <c r="A28" i="45"/>
  <c r="A24" i="45"/>
  <c r="A23" i="45"/>
  <c r="A22" i="45"/>
  <c r="A21" i="45"/>
  <c r="A20" i="45"/>
  <c r="A19" i="45"/>
  <c r="A18" i="45"/>
  <c r="A17" i="45"/>
  <c r="A16" i="45"/>
  <c r="A15" i="45"/>
  <c r="A50" i="42"/>
  <c r="A49" i="42"/>
  <c r="A48" i="42"/>
  <c r="A47" i="42"/>
  <c r="A46" i="42"/>
  <c r="A45" i="42"/>
  <c r="A44" i="42"/>
  <c r="A43" i="42"/>
  <c r="A42" i="42"/>
  <c r="A41" i="42"/>
  <c r="A37" i="42"/>
  <c r="A36" i="42"/>
  <c r="A35" i="42"/>
  <c r="A34" i="42"/>
  <c r="A33" i="42"/>
  <c r="A32" i="42"/>
  <c r="A31" i="42"/>
  <c r="A30" i="42"/>
  <c r="A29" i="42"/>
  <c r="A28" i="42"/>
  <c r="A24" i="42"/>
  <c r="A23" i="42"/>
  <c r="A22" i="42"/>
  <c r="A21" i="42"/>
  <c r="A20" i="42"/>
  <c r="A19" i="42"/>
  <c r="A18" i="42"/>
  <c r="A17" i="42"/>
  <c r="A16" i="42"/>
  <c r="A15" i="42"/>
  <c r="A50" i="44"/>
  <c r="A49" i="44"/>
  <c r="A48" i="44"/>
  <c r="A47" i="44"/>
  <c r="A46" i="44"/>
  <c r="A45" i="44"/>
  <c r="A44" i="44"/>
  <c r="A43" i="44"/>
  <c r="A42" i="44"/>
  <c r="A41" i="44"/>
  <c r="A37" i="44"/>
  <c r="A36" i="44"/>
  <c r="A35" i="44"/>
  <c r="A34" i="44"/>
  <c r="A33" i="44"/>
  <c r="A32" i="44"/>
  <c r="A31" i="44"/>
  <c r="A30" i="44"/>
  <c r="A29" i="44"/>
  <c r="A28" i="44"/>
  <c r="A24" i="44"/>
  <c r="A23" i="44"/>
  <c r="A22" i="44"/>
  <c r="A21" i="44"/>
  <c r="A20" i="44"/>
  <c r="A19" i="44"/>
  <c r="A18" i="44"/>
  <c r="A17" i="44"/>
  <c r="A16" i="44"/>
  <c r="A15" i="44"/>
  <c r="A50" i="43"/>
  <c r="A49" i="43"/>
  <c r="A48" i="43"/>
  <c r="A47" i="43"/>
  <c r="A46" i="43"/>
  <c r="A45" i="43"/>
  <c r="A44" i="43"/>
  <c r="A43" i="43"/>
  <c r="A42" i="43"/>
  <c r="A41" i="43"/>
  <c r="A37" i="43"/>
  <c r="A36" i="43"/>
  <c r="A35" i="43"/>
  <c r="A34" i="43"/>
  <c r="A33" i="43"/>
  <c r="A32" i="43"/>
  <c r="A31" i="43"/>
  <c r="A30" i="43"/>
  <c r="A29" i="43"/>
  <c r="A28" i="43"/>
  <c r="A24" i="43"/>
  <c r="A23" i="43"/>
  <c r="A22" i="43"/>
  <c r="A21" i="43"/>
  <c r="A20" i="43"/>
  <c r="A19" i="43"/>
  <c r="A18" i="43"/>
  <c r="A17" i="43"/>
  <c r="A16" i="43"/>
  <c r="A15" i="43"/>
  <c r="A52" i="57"/>
  <c r="A51" i="57"/>
  <c r="A50" i="57"/>
  <c r="A49" i="57"/>
  <c r="A48" i="57"/>
  <c r="A47" i="57"/>
  <c r="A46" i="57"/>
  <c r="A45" i="57"/>
  <c r="A44" i="57"/>
  <c r="A43" i="57"/>
  <c r="A39" i="57"/>
  <c r="A38" i="57"/>
  <c r="A37" i="57"/>
  <c r="A36" i="57"/>
  <c r="A35" i="57"/>
  <c r="A34" i="57"/>
  <c r="A33" i="57"/>
  <c r="A32" i="57"/>
  <c r="A31" i="57"/>
  <c r="A30" i="57"/>
  <c r="A26" i="57"/>
  <c r="A25" i="57"/>
  <c r="A24" i="57"/>
  <c r="A23" i="57"/>
  <c r="A22" i="57"/>
  <c r="A21" i="57"/>
  <c r="A20" i="57"/>
  <c r="A19" i="57"/>
  <c r="A18" i="57"/>
  <c r="A17" i="57"/>
  <c r="A52" i="46" s="1"/>
  <c r="A52" i="41"/>
  <c r="A51" i="41"/>
  <c r="A50" i="41"/>
  <c r="A49" i="41"/>
  <c r="A48" i="41"/>
  <c r="A47" i="41"/>
  <c r="A46" i="41"/>
  <c r="A45" i="41"/>
  <c r="A44" i="41"/>
  <c r="A43" i="41"/>
  <c r="A39" i="41"/>
  <c r="A38" i="41"/>
  <c r="A37" i="41"/>
  <c r="A36" i="41"/>
  <c r="A35" i="41"/>
  <c r="A34" i="41"/>
  <c r="A33" i="41"/>
  <c r="A32" i="41"/>
  <c r="A31" i="41"/>
  <c r="A30" i="41"/>
  <c r="A64" i="46" s="1"/>
  <c r="A26" i="41"/>
  <c r="A25" i="41"/>
  <c r="A24" i="41"/>
  <c r="A23" i="41"/>
  <c r="A22" i="41"/>
  <c r="A21" i="41"/>
  <c r="A20" i="41"/>
  <c r="A19" i="41"/>
  <c r="A18" i="41"/>
  <c r="A17" i="41"/>
  <c r="A48" i="46" s="1"/>
  <c r="A52" i="40"/>
  <c r="A51" i="40"/>
  <c r="A50" i="40"/>
  <c r="A49" i="40"/>
  <c r="A48" i="40"/>
  <c r="A47" i="40"/>
  <c r="A46" i="40"/>
  <c r="A45" i="40"/>
  <c r="A44" i="40"/>
  <c r="A43" i="40"/>
  <c r="A39" i="40"/>
  <c r="A38" i="40"/>
  <c r="A37" i="40"/>
  <c r="A36" i="40"/>
  <c r="A35" i="40"/>
  <c r="A34" i="40"/>
  <c r="A33" i="40"/>
  <c r="A32" i="40"/>
  <c r="A31" i="40"/>
  <c r="A30" i="40"/>
  <c r="A61" i="46" s="1"/>
  <c r="A26" i="40"/>
  <c r="A25" i="40"/>
  <c r="A24" i="40"/>
  <c r="A23" i="40"/>
  <c r="A22" i="40"/>
  <c r="A21" i="40"/>
  <c r="A20" i="40"/>
  <c r="A19" i="40"/>
  <c r="A18" i="40"/>
  <c r="A17" i="40"/>
  <c r="A44" i="46" s="1"/>
  <c r="A52" i="38"/>
  <c r="A51" i="38"/>
  <c r="A50" i="38"/>
  <c r="A49" i="38"/>
  <c r="A48" i="38"/>
  <c r="A47" i="38"/>
  <c r="A46" i="38"/>
  <c r="A45" i="38"/>
  <c r="A44" i="38"/>
  <c r="A43" i="38"/>
  <c r="A76" i="46" s="1"/>
  <c r="A39" i="38"/>
  <c r="A38" i="38"/>
  <c r="A37" i="38"/>
  <c r="A36" i="38"/>
  <c r="A35" i="38"/>
  <c r="A34" i="38"/>
  <c r="A33" i="38"/>
  <c r="A32" i="38"/>
  <c r="A31" i="38"/>
  <c r="A30" i="38"/>
  <c r="A26" i="38"/>
  <c r="A25" i="38"/>
  <c r="A24" i="38"/>
  <c r="A23" i="38"/>
  <c r="A22" i="38"/>
  <c r="A21" i="38"/>
  <c r="A20" i="38"/>
  <c r="A19" i="38"/>
  <c r="A18" i="38"/>
  <c r="A17" i="38"/>
  <c r="A40" i="46" s="1"/>
  <c r="A52" i="36"/>
  <c r="A51" i="36"/>
  <c r="A50" i="36"/>
  <c r="A49" i="36"/>
  <c r="A48" i="36"/>
  <c r="A47" i="36"/>
  <c r="A46" i="36"/>
  <c r="A45" i="36"/>
  <c r="A44" i="36"/>
  <c r="A43" i="36"/>
  <c r="A109" i="32" s="1"/>
  <c r="A39" i="36"/>
  <c r="A38" i="36"/>
  <c r="A37" i="36"/>
  <c r="A36" i="36"/>
  <c r="A35" i="36"/>
  <c r="A34" i="36"/>
  <c r="A33" i="36"/>
  <c r="A32" i="36"/>
  <c r="A31" i="36"/>
  <c r="A30" i="36"/>
  <c r="A26" i="36"/>
  <c r="A25" i="36"/>
  <c r="A24" i="36"/>
  <c r="A23" i="36"/>
  <c r="A22" i="36"/>
  <c r="A21" i="36"/>
  <c r="A20" i="36"/>
  <c r="A19" i="36"/>
  <c r="A18" i="36"/>
  <c r="A17" i="36"/>
  <c r="A57" i="32" s="1"/>
  <c r="A54" i="35"/>
  <c r="A53" i="35"/>
  <c r="A52" i="35"/>
  <c r="A51" i="35"/>
  <c r="A50" i="35"/>
  <c r="A49" i="35"/>
  <c r="A48" i="35"/>
  <c r="A47" i="35"/>
  <c r="A46" i="35"/>
  <c r="A45" i="35"/>
  <c r="A106" i="32" s="1"/>
  <c r="A41" i="35"/>
  <c r="A40" i="35"/>
  <c r="A39" i="35"/>
  <c r="A38" i="35"/>
  <c r="A37" i="35"/>
  <c r="A36" i="35"/>
  <c r="A35" i="35"/>
  <c r="A34" i="35"/>
  <c r="A33" i="35"/>
  <c r="A78" i="32" s="1"/>
  <c r="A32" i="35"/>
  <c r="A28" i="35"/>
  <c r="A27" i="35"/>
  <c r="A26" i="35"/>
  <c r="A25" i="35"/>
  <c r="A24" i="35"/>
  <c r="A23" i="35"/>
  <c r="A22" i="35"/>
  <c r="A21" i="35"/>
  <c r="A20" i="35"/>
  <c r="A19" i="35"/>
  <c r="A54" i="32" s="1"/>
  <c r="A52" i="33"/>
  <c r="A51" i="33"/>
  <c r="A50" i="33"/>
  <c r="A49" i="33"/>
  <c r="A48" i="33"/>
  <c r="A47" i="33"/>
  <c r="A46" i="33"/>
  <c r="A45" i="33"/>
  <c r="A44" i="33"/>
  <c r="A43" i="33"/>
  <c r="A39" i="33"/>
  <c r="A38" i="33"/>
  <c r="A37" i="33"/>
  <c r="A36" i="33"/>
  <c r="A35" i="33"/>
  <c r="A34" i="33"/>
  <c r="A33" i="33"/>
  <c r="A32" i="33"/>
  <c r="A31" i="33"/>
  <c r="A30" i="33"/>
  <c r="A76" i="32" s="1"/>
  <c r="A26" i="33"/>
  <c r="A25" i="33"/>
  <c r="A24" i="33"/>
  <c r="A23" i="33"/>
  <c r="A22" i="33"/>
  <c r="A21" i="33"/>
  <c r="A20" i="33"/>
  <c r="A19" i="33"/>
  <c r="A18" i="33"/>
  <c r="A17" i="33"/>
  <c r="A48" i="32" s="1"/>
  <c r="A52" i="31"/>
  <c r="A51" i="31"/>
  <c r="A50" i="31"/>
  <c r="A49" i="31"/>
  <c r="A48" i="31"/>
  <c r="A47" i="31"/>
  <c r="A46" i="31"/>
  <c r="A45" i="31"/>
  <c r="A44" i="31"/>
  <c r="A43" i="31"/>
  <c r="A99" i="32" s="1"/>
  <c r="A39" i="31"/>
  <c r="A38" i="31"/>
  <c r="A37" i="31"/>
  <c r="A36" i="31"/>
  <c r="A35" i="31"/>
  <c r="A34" i="31"/>
  <c r="A33" i="31"/>
  <c r="A32" i="31"/>
  <c r="A31" i="31"/>
  <c r="A30" i="31"/>
  <c r="A72" i="32" s="1"/>
  <c r="A26" i="31"/>
  <c r="A25" i="31"/>
  <c r="A24" i="31"/>
  <c r="A23" i="31"/>
  <c r="A22" i="31"/>
  <c r="A21" i="31"/>
  <c r="A20" i="31"/>
  <c r="A19" i="31"/>
  <c r="A18" i="31"/>
  <c r="A17" i="31"/>
  <c r="A46" i="32" s="1"/>
  <c r="A52" i="30"/>
  <c r="A51" i="30"/>
  <c r="A50" i="30"/>
  <c r="A49" i="30"/>
  <c r="A48" i="30"/>
  <c r="A47" i="30"/>
  <c r="A46" i="30"/>
  <c r="A45" i="30"/>
  <c r="A44" i="30"/>
  <c r="A43" i="30"/>
  <c r="A95" i="32" s="1"/>
  <c r="A39" i="30"/>
  <c r="A38" i="30"/>
  <c r="A37" i="30"/>
  <c r="A36" i="30"/>
  <c r="A35" i="30"/>
  <c r="A34" i="30"/>
  <c r="A33" i="30"/>
  <c r="A32" i="30"/>
  <c r="A31" i="30"/>
  <c r="A30" i="30"/>
  <c r="A26" i="30"/>
  <c r="A25" i="30"/>
  <c r="A24" i="30"/>
  <c r="A23" i="30"/>
  <c r="A22" i="30"/>
  <c r="A21" i="30"/>
  <c r="A20" i="30"/>
  <c r="A19" i="30"/>
  <c r="A18" i="30"/>
  <c r="A17" i="30"/>
  <c r="A52" i="29"/>
  <c r="A51" i="29"/>
  <c r="A50" i="29"/>
  <c r="A49" i="29"/>
  <c r="A48" i="29"/>
  <c r="A47" i="29"/>
  <c r="A46" i="29"/>
  <c r="A45" i="29"/>
  <c r="A44" i="29"/>
  <c r="A43" i="29"/>
  <c r="A91" i="32" s="1"/>
  <c r="A39" i="29"/>
  <c r="A38" i="29"/>
  <c r="A37" i="29"/>
  <c r="A36" i="29"/>
  <c r="A35" i="29"/>
  <c r="A34" i="29"/>
  <c r="A33" i="29"/>
  <c r="A32" i="29"/>
  <c r="A31" i="29"/>
  <c r="A30" i="29"/>
  <c r="A64" i="32" s="1"/>
  <c r="A26" i="29"/>
  <c r="A25" i="29"/>
  <c r="A24" i="29"/>
  <c r="A23" i="29"/>
  <c r="A22" i="29"/>
  <c r="A21" i="29"/>
  <c r="A20" i="29"/>
  <c r="A19" i="29"/>
  <c r="A18" i="29"/>
  <c r="A17" i="29"/>
  <c r="A56" i="27"/>
  <c r="A55" i="27"/>
  <c r="A54" i="27"/>
  <c r="A53" i="27"/>
  <c r="A52" i="27"/>
  <c r="A51" i="27"/>
  <c r="A50" i="27"/>
  <c r="A49" i="27"/>
  <c r="A48" i="27"/>
  <c r="A47" i="27"/>
  <c r="A43" i="27"/>
  <c r="A42" i="27"/>
  <c r="A41" i="27"/>
  <c r="A40" i="27"/>
  <c r="A39" i="27"/>
  <c r="A38" i="27"/>
  <c r="A37" i="27"/>
  <c r="A36" i="27"/>
  <c r="A35" i="27"/>
  <c r="A34" i="27"/>
  <c r="A30" i="27"/>
  <c r="A29" i="27"/>
  <c r="A28" i="27"/>
  <c r="A27" i="27"/>
  <c r="A26" i="27"/>
  <c r="A25" i="27"/>
  <c r="A24" i="27"/>
  <c r="A23" i="27"/>
  <c r="A22" i="27"/>
  <c r="A21" i="27"/>
  <c r="A49" i="28" s="1"/>
  <c r="A58" i="26"/>
  <c r="A57" i="26"/>
  <c r="A56" i="26"/>
  <c r="A55" i="26"/>
  <c r="A54" i="26"/>
  <c r="A53" i="26"/>
  <c r="A52" i="26"/>
  <c r="A51" i="26"/>
  <c r="A50" i="26"/>
  <c r="A49" i="26"/>
  <c r="A81" i="28" s="1"/>
  <c r="A45" i="26"/>
  <c r="A44" i="26"/>
  <c r="A43" i="26"/>
  <c r="A42" i="26"/>
  <c r="A41" i="26"/>
  <c r="A40" i="26"/>
  <c r="A39" i="26"/>
  <c r="A38" i="26"/>
  <c r="A37" i="26"/>
  <c r="A36" i="26"/>
  <c r="A63" i="28" s="1"/>
  <c r="A32" i="26"/>
  <c r="A31" i="26"/>
  <c r="A30" i="26"/>
  <c r="A29" i="26"/>
  <c r="A28" i="26"/>
  <c r="A27" i="26"/>
  <c r="A26" i="26"/>
  <c r="A25" i="26"/>
  <c r="A24" i="26"/>
  <c r="A23" i="26"/>
  <c r="A45" i="28" s="1"/>
  <c r="A51" i="25"/>
  <c r="A50" i="25"/>
  <c r="A49" i="25"/>
  <c r="A48" i="25"/>
  <c r="A47" i="25"/>
  <c r="A46" i="25"/>
  <c r="A45" i="25"/>
  <c r="A44" i="25"/>
  <c r="A43" i="25"/>
  <c r="A42" i="25"/>
  <c r="A77" i="28" s="1"/>
  <c r="A38" i="25"/>
  <c r="A37" i="25"/>
  <c r="A36" i="25"/>
  <c r="A35" i="25"/>
  <c r="A34" i="25"/>
  <c r="A33" i="25"/>
  <c r="A32" i="25"/>
  <c r="A31" i="25"/>
  <c r="A30" i="25"/>
  <c r="A29" i="25"/>
  <c r="A25" i="25"/>
  <c r="A24" i="25"/>
  <c r="A23" i="25"/>
  <c r="A22" i="25"/>
  <c r="A21" i="25"/>
  <c r="A20" i="25"/>
  <c r="A19" i="25"/>
  <c r="A18" i="25"/>
  <c r="A17" i="25"/>
  <c r="A16" i="25"/>
  <c r="A41" i="28" s="1"/>
  <c r="A60" i="24"/>
  <c r="A59" i="24"/>
  <c r="A58" i="24"/>
  <c r="A57" i="24"/>
  <c r="A56" i="24"/>
  <c r="A55" i="24"/>
  <c r="A54" i="24"/>
  <c r="A53" i="24"/>
  <c r="A52" i="24"/>
  <c r="A51" i="24"/>
  <c r="A73" i="28" s="1"/>
  <c r="A47" i="24"/>
  <c r="A46" i="24"/>
  <c r="A45" i="24"/>
  <c r="A44" i="24"/>
  <c r="A43" i="24"/>
  <c r="A42" i="24"/>
  <c r="A41" i="24"/>
  <c r="A40" i="24"/>
  <c r="A39" i="24"/>
  <c r="A38" i="24"/>
  <c r="A55" i="28" s="1"/>
  <c r="A34" i="24"/>
  <c r="A33" i="24"/>
  <c r="A32" i="24"/>
  <c r="A31" i="24"/>
  <c r="A30" i="24"/>
  <c r="A29" i="24"/>
  <c r="A28" i="24"/>
  <c r="A27" i="24"/>
  <c r="A26" i="24"/>
  <c r="A25" i="24"/>
  <c r="A37" i="28" s="1"/>
  <c r="A22" i="23"/>
  <c r="A21" i="23"/>
  <c r="A20" i="23"/>
  <c r="A19" i="23"/>
  <c r="A18" i="23"/>
  <c r="A17" i="23"/>
  <c r="A16" i="23"/>
  <c r="A15" i="23"/>
  <c r="A14" i="23"/>
  <c r="A13" i="23"/>
  <c r="A35" i="23"/>
  <c r="A34" i="23"/>
  <c r="A33" i="23"/>
  <c r="A32" i="23"/>
  <c r="A31" i="23"/>
  <c r="A30" i="23"/>
  <c r="A29" i="23"/>
  <c r="A28" i="23"/>
  <c r="A27" i="23"/>
  <c r="A26" i="23"/>
  <c r="A67" i="21" s="1"/>
  <c r="A48" i="23"/>
  <c r="A47" i="23"/>
  <c r="A46" i="23"/>
  <c r="A45" i="23"/>
  <c r="A44" i="23"/>
  <c r="A43" i="23"/>
  <c r="A42" i="23"/>
  <c r="A41" i="23"/>
  <c r="A40" i="23"/>
  <c r="A39" i="23"/>
  <c r="A85" i="21" s="1"/>
  <c r="A55" i="22"/>
  <c r="A54" i="22"/>
  <c r="A53" i="22"/>
  <c r="A52" i="22"/>
  <c r="A51" i="22"/>
  <c r="A50" i="22"/>
  <c r="A49" i="22"/>
  <c r="A48" i="22"/>
  <c r="A47" i="22"/>
  <c r="A46" i="22"/>
  <c r="A81" i="21" s="1"/>
  <c r="A42" i="22"/>
  <c r="A41" i="22"/>
  <c r="A40" i="22"/>
  <c r="A39" i="22"/>
  <c r="A38" i="22"/>
  <c r="A37" i="22"/>
  <c r="A36" i="22"/>
  <c r="A35" i="22"/>
  <c r="A34" i="22"/>
  <c r="A33" i="22"/>
  <c r="A63" i="21" s="1"/>
  <c r="A29" i="22"/>
  <c r="A28" i="22"/>
  <c r="A27" i="22"/>
  <c r="A26" i="22"/>
  <c r="A25" i="22"/>
  <c r="A24" i="22"/>
  <c r="A23" i="22"/>
  <c r="A22" i="22"/>
  <c r="A21" i="22"/>
  <c r="A20" i="22"/>
  <c r="A62" i="4"/>
  <c r="A61" i="4"/>
  <c r="A60" i="4"/>
  <c r="A59" i="4"/>
  <c r="A58" i="4"/>
  <c r="A57" i="4"/>
  <c r="A56" i="4"/>
  <c r="A55" i="4"/>
  <c r="A54" i="4"/>
  <c r="A53" i="4"/>
  <c r="A49" i="4"/>
  <c r="A48" i="4"/>
  <c r="A47" i="4"/>
  <c r="A46" i="4"/>
  <c r="A45" i="4"/>
  <c r="A44" i="4"/>
  <c r="A43" i="4"/>
  <c r="A42" i="4"/>
  <c r="A41" i="4"/>
  <c r="A40" i="4"/>
  <c r="A59" i="21" s="1"/>
  <c r="A36" i="4"/>
  <c r="A35" i="4"/>
  <c r="A34" i="4"/>
  <c r="A33" i="4"/>
  <c r="A32" i="4"/>
  <c r="A31" i="4"/>
  <c r="A30" i="4"/>
  <c r="A29" i="4"/>
  <c r="A28" i="4"/>
  <c r="A27" i="4"/>
  <c r="A53" i="2"/>
  <c r="A52" i="2"/>
  <c r="A51" i="2"/>
  <c r="A50" i="2"/>
  <c r="A49" i="2"/>
  <c r="A48" i="2"/>
  <c r="A47" i="2"/>
  <c r="A46" i="2"/>
  <c r="A45" i="2"/>
  <c r="A44" i="2"/>
  <c r="A40" i="2"/>
  <c r="A39" i="2"/>
  <c r="A38" i="2"/>
  <c r="A37" i="2"/>
  <c r="A36" i="2"/>
  <c r="A35" i="2"/>
  <c r="A34" i="2"/>
  <c r="A33" i="2"/>
  <c r="A32" i="2"/>
  <c r="A31" i="2"/>
  <c r="A80" i="32" l="1"/>
  <c r="A70" i="46"/>
  <c r="A85" i="46"/>
  <c r="A84" i="46"/>
  <c r="A58" i="46"/>
  <c r="A39" i="21"/>
  <c r="A40" i="21"/>
  <c r="A41" i="21"/>
  <c r="A77" i="21"/>
  <c r="A43" i="21"/>
  <c r="A44" i="21"/>
  <c r="A45" i="21"/>
  <c r="A40" i="28"/>
  <c r="A78" i="28"/>
  <c r="A62" i="28"/>
  <c r="A65" i="28"/>
  <c r="A67" i="28"/>
  <c r="A66" i="28"/>
  <c r="A86" i="28"/>
  <c r="A84" i="28"/>
  <c r="A85" i="28"/>
  <c r="A38" i="32"/>
  <c r="A63" i="32"/>
  <c r="A89" i="32"/>
  <c r="A42" i="32"/>
  <c r="A67" i="32"/>
  <c r="A94" i="32"/>
  <c r="A93" i="32"/>
  <c r="A71" i="32"/>
  <c r="A98" i="32"/>
  <c r="A103" i="32"/>
  <c r="A52" i="32"/>
  <c r="A107" i="32"/>
  <c r="A56" i="32"/>
  <c r="A84" i="32"/>
  <c r="A83" i="32"/>
  <c r="A62" i="46"/>
  <c r="A81" i="46"/>
  <c r="A80" i="46"/>
  <c r="A66" i="46"/>
  <c r="A83" i="46"/>
  <c r="A89" i="46"/>
  <c r="A38" i="47"/>
  <c r="A39" i="47"/>
  <c r="A40" i="47"/>
  <c r="A56" i="47"/>
  <c r="A57" i="47"/>
  <c r="A58" i="47"/>
  <c r="A77" i="47"/>
  <c r="A76" i="47"/>
  <c r="A75" i="47"/>
  <c r="A42" i="47"/>
  <c r="A43" i="47"/>
  <c r="A44" i="47"/>
  <c r="A60" i="47"/>
  <c r="A61" i="47"/>
  <c r="A62" i="47"/>
  <c r="A81" i="47"/>
  <c r="A80" i="47"/>
  <c r="A79" i="47"/>
  <c r="A46" i="47"/>
  <c r="A47" i="47"/>
  <c r="A48" i="47"/>
  <c r="A64" i="47"/>
  <c r="A65" i="47"/>
  <c r="A66" i="47"/>
  <c r="A85" i="47"/>
  <c r="A84" i="47"/>
  <c r="A83" i="47"/>
  <c r="A50" i="47"/>
  <c r="A51" i="47"/>
  <c r="A52" i="47"/>
  <c r="A47" i="28"/>
  <c r="A48" i="28"/>
  <c r="A82" i="28"/>
  <c r="A80" i="28"/>
  <c r="A61" i="28"/>
  <c r="A44" i="28"/>
  <c r="A76" i="28"/>
  <c r="A57" i="28"/>
  <c r="A58" i="28"/>
  <c r="A59" i="28"/>
  <c r="A39" i="28"/>
  <c r="A72" i="28"/>
  <c r="A74" i="28"/>
  <c r="A35" i="28"/>
  <c r="A36" i="28"/>
  <c r="A54" i="28"/>
  <c r="A53" i="28"/>
  <c r="A69" i="47"/>
  <c r="A68" i="47"/>
  <c r="A70" i="47"/>
  <c r="A88" i="47"/>
  <c r="A87" i="47"/>
  <c r="A89" i="47"/>
  <c r="A84" i="21"/>
  <c r="A55" i="21"/>
  <c r="A54" i="21"/>
  <c r="A53" i="21"/>
  <c r="A87" i="46"/>
  <c r="A88" i="46"/>
  <c r="A68" i="46"/>
  <c r="A69" i="46"/>
  <c r="A50" i="46"/>
  <c r="A51" i="46"/>
  <c r="A65" i="46"/>
  <c r="A47" i="46"/>
  <c r="A46" i="46"/>
  <c r="A79" i="46"/>
  <c r="A60" i="46"/>
  <c r="A42" i="46"/>
  <c r="A43" i="46"/>
  <c r="A77" i="46"/>
  <c r="A75" i="46"/>
  <c r="A56" i="46"/>
  <c r="A57" i="46"/>
  <c r="A38" i="46"/>
  <c r="A39" i="46"/>
  <c r="A111" i="32"/>
  <c r="A110" i="32"/>
  <c r="A82" i="32"/>
  <c r="A58" i="32"/>
  <c r="A105" i="32"/>
  <c r="A79" i="32"/>
  <c r="A53" i="32"/>
  <c r="A101" i="32"/>
  <c r="A102" i="32"/>
  <c r="A75" i="32"/>
  <c r="A49" i="32"/>
  <c r="A50" i="32"/>
  <c r="A97" i="32"/>
  <c r="A44" i="32"/>
  <c r="A45" i="32"/>
  <c r="A68" i="32"/>
  <c r="A41" i="32"/>
  <c r="A40" i="32"/>
  <c r="A90" i="32"/>
  <c r="A36" i="32"/>
  <c r="A37" i="32"/>
  <c r="A49" i="21"/>
  <c r="A80" i="21"/>
  <c r="A82" i="21"/>
  <c r="A78" i="21"/>
  <c r="A72" i="21"/>
  <c r="A43" i="28"/>
  <c r="A86" i="21"/>
  <c r="A65" i="21"/>
  <c r="A66" i="21"/>
  <c r="A62" i="21"/>
  <c r="A61" i="21"/>
  <c r="A76" i="21"/>
  <c r="A57" i="21"/>
  <c r="A58" i="21"/>
  <c r="A47" i="21"/>
  <c r="A48" i="21"/>
  <c r="A73" i="21"/>
  <c r="A74" i="21"/>
  <c r="B1" i="27" l="1"/>
  <c r="D1" i="27"/>
  <c r="C2" i="27"/>
  <c r="D2" i="27"/>
  <c r="E8" i="27"/>
  <c r="E10" i="27"/>
  <c r="D11" i="27"/>
  <c r="E12" i="27"/>
  <c r="E14" i="27"/>
  <c r="E16" i="27"/>
  <c r="E17" i="27" l="1"/>
  <c r="A27" i="2"/>
  <c r="A26" i="2"/>
  <c r="A25" i="2"/>
  <c r="A24" i="2"/>
  <c r="A23" i="2"/>
  <c r="A22" i="2"/>
  <c r="A21" i="2"/>
  <c r="A20" i="2"/>
  <c r="A19" i="2"/>
  <c r="A18" i="2"/>
  <c r="A35" i="21" l="1"/>
  <c r="A36" i="21"/>
  <c r="A37" i="21"/>
  <c r="D2" i="57"/>
  <c r="G5" i="46" s="1"/>
  <c r="C2" i="57"/>
  <c r="G4" i="46" s="1"/>
  <c r="I10" i="57"/>
  <c r="H10" i="57"/>
  <c r="G10" i="57"/>
  <c r="F10" i="57"/>
  <c r="E10" i="57"/>
  <c r="I8" i="57"/>
  <c r="H8" i="57"/>
  <c r="G8" i="57"/>
  <c r="F8" i="57"/>
  <c r="E8" i="57"/>
  <c r="D1" i="57"/>
  <c r="B1" i="57"/>
  <c r="A3" i="53"/>
  <c r="B3" i="53"/>
  <c r="A4" i="53"/>
  <c r="A6" i="53"/>
  <c r="B6" i="53"/>
  <c r="A7" i="53"/>
  <c r="A9" i="53"/>
  <c r="A16" i="53"/>
  <c r="A18" i="53"/>
  <c r="B18" i="53"/>
  <c r="A19" i="53"/>
  <c r="A21" i="53"/>
  <c r="A23" i="53"/>
  <c r="A26" i="53"/>
  <c r="B26" i="53"/>
  <c r="A27" i="53"/>
  <c r="A29" i="53"/>
  <c r="B2" i="53"/>
  <c r="C2" i="53"/>
  <c r="D2" i="53"/>
  <c r="A2" i="53"/>
  <c r="A3" i="54"/>
  <c r="B3" i="54"/>
  <c r="A4" i="54"/>
  <c r="A16" i="54"/>
  <c r="A21" i="54"/>
  <c r="B21" i="54"/>
  <c r="A22" i="54"/>
  <c r="A26" i="54"/>
  <c r="A29" i="54"/>
  <c r="A30" i="54"/>
  <c r="A31" i="54"/>
  <c r="A32" i="54"/>
  <c r="A33" i="54"/>
  <c r="A34" i="54"/>
  <c r="A35" i="54"/>
  <c r="B35" i="54"/>
  <c r="A36" i="54"/>
  <c r="A42" i="54"/>
  <c r="A44" i="54"/>
  <c r="A45" i="54"/>
  <c r="A46" i="54"/>
  <c r="A47" i="54"/>
  <c r="B2" i="54"/>
  <c r="C2" i="54"/>
  <c r="D2" i="54"/>
  <c r="A2" i="54"/>
  <c r="G2" i="50"/>
  <c r="G3" i="50"/>
  <c r="G4" i="50"/>
  <c r="G5" i="50"/>
  <c r="G6" i="50"/>
  <c r="G7" i="50"/>
  <c r="G11" i="50"/>
  <c r="G12" i="50"/>
  <c r="G13" i="50"/>
  <c r="G14" i="50"/>
  <c r="G15" i="50"/>
  <c r="G16" i="50"/>
  <c r="G17" i="50"/>
  <c r="G18" i="50"/>
  <c r="G19" i="50"/>
  <c r="G20" i="50"/>
  <c r="G21" i="50"/>
  <c r="G22" i="50"/>
  <c r="G23" i="50"/>
  <c r="G24" i="50"/>
  <c r="G25" i="50"/>
  <c r="G26" i="50"/>
  <c r="G27" i="50"/>
  <c r="G37" i="50"/>
  <c r="G38" i="50"/>
  <c r="G39" i="50"/>
  <c r="G40" i="50"/>
  <c r="G41" i="50"/>
  <c r="G42" i="50"/>
  <c r="G43" i="50"/>
  <c r="G45" i="50"/>
  <c r="G46" i="50"/>
  <c r="G47" i="50"/>
  <c r="G49" i="50"/>
  <c r="G50" i="50"/>
  <c r="G51" i="50"/>
  <c r="G52" i="50"/>
  <c r="G53" i="50"/>
  <c r="G54" i="50"/>
  <c r="G55" i="50"/>
  <c r="G56" i="50"/>
  <c r="G57" i="50"/>
  <c r="G58" i="50"/>
  <c r="G59" i="50"/>
  <c r="G60" i="50"/>
  <c r="G61" i="50"/>
  <c r="G62" i="50"/>
  <c r="G63" i="50"/>
  <c r="G64" i="50"/>
  <c r="G65" i="50"/>
  <c r="G66" i="50"/>
  <c r="G67" i="50"/>
  <c r="G68" i="50"/>
  <c r="G69" i="50"/>
  <c r="G70" i="50"/>
  <c r="G71" i="50"/>
  <c r="G72" i="50"/>
  <c r="G73" i="50"/>
  <c r="G74" i="50"/>
  <c r="G75" i="50"/>
  <c r="G76" i="50"/>
  <c r="G77" i="50"/>
  <c r="G78" i="50"/>
  <c r="G79" i="50"/>
  <c r="G80" i="50"/>
  <c r="G87" i="50"/>
  <c r="G88" i="50"/>
  <c r="G89" i="50"/>
  <c r="G90" i="50"/>
  <c r="G91" i="50"/>
  <c r="G92" i="50"/>
  <c r="G93" i="50"/>
  <c r="G94" i="50"/>
  <c r="G95" i="50"/>
  <c r="G96" i="50"/>
  <c r="G97" i="50"/>
  <c r="G98" i="50"/>
  <c r="G99" i="50"/>
  <c r="G100" i="50"/>
  <c r="G105" i="50"/>
  <c r="G106" i="50"/>
  <c r="G107" i="50"/>
  <c r="G108" i="50"/>
  <c r="G109" i="50"/>
  <c r="G110" i="50"/>
  <c r="G120" i="50"/>
  <c r="G123" i="50"/>
  <c r="G124" i="50"/>
  <c r="G125" i="50"/>
  <c r="G126" i="50"/>
  <c r="G127" i="50"/>
  <c r="G128" i="50"/>
  <c r="G129" i="50"/>
  <c r="G130" i="50"/>
  <c r="G131" i="50"/>
  <c r="G132" i="50"/>
  <c r="G133" i="50"/>
  <c r="G134" i="50"/>
  <c r="G135" i="50"/>
  <c r="G136" i="50"/>
  <c r="G137" i="50"/>
  <c r="G138" i="50"/>
  <c r="G140" i="50"/>
  <c r="G141" i="50"/>
  <c r="G142" i="50"/>
  <c r="G143" i="50"/>
  <c r="G144" i="50"/>
  <c r="G145" i="50"/>
  <c r="G146" i="50"/>
  <c r="G147" i="50"/>
  <c r="G148" i="50"/>
  <c r="G149" i="50"/>
  <c r="G150" i="50"/>
  <c r="G151" i="50"/>
  <c r="G152" i="50"/>
  <c r="G153" i="50"/>
  <c r="G154" i="50"/>
  <c r="G155" i="50"/>
  <c r="G156" i="50"/>
  <c r="G157" i="50"/>
  <c r="G158" i="50"/>
  <c r="G159" i="50"/>
  <c r="G160" i="50"/>
  <c r="G161" i="50"/>
  <c r="G162" i="50"/>
  <c r="G163" i="50"/>
  <c r="G164" i="50"/>
  <c r="G165" i="50"/>
  <c r="G166" i="50"/>
  <c r="G167" i="50"/>
  <c r="G168" i="50"/>
  <c r="G169" i="50"/>
  <c r="G170" i="50"/>
  <c r="G171" i="50"/>
  <c r="G172" i="50"/>
  <c r="G173" i="50"/>
  <c r="G174" i="50"/>
  <c r="G175" i="50"/>
  <c r="G176" i="50"/>
  <c r="G177" i="50"/>
  <c r="G178" i="50"/>
  <c r="G179" i="50"/>
  <c r="G180" i="50"/>
  <c r="G181" i="50"/>
  <c r="G182" i="50"/>
  <c r="G183" i="50"/>
  <c r="G184" i="50"/>
  <c r="G185" i="50"/>
  <c r="G188" i="50"/>
  <c r="G189" i="50"/>
  <c r="G190" i="50"/>
  <c r="G191" i="50"/>
  <c r="G192" i="50"/>
  <c r="G193" i="50"/>
  <c r="G194" i="50"/>
  <c r="G198" i="50"/>
  <c r="G199" i="50"/>
  <c r="G200" i="50"/>
  <c r="G201" i="50"/>
  <c r="G202" i="50"/>
  <c r="G204" i="50"/>
  <c r="G205" i="50"/>
  <c r="G206" i="50"/>
  <c r="G207" i="50"/>
  <c r="G208" i="50"/>
  <c r="G209" i="50"/>
  <c r="G210" i="50"/>
  <c r="G211" i="50"/>
  <c r="G212" i="50"/>
  <c r="G213" i="50"/>
  <c r="G214" i="50"/>
  <c r="G217" i="50"/>
  <c r="G218" i="50"/>
  <c r="G219" i="50"/>
  <c r="G220" i="50"/>
  <c r="G221" i="50"/>
  <c r="G222" i="50"/>
  <c r="G223" i="50"/>
  <c r="G224" i="50"/>
  <c r="G225" i="50"/>
  <c r="G226" i="50"/>
  <c r="G227" i="50"/>
  <c r="G228" i="50"/>
  <c r="G229" i="50"/>
  <c r="G230" i="50"/>
  <c r="G231" i="50"/>
  <c r="G232" i="50"/>
  <c r="G233" i="50"/>
  <c r="G234" i="50"/>
  <c r="G235" i="50"/>
  <c r="G236" i="50"/>
  <c r="G237" i="50"/>
  <c r="G238" i="50"/>
  <c r="G239" i="50"/>
  <c r="G241" i="50"/>
  <c r="G242" i="50"/>
  <c r="G243" i="50"/>
  <c r="G245" i="50"/>
  <c r="G246" i="50"/>
  <c r="G247" i="50"/>
  <c r="G248" i="50"/>
  <c r="G249" i="50"/>
  <c r="G250" i="50"/>
  <c r="G251" i="50"/>
  <c r="G252" i="50"/>
  <c r="G253" i="50"/>
  <c r="G254" i="50"/>
  <c r="G255" i="50"/>
  <c r="G256" i="50"/>
  <c r="A18" i="52"/>
  <c r="B18" i="52"/>
  <c r="A19" i="52"/>
  <c r="A21" i="52"/>
  <c r="A25" i="52"/>
  <c r="A31" i="52"/>
  <c r="A32" i="52"/>
  <c r="A33" i="52"/>
  <c r="A34" i="52"/>
  <c r="A35" i="52"/>
  <c r="A36" i="52"/>
  <c r="A47" i="52"/>
  <c r="A48" i="52"/>
  <c r="A49" i="52"/>
  <c r="A50" i="52"/>
  <c r="A60" i="52"/>
  <c r="A61" i="52"/>
  <c r="A62" i="52"/>
  <c r="A63" i="52"/>
  <c r="A64" i="52"/>
  <c r="A65" i="52"/>
  <c r="A66" i="52"/>
  <c r="A67" i="52"/>
  <c r="A68" i="52"/>
  <c r="A69" i="52"/>
  <c r="A70" i="52"/>
  <c r="A71" i="52"/>
  <c r="A72" i="52"/>
  <c r="A73" i="52"/>
  <c r="A74" i="52"/>
  <c r="A75" i="52"/>
  <c r="A76" i="52"/>
  <c r="A77" i="52"/>
  <c r="A78" i="52"/>
  <c r="A79" i="52"/>
  <c r="A87" i="52"/>
  <c r="A88" i="52"/>
  <c r="A89" i="52"/>
  <c r="A90" i="52"/>
  <c r="A91" i="52"/>
  <c r="A92" i="52"/>
  <c r="A93" i="52"/>
  <c r="A94" i="52"/>
  <c r="A95" i="52"/>
  <c r="A96" i="52"/>
  <c r="A97" i="52"/>
  <c r="A98" i="52"/>
  <c r="A99" i="52"/>
  <c r="A100" i="52"/>
  <c r="A101" i="52"/>
  <c r="A102" i="52"/>
  <c r="A103" i="52"/>
  <c r="A104" i="52"/>
  <c r="A105" i="52"/>
  <c r="A106" i="52"/>
  <c r="B106" i="52"/>
  <c r="A107" i="52"/>
  <c r="A109" i="52"/>
  <c r="B109" i="52"/>
  <c r="A110" i="52"/>
  <c r="A111" i="52"/>
  <c r="A112" i="52"/>
  <c r="A113" i="52"/>
  <c r="A114" i="52"/>
  <c r="B114" i="52"/>
  <c r="A115" i="52"/>
  <c r="A119" i="52"/>
  <c r="A122" i="52"/>
  <c r="A125" i="52"/>
  <c r="A126" i="52"/>
  <c r="B126" i="52"/>
  <c r="A127" i="52"/>
  <c r="A128" i="52"/>
  <c r="A3" i="52"/>
  <c r="B3" i="52"/>
  <c r="A4" i="52"/>
  <c r="A6" i="52"/>
  <c r="A7" i="52"/>
  <c r="A8" i="52"/>
  <c r="A9" i="52"/>
  <c r="A10" i="52"/>
  <c r="A11" i="52"/>
  <c r="A12" i="52"/>
  <c r="A14" i="52"/>
  <c r="A15" i="52"/>
  <c r="A16" i="52"/>
  <c r="C2" i="52"/>
  <c r="D2" i="52"/>
  <c r="B2" i="52"/>
  <c r="A2" i="52"/>
  <c r="A20" i="50"/>
  <c r="F20" i="50"/>
  <c r="A22" i="50"/>
  <c r="F22" i="50"/>
  <c r="A23" i="50"/>
  <c r="F23" i="50"/>
  <c r="A24" i="50"/>
  <c r="F24" i="50"/>
  <c r="A25" i="50"/>
  <c r="F25" i="50"/>
  <c r="A26" i="50"/>
  <c r="F26" i="50"/>
  <c r="A27" i="50"/>
  <c r="F27" i="50"/>
  <c r="A37" i="50"/>
  <c r="F37" i="50"/>
  <c r="A38" i="50"/>
  <c r="F38" i="50"/>
  <c r="A40" i="50"/>
  <c r="F40" i="50"/>
  <c r="A41" i="50"/>
  <c r="F41" i="50"/>
  <c r="A43" i="50"/>
  <c r="F43" i="50"/>
  <c r="A44" i="50"/>
  <c r="F44" i="50"/>
  <c r="A49" i="50"/>
  <c r="F49" i="50"/>
  <c r="A52" i="50"/>
  <c r="A62" i="50"/>
  <c r="F62" i="50"/>
  <c r="A67" i="50"/>
  <c r="B67" i="50"/>
  <c r="F67" i="50"/>
  <c r="A68" i="50"/>
  <c r="F68" i="50"/>
  <c r="A70" i="50"/>
  <c r="F70" i="50"/>
  <c r="A72" i="50"/>
  <c r="F72" i="50"/>
  <c r="A74" i="50"/>
  <c r="F74" i="50"/>
  <c r="A75" i="50"/>
  <c r="F75" i="50"/>
  <c r="A78" i="50"/>
  <c r="F78" i="50"/>
  <c r="A81" i="50"/>
  <c r="A82" i="50"/>
  <c r="A83" i="50"/>
  <c r="A84" i="50"/>
  <c r="A85" i="50"/>
  <c r="A86" i="50"/>
  <c r="A87" i="50"/>
  <c r="B87" i="50"/>
  <c r="F87" i="50"/>
  <c r="A88" i="50"/>
  <c r="F88" i="50"/>
  <c r="A91" i="50"/>
  <c r="F91" i="50"/>
  <c r="A94" i="50"/>
  <c r="F94" i="50"/>
  <c r="A97" i="50"/>
  <c r="F97" i="50"/>
  <c r="A100" i="50"/>
  <c r="F100" i="50"/>
  <c r="A105" i="50"/>
  <c r="F105" i="50"/>
  <c r="A106" i="50"/>
  <c r="F106" i="50"/>
  <c r="A108" i="50"/>
  <c r="F108" i="50"/>
  <c r="A110" i="50"/>
  <c r="F110" i="50"/>
  <c r="A120" i="50"/>
  <c r="F120" i="50"/>
  <c r="A123" i="50"/>
  <c r="F123" i="50"/>
  <c r="A130" i="50"/>
  <c r="F130" i="50"/>
  <c r="A136" i="50"/>
  <c r="F136" i="50"/>
  <c r="A138" i="50"/>
  <c r="F138" i="50"/>
  <c r="B139" i="50"/>
  <c r="A140" i="50"/>
  <c r="F140" i="50"/>
  <c r="A142" i="50"/>
  <c r="F142" i="50"/>
  <c r="A150" i="50"/>
  <c r="F150" i="50"/>
  <c r="A152" i="50"/>
  <c r="B152" i="50"/>
  <c r="F152" i="50"/>
  <c r="A155" i="50"/>
  <c r="F155" i="50"/>
  <c r="A158" i="50"/>
  <c r="F158" i="50"/>
  <c r="A161" i="50"/>
  <c r="F161" i="50"/>
  <c r="A163" i="50"/>
  <c r="F163" i="50"/>
  <c r="A165" i="50"/>
  <c r="F165" i="50"/>
  <c r="A167" i="50"/>
  <c r="F167" i="50"/>
  <c r="A170" i="50"/>
  <c r="F170" i="50"/>
  <c r="A171" i="50"/>
  <c r="F171" i="50"/>
  <c r="A172" i="50"/>
  <c r="F172" i="50"/>
  <c r="A174" i="50"/>
  <c r="F174" i="50"/>
  <c r="A175" i="50"/>
  <c r="F175" i="50"/>
  <c r="A176" i="50"/>
  <c r="F176" i="50"/>
  <c r="A178" i="50"/>
  <c r="F178" i="50"/>
  <c r="A180" i="50"/>
  <c r="F180" i="50"/>
  <c r="A181" i="50"/>
  <c r="F181" i="50"/>
  <c r="A183" i="50"/>
  <c r="F183" i="50"/>
  <c r="A185" i="50"/>
  <c r="F185" i="50"/>
  <c r="A188" i="50"/>
  <c r="F188" i="50"/>
  <c r="A190" i="50"/>
  <c r="F190" i="50"/>
  <c r="A192" i="50"/>
  <c r="F192" i="50"/>
  <c r="A194" i="50"/>
  <c r="F194" i="50"/>
  <c r="A198" i="50"/>
  <c r="F198" i="50"/>
  <c r="A199" i="50"/>
  <c r="F199" i="50"/>
  <c r="A202" i="50"/>
  <c r="F202" i="50"/>
  <c r="A204" i="50"/>
  <c r="F204" i="50"/>
  <c r="A205" i="50"/>
  <c r="F205" i="50"/>
  <c r="A207" i="50"/>
  <c r="B207" i="50"/>
  <c r="C207" i="50"/>
  <c r="D207" i="50"/>
  <c r="F207" i="50"/>
  <c r="A208" i="50"/>
  <c r="B208" i="50"/>
  <c r="F208" i="50"/>
  <c r="A210" i="50"/>
  <c r="B210" i="50"/>
  <c r="C210" i="50"/>
  <c r="D210" i="50"/>
  <c r="F210" i="50"/>
  <c r="A212" i="50"/>
  <c r="F212" i="50"/>
  <c r="A213" i="50"/>
  <c r="F213" i="50"/>
  <c r="A214" i="50"/>
  <c r="F214" i="50"/>
  <c r="A215" i="50"/>
  <c r="A217" i="50"/>
  <c r="F217" i="50"/>
  <c r="A218" i="50"/>
  <c r="F218" i="50"/>
  <c r="A219" i="50"/>
  <c r="F219" i="50"/>
  <c r="A220" i="50"/>
  <c r="F220" i="50"/>
  <c r="A221" i="50"/>
  <c r="F221" i="50"/>
  <c r="A222" i="50"/>
  <c r="F222" i="50"/>
  <c r="A223" i="50"/>
  <c r="F223" i="50"/>
  <c r="A225" i="50"/>
  <c r="F225" i="50"/>
  <c r="A226" i="50"/>
  <c r="F226" i="50"/>
  <c r="A228" i="50"/>
  <c r="F228" i="50"/>
  <c r="A229" i="50"/>
  <c r="F229" i="50"/>
  <c r="A230" i="50"/>
  <c r="F230" i="50"/>
  <c r="A232" i="50"/>
  <c r="F232" i="50"/>
  <c r="A233" i="50"/>
  <c r="F233" i="50"/>
  <c r="A234" i="50"/>
  <c r="F234" i="50"/>
  <c r="A235" i="50"/>
  <c r="F235" i="50"/>
  <c r="A236" i="50"/>
  <c r="F236" i="50"/>
  <c r="A239" i="50"/>
  <c r="F239" i="50"/>
  <c r="A241" i="50"/>
  <c r="F241" i="50"/>
  <c r="A242" i="50"/>
  <c r="F242" i="50"/>
  <c r="A243" i="50"/>
  <c r="F243" i="50"/>
  <c r="A245" i="50"/>
  <c r="F245" i="50"/>
  <c r="A246" i="50"/>
  <c r="F246" i="50"/>
  <c r="A248" i="50"/>
  <c r="F248" i="50"/>
  <c r="A249" i="50"/>
  <c r="F249" i="50"/>
  <c r="A251" i="50"/>
  <c r="F251" i="50"/>
  <c r="A252" i="50"/>
  <c r="F252" i="50"/>
  <c r="A253" i="50"/>
  <c r="F253" i="50"/>
  <c r="A254" i="50"/>
  <c r="F254" i="50"/>
  <c r="A255" i="50"/>
  <c r="F255" i="50"/>
  <c r="A256" i="50"/>
  <c r="F256" i="50"/>
  <c r="B8" i="50"/>
  <c r="B9" i="50"/>
  <c r="C9" i="50"/>
  <c r="D9" i="50"/>
  <c r="B10" i="50"/>
  <c r="C10" i="50"/>
  <c r="D10" i="50"/>
  <c r="A11" i="50"/>
  <c r="B11" i="50"/>
  <c r="C11" i="50"/>
  <c r="D11" i="50"/>
  <c r="F11" i="50"/>
  <c r="A3" i="50"/>
  <c r="F3" i="50"/>
  <c r="A4" i="50"/>
  <c r="F4" i="50"/>
  <c r="F2" i="50"/>
  <c r="A2" i="50"/>
  <c r="B2" i="50"/>
  <c r="C2" i="50"/>
  <c r="D2" i="50"/>
  <c r="B26" i="48"/>
  <c r="A1" i="48"/>
  <c r="G11" i="57" l="1"/>
  <c r="G8" i="46" s="1"/>
  <c r="F11" i="57"/>
  <c r="G7" i="46" s="1"/>
  <c r="I11" i="57"/>
  <c r="G10" i="46" s="1"/>
  <c r="H11" i="57"/>
  <c r="G9" i="46" s="1"/>
  <c r="E11" i="57"/>
  <c r="G6" i="46" s="1"/>
  <c r="B23" i="48" l="1"/>
  <c r="C23" i="48"/>
  <c r="D23" i="48"/>
  <c r="B24" i="48"/>
  <c r="C24" i="48"/>
  <c r="D24" i="48"/>
  <c r="D11" i="2"/>
  <c r="C26" i="48"/>
  <c r="D26" i="48"/>
  <c r="D2" i="48"/>
  <c r="C2" i="48"/>
  <c r="B576" i="1"/>
  <c r="B45" i="54" s="1"/>
  <c r="C576" i="1"/>
  <c r="C45" i="54" s="1"/>
  <c r="D576" i="1"/>
  <c r="D45" i="54" s="1"/>
  <c r="B577" i="1"/>
  <c r="B46" i="54" s="1"/>
  <c r="C577" i="1"/>
  <c r="C46" i="54" s="1"/>
  <c r="D577" i="1"/>
  <c r="D46" i="54" s="1"/>
  <c r="B578" i="1"/>
  <c r="B47" i="54" s="1"/>
  <c r="C578" i="1"/>
  <c r="C47" i="54" s="1"/>
  <c r="D578" i="1"/>
  <c r="D47" i="54" s="1"/>
  <c r="C575" i="1"/>
  <c r="C44" i="54" s="1"/>
  <c r="D575" i="1"/>
  <c r="D44" i="54" s="1"/>
  <c r="B575" i="1"/>
  <c r="B44" i="54" s="1"/>
  <c r="B573" i="1"/>
  <c r="B42" i="54" s="1"/>
  <c r="C568" i="1"/>
  <c r="C36" i="54" s="1"/>
  <c r="D568" i="1"/>
  <c r="D36" i="54" s="1"/>
  <c r="B568" i="1"/>
  <c r="B36" i="54" s="1"/>
  <c r="B562" i="1"/>
  <c r="B30" i="54" s="1"/>
  <c r="C562" i="1"/>
  <c r="C30" i="54" s="1"/>
  <c r="D562" i="1"/>
  <c r="D30" i="54" s="1"/>
  <c r="B563" i="1"/>
  <c r="B31" i="54" s="1"/>
  <c r="C563" i="1"/>
  <c r="C31" i="54" s="1"/>
  <c r="D563" i="1"/>
  <c r="D31" i="54" s="1"/>
  <c r="B564" i="1"/>
  <c r="B32" i="54" s="1"/>
  <c r="C564" i="1"/>
  <c r="C32" i="54" s="1"/>
  <c r="D564" i="1"/>
  <c r="D32" i="54" s="1"/>
  <c r="B565" i="1"/>
  <c r="B33" i="54" s="1"/>
  <c r="C565" i="1"/>
  <c r="C33" i="54" s="1"/>
  <c r="D565" i="1"/>
  <c r="D33" i="54" s="1"/>
  <c r="B566" i="1"/>
  <c r="B34" i="54" s="1"/>
  <c r="C566" i="1"/>
  <c r="C34" i="54" s="1"/>
  <c r="D566" i="1"/>
  <c r="D34" i="54" s="1"/>
  <c r="D561" i="1"/>
  <c r="D29" i="54" s="1"/>
  <c r="C561" i="1"/>
  <c r="C29" i="54" s="1"/>
  <c r="B561" i="1"/>
  <c r="B29" i="54" s="1"/>
  <c r="B559" i="1"/>
  <c r="B26" i="54" s="1"/>
  <c r="D556" i="1"/>
  <c r="D22" i="54" s="1"/>
  <c r="C556" i="1"/>
  <c r="C22" i="54" s="1"/>
  <c r="B556" i="1"/>
  <c r="B22" i="54" s="1"/>
  <c r="C552" i="1"/>
  <c r="C16" i="54" s="1"/>
  <c r="D552" i="1"/>
  <c r="D16" i="54" s="1"/>
  <c r="B552" i="1"/>
  <c r="B16" i="54" s="1"/>
  <c r="B546" i="1"/>
  <c r="B8" i="54" s="1"/>
  <c r="C546" i="1"/>
  <c r="C8" i="54" s="1"/>
  <c r="D546" i="1"/>
  <c r="D8" i="54" s="1"/>
  <c r="B547" i="1"/>
  <c r="B10" i="54" s="1"/>
  <c r="C547" i="1"/>
  <c r="C10" i="54" s="1"/>
  <c r="D547" i="1"/>
  <c r="D10" i="54" s="1"/>
  <c r="B548" i="1"/>
  <c r="B11" i="54" s="1"/>
  <c r="C548" i="1"/>
  <c r="C11" i="54" s="1"/>
  <c r="D548" i="1"/>
  <c r="D11" i="54" s="1"/>
  <c r="D545" i="1"/>
  <c r="D7" i="54" s="1"/>
  <c r="C545" i="1"/>
  <c r="C7" i="54" s="1"/>
  <c r="B545" i="1"/>
  <c r="B7" i="54" s="1"/>
  <c r="B543" i="1"/>
  <c r="B4" i="54" s="1"/>
  <c r="B539" i="1"/>
  <c r="C539" i="1"/>
  <c r="C29" i="53" s="1"/>
  <c r="D539" i="1"/>
  <c r="D29" i="53" s="1"/>
  <c r="C537" i="1"/>
  <c r="C27" i="53" s="1"/>
  <c r="D537" i="1"/>
  <c r="D27" i="53" s="1"/>
  <c r="B537" i="1"/>
  <c r="B531" i="1"/>
  <c r="B21" i="53" s="1"/>
  <c r="C531" i="1"/>
  <c r="C21" i="53" s="1"/>
  <c r="D531" i="1"/>
  <c r="D21" i="53" s="1"/>
  <c r="B533" i="1"/>
  <c r="B23" i="53" s="1"/>
  <c r="C533" i="1"/>
  <c r="C23" i="53" s="1"/>
  <c r="D533" i="1"/>
  <c r="D23" i="53" s="1"/>
  <c r="C529" i="1"/>
  <c r="C19" i="53" s="1"/>
  <c r="D529" i="1"/>
  <c r="D19" i="53" s="1"/>
  <c r="B529" i="1"/>
  <c r="B19" i="53" s="1"/>
  <c r="D526" i="1"/>
  <c r="D16" i="53" s="1"/>
  <c r="C526" i="1"/>
  <c r="C16" i="53" s="1"/>
  <c r="B526" i="1"/>
  <c r="B16" i="53" s="1"/>
  <c r="B519" i="1"/>
  <c r="B9" i="53" s="1"/>
  <c r="C519" i="1"/>
  <c r="C9" i="53" s="1"/>
  <c r="D519" i="1"/>
  <c r="D9" i="53" s="1"/>
  <c r="C517" i="1"/>
  <c r="C7" i="53" s="1"/>
  <c r="D517" i="1"/>
  <c r="D7" i="53" s="1"/>
  <c r="B517" i="1"/>
  <c r="B7" i="53" s="1"/>
  <c r="C514" i="1"/>
  <c r="C4" i="53" s="1"/>
  <c r="D514" i="1"/>
  <c r="D4" i="53" s="1"/>
  <c r="B514" i="1"/>
  <c r="B4" i="53" s="1"/>
  <c r="B511" i="1"/>
  <c r="B128" i="52" s="1"/>
  <c r="C511" i="1"/>
  <c r="C128" i="52" s="1"/>
  <c r="D511" i="1"/>
  <c r="D128" i="52" s="1"/>
  <c r="C510" i="1"/>
  <c r="C127" i="52" s="1"/>
  <c r="D510" i="1"/>
  <c r="D127" i="52" s="1"/>
  <c r="B510" i="1"/>
  <c r="B127" i="52" s="1"/>
  <c r="D508" i="1"/>
  <c r="D125" i="52" s="1"/>
  <c r="C508" i="1"/>
  <c r="C125" i="52" s="1"/>
  <c r="B508" i="1"/>
  <c r="B125" i="52" s="1"/>
  <c r="D505" i="1"/>
  <c r="D122" i="52" s="1"/>
  <c r="C505" i="1"/>
  <c r="C122" i="52" s="1"/>
  <c r="B505" i="1"/>
  <c r="B122" i="52" s="1"/>
  <c r="D502" i="1"/>
  <c r="D119" i="52" s="1"/>
  <c r="C502" i="1"/>
  <c r="C119" i="52" s="1"/>
  <c r="B502" i="1"/>
  <c r="B119" i="52" s="1"/>
  <c r="C498" i="1"/>
  <c r="C115" i="52" s="1"/>
  <c r="D498" i="1"/>
  <c r="D115" i="52" s="1"/>
  <c r="B498" i="1"/>
  <c r="B115" i="52" s="1"/>
  <c r="B494" i="1"/>
  <c r="B111" i="52" s="1"/>
  <c r="C494" i="1"/>
  <c r="C111" i="52" s="1"/>
  <c r="D494" i="1"/>
  <c r="D111" i="52" s="1"/>
  <c r="B495" i="1"/>
  <c r="B112" i="52" s="1"/>
  <c r="C495" i="1"/>
  <c r="C112" i="52" s="1"/>
  <c r="D495" i="1"/>
  <c r="D112" i="52" s="1"/>
  <c r="B496" i="1"/>
  <c r="B113" i="52" s="1"/>
  <c r="C496" i="1"/>
  <c r="C113" i="52" s="1"/>
  <c r="D496" i="1"/>
  <c r="D113" i="52" s="1"/>
  <c r="C493" i="1"/>
  <c r="C110" i="52" s="1"/>
  <c r="D493" i="1"/>
  <c r="D110" i="52" s="1"/>
  <c r="B493" i="1"/>
  <c r="B110" i="52" s="1"/>
  <c r="C490" i="1"/>
  <c r="C107" i="52" s="1"/>
  <c r="D490" i="1"/>
  <c r="D107" i="52" s="1"/>
  <c r="B490" i="1"/>
  <c r="B107" i="52" s="1"/>
  <c r="B485" i="1"/>
  <c r="B102" i="52" s="1"/>
  <c r="C485" i="1"/>
  <c r="C102" i="52" s="1"/>
  <c r="D485" i="1"/>
  <c r="D102" i="52" s="1"/>
  <c r="B486" i="1"/>
  <c r="B103" i="52" s="1"/>
  <c r="C486" i="1"/>
  <c r="C103" i="52" s="1"/>
  <c r="D486" i="1"/>
  <c r="D103" i="52" s="1"/>
  <c r="B487" i="1"/>
  <c r="B104" i="52" s="1"/>
  <c r="C487" i="1"/>
  <c r="C104" i="52" s="1"/>
  <c r="D487" i="1"/>
  <c r="D104" i="52" s="1"/>
  <c r="B488" i="1"/>
  <c r="B105" i="52" s="1"/>
  <c r="C488" i="1"/>
  <c r="C105" i="52" s="1"/>
  <c r="D488" i="1"/>
  <c r="D105" i="52" s="1"/>
  <c r="B480" i="1"/>
  <c r="B97" i="52" s="1"/>
  <c r="C480" i="1"/>
  <c r="C97" i="52" s="1"/>
  <c r="D480" i="1"/>
  <c r="D97" i="52" s="1"/>
  <c r="B481" i="1"/>
  <c r="B98" i="52" s="1"/>
  <c r="C481" i="1"/>
  <c r="C98" i="52" s="1"/>
  <c r="D481" i="1"/>
  <c r="D98" i="52" s="1"/>
  <c r="B482" i="1"/>
  <c r="B99" i="52" s="1"/>
  <c r="C482" i="1"/>
  <c r="C99" i="52" s="1"/>
  <c r="D482" i="1"/>
  <c r="D99" i="52" s="1"/>
  <c r="B483" i="1"/>
  <c r="B100" i="52" s="1"/>
  <c r="C483" i="1"/>
  <c r="C100" i="52" s="1"/>
  <c r="D483" i="1"/>
  <c r="D100" i="52" s="1"/>
  <c r="B484" i="1"/>
  <c r="B101" i="52" s="1"/>
  <c r="C484" i="1"/>
  <c r="C101" i="52" s="1"/>
  <c r="D484" i="1"/>
  <c r="D101" i="52" s="1"/>
  <c r="B476" i="1"/>
  <c r="B93" i="52" s="1"/>
  <c r="C476" i="1"/>
  <c r="D476" i="1"/>
  <c r="B477" i="1"/>
  <c r="B94" i="52" s="1"/>
  <c r="C477" i="1"/>
  <c r="C94" i="52" s="1"/>
  <c r="D477" i="1"/>
  <c r="D94" i="52" s="1"/>
  <c r="B478" i="1"/>
  <c r="B95" i="52" s="1"/>
  <c r="C478" i="1"/>
  <c r="D478" i="1"/>
  <c r="B479" i="1"/>
  <c r="B96" i="52" s="1"/>
  <c r="C479" i="1"/>
  <c r="C96" i="52" s="1"/>
  <c r="D479" i="1"/>
  <c r="D96" i="52" s="1"/>
  <c r="B458" i="1"/>
  <c r="B75" i="52" s="1"/>
  <c r="C458" i="1"/>
  <c r="C75" i="52" s="1"/>
  <c r="D458" i="1"/>
  <c r="D75" i="52" s="1"/>
  <c r="B459" i="1"/>
  <c r="B76" i="52" s="1"/>
  <c r="C459" i="1"/>
  <c r="C76" i="52" s="1"/>
  <c r="D459" i="1"/>
  <c r="D76" i="52" s="1"/>
  <c r="B460" i="1"/>
  <c r="B77" i="52" s="1"/>
  <c r="C460" i="1"/>
  <c r="C77" i="52" s="1"/>
  <c r="D460" i="1"/>
  <c r="D77" i="52" s="1"/>
  <c r="B461" i="1"/>
  <c r="B78" i="52" s="1"/>
  <c r="C461" i="1"/>
  <c r="C78" i="52" s="1"/>
  <c r="D461" i="1"/>
  <c r="D78" i="52" s="1"/>
  <c r="B462" i="1"/>
  <c r="B79" i="52" s="1"/>
  <c r="C462" i="1"/>
  <c r="D462" i="1"/>
  <c r="B463" i="1"/>
  <c r="B80" i="52" s="1"/>
  <c r="C463" i="1"/>
  <c r="C80" i="52" s="1"/>
  <c r="D463" i="1"/>
  <c r="D80" i="52" s="1"/>
  <c r="B464" i="1"/>
  <c r="B81" i="52" s="1"/>
  <c r="C464" i="1"/>
  <c r="C81" i="52" s="1"/>
  <c r="D464" i="1"/>
  <c r="D81" i="52" s="1"/>
  <c r="B465" i="1"/>
  <c r="B82" i="52" s="1"/>
  <c r="C465" i="1"/>
  <c r="C82" i="52" s="1"/>
  <c r="D465" i="1"/>
  <c r="D82" i="52" s="1"/>
  <c r="B466" i="1"/>
  <c r="B83" i="52" s="1"/>
  <c r="C466" i="1"/>
  <c r="C83" i="52" s="1"/>
  <c r="D466" i="1"/>
  <c r="D83" i="52" s="1"/>
  <c r="B467" i="1"/>
  <c r="B84" i="52" s="1"/>
  <c r="C467" i="1"/>
  <c r="C84" i="52" s="1"/>
  <c r="D467" i="1"/>
  <c r="D84" i="52" s="1"/>
  <c r="B468" i="1"/>
  <c r="B85" i="52" s="1"/>
  <c r="C468" i="1"/>
  <c r="C85" i="52" s="1"/>
  <c r="D468" i="1"/>
  <c r="D85" i="52" s="1"/>
  <c r="B469" i="1"/>
  <c r="B86" i="52" s="1"/>
  <c r="C469" i="1"/>
  <c r="C86" i="52" s="1"/>
  <c r="D469" i="1"/>
  <c r="D86" i="52" s="1"/>
  <c r="B470" i="1"/>
  <c r="B87" i="52" s="1"/>
  <c r="C470" i="1"/>
  <c r="C87" i="52" s="1"/>
  <c r="D470" i="1"/>
  <c r="D87" i="52" s="1"/>
  <c r="B471" i="1"/>
  <c r="B88" i="52" s="1"/>
  <c r="C471" i="1"/>
  <c r="C88" i="52" s="1"/>
  <c r="D471" i="1"/>
  <c r="D88" i="52" s="1"/>
  <c r="B472" i="1"/>
  <c r="B89" i="52" s="1"/>
  <c r="C472" i="1"/>
  <c r="C89" i="52" s="1"/>
  <c r="D472" i="1"/>
  <c r="D89" i="52" s="1"/>
  <c r="B473" i="1"/>
  <c r="B90" i="52" s="1"/>
  <c r="C473" i="1"/>
  <c r="C90" i="52" s="1"/>
  <c r="D473" i="1"/>
  <c r="D90" i="52" s="1"/>
  <c r="B474" i="1"/>
  <c r="B91" i="52" s="1"/>
  <c r="C474" i="1"/>
  <c r="C91" i="52" s="1"/>
  <c r="D474" i="1"/>
  <c r="D91" i="52" s="1"/>
  <c r="B475" i="1"/>
  <c r="B92" i="52" s="1"/>
  <c r="C475" i="1"/>
  <c r="C92" i="52" s="1"/>
  <c r="D475" i="1"/>
  <c r="D92" i="52" s="1"/>
  <c r="B454" i="1"/>
  <c r="B71" i="52" s="1"/>
  <c r="C454" i="1"/>
  <c r="C71" i="52" s="1"/>
  <c r="D454" i="1"/>
  <c r="D71" i="52" s="1"/>
  <c r="B455" i="1"/>
  <c r="B72" i="52" s="1"/>
  <c r="C455" i="1"/>
  <c r="C72" i="52" s="1"/>
  <c r="D455" i="1"/>
  <c r="D72" i="52" s="1"/>
  <c r="B456" i="1"/>
  <c r="B73" i="52" s="1"/>
  <c r="C456" i="1"/>
  <c r="C73" i="52" s="1"/>
  <c r="D456" i="1"/>
  <c r="D73" i="52" s="1"/>
  <c r="B457" i="1"/>
  <c r="B74" i="52" s="1"/>
  <c r="C457" i="1"/>
  <c r="C74" i="52" s="1"/>
  <c r="D457" i="1"/>
  <c r="D74" i="52" s="1"/>
  <c r="B451" i="1"/>
  <c r="B68" i="52" s="1"/>
  <c r="C451" i="1"/>
  <c r="C68" i="52" s="1"/>
  <c r="D451" i="1"/>
  <c r="D68" i="52" s="1"/>
  <c r="B452" i="1"/>
  <c r="B69" i="52" s="1"/>
  <c r="C452" i="1"/>
  <c r="C69" i="52" s="1"/>
  <c r="D452" i="1"/>
  <c r="D69" i="52" s="1"/>
  <c r="B453" i="1"/>
  <c r="B70" i="52" s="1"/>
  <c r="C453" i="1"/>
  <c r="C70" i="52" s="1"/>
  <c r="D453" i="1"/>
  <c r="D70" i="52" s="1"/>
  <c r="B448" i="1"/>
  <c r="B65" i="52" s="1"/>
  <c r="C448" i="1"/>
  <c r="C65" i="52" s="1"/>
  <c r="D448" i="1"/>
  <c r="D65" i="52" s="1"/>
  <c r="B449" i="1"/>
  <c r="B66" i="52" s="1"/>
  <c r="C449" i="1"/>
  <c r="C66" i="52" s="1"/>
  <c r="D449" i="1"/>
  <c r="D66" i="52" s="1"/>
  <c r="B450" i="1"/>
  <c r="B67" i="52" s="1"/>
  <c r="C450" i="1"/>
  <c r="C67" i="52" s="1"/>
  <c r="D450" i="1"/>
  <c r="D67" i="52" s="1"/>
  <c r="B443" i="1"/>
  <c r="B60" i="52" s="1"/>
  <c r="C443" i="1"/>
  <c r="D443" i="1"/>
  <c r="B444" i="1"/>
  <c r="B61" i="52" s="1"/>
  <c r="C444" i="1"/>
  <c r="C61" i="52" s="1"/>
  <c r="D444" i="1"/>
  <c r="D61" i="52" s="1"/>
  <c r="B445" i="1"/>
  <c r="B62" i="52" s="1"/>
  <c r="C445" i="1"/>
  <c r="C62" i="52" s="1"/>
  <c r="D445" i="1"/>
  <c r="D62" i="52" s="1"/>
  <c r="B446" i="1"/>
  <c r="B63" i="52" s="1"/>
  <c r="C446" i="1"/>
  <c r="C63" i="52" s="1"/>
  <c r="D446" i="1"/>
  <c r="D63" i="52" s="1"/>
  <c r="B447" i="1"/>
  <c r="B64" i="52" s="1"/>
  <c r="C447" i="1"/>
  <c r="C64" i="52" s="1"/>
  <c r="D447" i="1"/>
  <c r="D64" i="52" s="1"/>
  <c r="B439" i="1"/>
  <c r="B56" i="52" s="1"/>
  <c r="C439" i="1"/>
  <c r="C56" i="52" s="1"/>
  <c r="D439" i="1"/>
  <c r="D56" i="52" s="1"/>
  <c r="B440" i="1"/>
  <c r="B57" i="52" s="1"/>
  <c r="C440" i="1"/>
  <c r="C57" i="52" s="1"/>
  <c r="D440" i="1"/>
  <c r="D57" i="52" s="1"/>
  <c r="B441" i="1"/>
  <c r="B58" i="52" s="1"/>
  <c r="C441" i="1"/>
  <c r="C58" i="52" s="1"/>
  <c r="D441" i="1"/>
  <c r="D58" i="52" s="1"/>
  <c r="B442" i="1"/>
  <c r="B59" i="52" s="1"/>
  <c r="C442" i="1"/>
  <c r="C59" i="52" s="1"/>
  <c r="D442" i="1"/>
  <c r="D59" i="52" s="1"/>
  <c r="B420" i="1"/>
  <c r="B37" i="52" s="1"/>
  <c r="C420" i="1"/>
  <c r="C37" i="52" s="1"/>
  <c r="D420" i="1"/>
  <c r="D37" i="52" s="1"/>
  <c r="B421" i="1"/>
  <c r="B38" i="52" s="1"/>
  <c r="C421" i="1"/>
  <c r="C38" i="52" s="1"/>
  <c r="D421" i="1"/>
  <c r="D38" i="52" s="1"/>
  <c r="B422" i="1"/>
  <c r="B39" i="52" s="1"/>
  <c r="C422" i="1"/>
  <c r="C39" i="52" s="1"/>
  <c r="D422" i="1"/>
  <c r="D39" i="52" s="1"/>
  <c r="B423" i="1"/>
  <c r="B40" i="52" s="1"/>
  <c r="C423" i="1"/>
  <c r="C40" i="52" s="1"/>
  <c r="D423" i="1"/>
  <c r="D40" i="52" s="1"/>
  <c r="B424" i="1"/>
  <c r="B41" i="52" s="1"/>
  <c r="C424" i="1"/>
  <c r="C41" i="52" s="1"/>
  <c r="D424" i="1"/>
  <c r="D41" i="52" s="1"/>
  <c r="B425" i="1"/>
  <c r="B42" i="52" s="1"/>
  <c r="C425" i="1"/>
  <c r="C42" i="52" s="1"/>
  <c r="D425" i="1"/>
  <c r="D42" i="52" s="1"/>
  <c r="B426" i="1"/>
  <c r="B43" i="52" s="1"/>
  <c r="C426" i="1"/>
  <c r="C43" i="52" s="1"/>
  <c r="D426" i="1"/>
  <c r="D43" i="52" s="1"/>
  <c r="B427" i="1"/>
  <c r="B44" i="52" s="1"/>
  <c r="C427" i="1"/>
  <c r="C44" i="52" s="1"/>
  <c r="D427" i="1"/>
  <c r="D44" i="52" s="1"/>
  <c r="B428" i="1"/>
  <c r="B45" i="52" s="1"/>
  <c r="C428" i="1"/>
  <c r="C45" i="52" s="1"/>
  <c r="D428" i="1"/>
  <c r="D45" i="52" s="1"/>
  <c r="B429" i="1"/>
  <c r="B46" i="52" s="1"/>
  <c r="C429" i="1"/>
  <c r="C46" i="52" s="1"/>
  <c r="D429" i="1"/>
  <c r="D46" i="52" s="1"/>
  <c r="B430" i="1"/>
  <c r="B47" i="52" s="1"/>
  <c r="C430" i="1"/>
  <c r="C47" i="52" s="1"/>
  <c r="D430" i="1"/>
  <c r="D47" i="52" s="1"/>
  <c r="B431" i="1"/>
  <c r="B48" i="52" s="1"/>
  <c r="C431" i="1"/>
  <c r="C48" i="52" s="1"/>
  <c r="D431" i="1"/>
  <c r="D48" i="52" s="1"/>
  <c r="B432" i="1"/>
  <c r="B49" i="52" s="1"/>
  <c r="C432" i="1"/>
  <c r="C49" i="52" s="1"/>
  <c r="D432" i="1"/>
  <c r="D49" i="52" s="1"/>
  <c r="B433" i="1"/>
  <c r="B50" i="52" s="1"/>
  <c r="C433" i="1"/>
  <c r="D433" i="1"/>
  <c r="B434" i="1"/>
  <c r="B51" i="52" s="1"/>
  <c r="C434" i="1"/>
  <c r="C51" i="52" s="1"/>
  <c r="D434" i="1"/>
  <c r="D51" i="52" s="1"/>
  <c r="B435" i="1"/>
  <c r="B52" i="52" s="1"/>
  <c r="C435" i="1"/>
  <c r="C52" i="52" s="1"/>
  <c r="D435" i="1"/>
  <c r="D52" i="52" s="1"/>
  <c r="B436" i="1"/>
  <c r="B53" i="52" s="1"/>
  <c r="C436" i="1"/>
  <c r="C53" i="52" s="1"/>
  <c r="D436" i="1"/>
  <c r="D53" i="52" s="1"/>
  <c r="B437" i="1"/>
  <c r="B54" i="52" s="1"/>
  <c r="C437" i="1"/>
  <c r="C54" i="52" s="1"/>
  <c r="D437" i="1"/>
  <c r="D54" i="52" s="1"/>
  <c r="B438" i="1"/>
  <c r="B55" i="52" s="1"/>
  <c r="C438" i="1"/>
  <c r="C55" i="52" s="1"/>
  <c r="D438" i="1"/>
  <c r="D55" i="52" s="1"/>
  <c r="C419" i="1"/>
  <c r="D419" i="1"/>
  <c r="B405" i="1"/>
  <c r="B22" i="52" s="1"/>
  <c r="C405" i="1"/>
  <c r="C22" i="52" s="1"/>
  <c r="D405" i="1"/>
  <c r="D22" i="52" s="1"/>
  <c r="B406" i="1"/>
  <c r="B23" i="52" s="1"/>
  <c r="C406" i="1"/>
  <c r="C23" i="52" s="1"/>
  <c r="D406" i="1"/>
  <c r="D23" i="52" s="1"/>
  <c r="B407" i="1"/>
  <c r="B24" i="52" s="1"/>
  <c r="C407" i="1"/>
  <c r="C24" i="52" s="1"/>
  <c r="D407" i="1"/>
  <c r="D24" i="52" s="1"/>
  <c r="B408" i="1"/>
  <c r="B25" i="52" s="1"/>
  <c r="C408" i="1"/>
  <c r="D408" i="1"/>
  <c r="B409" i="1"/>
  <c r="B26" i="52" s="1"/>
  <c r="C409" i="1"/>
  <c r="C26" i="52" s="1"/>
  <c r="D409" i="1"/>
  <c r="D26" i="52" s="1"/>
  <c r="B410" i="1"/>
  <c r="B27" i="52" s="1"/>
  <c r="C410" i="1"/>
  <c r="C27" i="52" s="1"/>
  <c r="D410" i="1"/>
  <c r="D27" i="52" s="1"/>
  <c r="B411" i="1"/>
  <c r="B28" i="52" s="1"/>
  <c r="C411" i="1"/>
  <c r="C28" i="52" s="1"/>
  <c r="D411" i="1"/>
  <c r="D28" i="52" s="1"/>
  <c r="B412" i="1"/>
  <c r="B29" i="52" s="1"/>
  <c r="C412" i="1"/>
  <c r="C29" i="52" s="1"/>
  <c r="D412" i="1"/>
  <c r="D29" i="52" s="1"/>
  <c r="B413" i="1"/>
  <c r="B30" i="52" s="1"/>
  <c r="C413" i="1"/>
  <c r="C30" i="52" s="1"/>
  <c r="D413" i="1"/>
  <c r="D30" i="52" s="1"/>
  <c r="B414" i="1"/>
  <c r="B31" i="52" s="1"/>
  <c r="C414" i="1"/>
  <c r="C31" i="52" s="1"/>
  <c r="D414" i="1"/>
  <c r="D31" i="52" s="1"/>
  <c r="B415" i="1"/>
  <c r="B32" i="52" s="1"/>
  <c r="C415" i="1"/>
  <c r="C32" i="52" s="1"/>
  <c r="D415" i="1"/>
  <c r="D32" i="52" s="1"/>
  <c r="B416" i="1"/>
  <c r="B33" i="52" s="1"/>
  <c r="C416" i="1"/>
  <c r="C33" i="52" s="1"/>
  <c r="D416" i="1"/>
  <c r="D33" i="52" s="1"/>
  <c r="B417" i="1"/>
  <c r="B34" i="52" s="1"/>
  <c r="C417" i="1"/>
  <c r="C34" i="52" s="1"/>
  <c r="D417" i="1"/>
  <c r="D34" i="52" s="1"/>
  <c r="B418" i="1"/>
  <c r="B35" i="52" s="1"/>
  <c r="C418" i="1"/>
  <c r="C35" i="52" s="1"/>
  <c r="D418" i="1"/>
  <c r="D35" i="52" s="1"/>
  <c r="C404" i="1"/>
  <c r="D404" i="1"/>
  <c r="B404" i="1"/>
  <c r="B21" i="52" s="1"/>
  <c r="B419" i="1"/>
  <c r="B36" i="52" s="1"/>
  <c r="B402" i="1"/>
  <c r="B19" i="52" s="1"/>
  <c r="B391" i="1"/>
  <c r="B8" i="52" s="1"/>
  <c r="C391" i="1"/>
  <c r="C8" i="52" s="1"/>
  <c r="D391" i="1"/>
  <c r="D8" i="52" s="1"/>
  <c r="B392" i="1"/>
  <c r="B9" i="52" s="1"/>
  <c r="C392" i="1"/>
  <c r="C9" i="52" s="1"/>
  <c r="D392" i="1"/>
  <c r="D9" i="52" s="1"/>
  <c r="B393" i="1"/>
  <c r="B10" i="52" s="1"/>
  <c r="C393" i="1"/>
  <c r="C10" i="52" s="1"/>
  <c r="D393" i="1"/>
  <c r="D10" i="52" s="1"/>
  <c r="B394" i="1"/>
  <c r="B11" i="52" s="1"/>
  <c r="C394" i="1"/>
  <c r="C11" i="52" s="1"/>
  <c r="D394" i="1"/>
  <c r="D11" i="52" s="1"/>
  <c r="B395" i="1"/>
  <c r="B12" i="52" s="1"/>
  <c r="C395" i="1"/>
  <c r="C12" i="52" s="1"/>
  <c r="D395" i="1"/>
  <c r="D12" i="52" s="1"/>
  <c r="B397" i="1"/>
  <c r="B14" i="52" s="1"/>
  <c r="C397" i="1"/>
  <c r="C14" i="52" s="1"/>
  <c r="D397" i="1"/>
  <c r="D14" i="52" s="1"/>
  <c r="B398" i="1"/>
  <c r="B15" i="52" s="1"/>
  <c r="C398" i="1"/>
  <c r="C15" i="52" s="1"/>
  <c r="D398" i="1"/>
  <c r="D15" i="52" s="1"/>
  <c r="B399" i="1"/>
  <c r="B16" i="52" s="1"/>
  <c r="C399" i="1"/>
  <c r="C16" i="52" s="1"/>
  <c r="D399" i="1"/>
  <c r="D16" i="52" s="1"/>
  <c r="D390" i="1"/>
  <c r="D7" i="52" s="1"/>
  <c r="C390" i="1"/>
  <c r="C7" i="52" s="1"/>
  <c r="D389" i="1"/>
  <c r="D6" i="52" s="1"/>
  <c r="C389" i="1"/>
  <c r="C6" i="52" s="1"/>
  <c r="B389" i="1"/>
  <c r="B6" i="52" s="1"/>
  <c r="B390" i="1"/>
  <c r="B7" i="52" s="1"/>
  <c r="B387" i="1"/>
  <c r="B4" i="52" s="1"/>
  <c r="B379" i="1"/>
  <c r="B252" i="50" s="1"/>
  <c r="C379" i="1"/>
  <c r="C252" i="50" s="1"/>
  <c r="D379" i="1"/>
  <c r="D252" i="50" s="1"/>
  <c r="B380" i="1"/>
  <c r="B253" i="50" s="1"/>
  <c r="C380" i="1"/>
  <c r="C253" i="50" s="1"/>
  <c r="D380" i="1"/>
  <c r="D253" i="50" s="1"/>
  <c r="B381" i="1"/>
  <c r="B254" i="50" s="1"/>
  <c r="C381" i="1"/>
  <c r="C254" i="50" s="1"/>
  <c r="D381" i="1"/>
  <c r="D254" i="50" s="1"/>
  <c r="B382" i="1"/>
  <c r="B255" i="50" s="1"/>
  <c r="C382" i="1"/>
  <c r="C255" i="50" s="1"/>
  <c r="D382" i="1"/>
  <c r="D255" i="50" s="1"/>
  <c r="B383" i="1"/>
  <c r="B256" i="50" s="1"/>
  <c r="C383" i="1"/>
  <c r="C256" i="50" s="1"/>
  <c r="D383" i="1"/>
  <c r="D256" i="50" s="1"/>
  <c r="B384" i="1"/>
  <c r="C384" i="1"/>
  <c r="D384" i="1"/>
  <c r="D378" i="1"/>
  <c r="D251" i="50" s="1"/>
  <c r="C378" i="1"/>
  <c r="C251" i="50" s="1"/>
  <c r="B378" i="1"/>
  <c r="B251" i="50" s="1"/>
  <c r="C376" i="1"/>
  <c r="C249" i="50" s="1"/>
  <c r="D376" i="1"/>
  <c r="D249" i="50" s="1"/>
  <c r="B376" i="1"/>
  <c r="B249" i="50" s="1"/>
  <c r="C375" i="1"/>
  <c r="C248" i="50" s="1"/>
  <c r="D375" i="1"/>
  <c r="D248" i="50" s="1"/>
  <c r="B375" i="1"/>
  <c r="B248" i="50" s="1"/>
  <c r="B371" i="1"/>
  <c r="B244" i="50" s="1"/>
  <c r="C371" i="1"/>
  <c r="C244" i="50" s="1"/>
  <c r="D371" i="1"/>
  <c r="D244" i="50" s="1"/>
  <c r="B372" i="1"/>
  <c r="B245" i="50" s="1"/>
  <c r="C372" i="1"/>
  <c r="C245" i="50" s="1"/>
  <c r="D372" i="1"/>
  <c r="D245" i="50" s="1"/>
  <c r="B373" i="1"/>
  <c r="B246" i="50" s="1"/>
  <c r="C373" i="1"/>
  <c r="C246" i="50" s="1"/>
  <c r="D373" i="1"/>
  <c r="D246" i="50" s="1"/>
  <c r="B368" i="1"/>
  <c r="B241" i="50" s="1"/>
  <c r="C368" i="1"/>
  <c r="C241" i="50" s="1"/>
  <c r="D368" i="1"/>
  <c r="D241" i="50" s="1"/>
  <c r="B369" i="1"/>
  <c r="B242" i="50" s="1"/>
  <c r="C369" i="1"/>
  <c r="C242" i="50" s="1"/>
  <c r="D369" i="1"/>
  <c r="D242" i="50" s="1"/>
  <c r="B370" i="1"/>
  <c r="B243" i="50" s="1"/>
  <c r="C370" i="1"/>
  <c r="D370" i="1"/>
  <c r="C367" i="1"/>
  <c r="C240" i="50" s="1"/>
  <c r="D367" i="1"/>
  <c r="D240" i="50" s="1"/>
  <c r="B367" i="1"/>
  <c r="B240" i="50" s="1"/>
  <c r="B366" i="1"/>
  <c r="B239" i="50" s="1"/>
  <c r="B360" i="1"/>
  <c r="B233" i="50" s="1"/>
  <c r="C360" i="1"/>
  <c r="C233" i="50" s="1"/>
  <c r="D360" i="1"/>
  <c r="D233" i="50" s="1"/>
  <c r="B361" i="1"/>
  <c r="B234" i="50" s="1"/>
  <c r="C361" i="1"/>
  <c r="C234" i="50" s="1"/>
  <c r="D361" i="1"/>
  <c r="D234" i="50" s="1"/>
  <c r="B362" i="1"/>
  <c r="B235" i="50" s="1"/>
  <c r="C362" i="1"/>
  <c r="C235" i="50" s="1"/>
  <c r="D362" i="1"/>
  <c r="D235" i="50" s="1"/>
  <c r="B363" i="1"/>
  <c r="C363" i="1"/>
  <c r="D363" i="1"/>
  <c r="C359" i="1"/>
  <c r="C232" i="50" s="1"/>
  <c r="D359" i="1"/>
  <c r="D232" i="50" s="1"/>
  <c r="B359" i="1"/>
  <c r="B232" i="50" s="1"/>
  <c r="B343" i="1"/>
  <c r="B216" i="50" s="1"/>
  <c r="C343" i="1"/>
  <c r="C216" i="50" s="1"/>
  <c r="D343" i="1"/>
  <c r="D216" i="50" s="1"/>
  <c r="B344" i="1"/>
  <c r="B217" i="50" s="1"/>
  <c r="C344" i="1"/>
  <c r="C217" i="50" s="1"/>
  <c r="D344" i="1"/>
  <c r="D217" i="50" s="1"/>
  <c r="B345" i="1"/>
  <c r="B218" i="50" s="1"/>
  <c r="C345" i="1"/>
  <c r="C218" i="50" s="1"/>
  <c r="D345" i="1"/>
  <c r="D218" i="50" s="1"/>
  <c r="B346" i="1"/>
  <c r="B219" i="50" s="1"/>
  <c r="C346" i="1"/>
  <c r="C219" i="50" s="1"/>
  <c r="D346" i="1"/>
  <c r="D219" i="50" s="1"/>
  <c r="B347" i="1"/>
  <c r="B220" i="50" s="1"/>
  <c r="C347" i="1"/>
  <c r="C220" i="50" s="1"/>
  <c r="D347" i="1"/>
  <c r="D220" i="50" s="1"/>
  <c r="B348" i="1"/>
  <c r="B221" i="50" s="1"/>
  <c r="C348" i="1"/>
  <c r="C221" i="50" s="1"/>
  <c r="D348" i="1"/>
  <c r="D221" i="50" s="1"/>
  <c r="B349" i="1"/>
  <c r="B222" i="50" s="1"/>
  <c r="C349" i="1"/>
  <c r="C222" i="50" s="1"/>
  <c r="D349" i="1"/>
  <c r="D222" i="50" s="1"/>
  <c r="B350" i="1"/>
  <c r="C350" i="1"/>
  <c r="D350" i="1"/>
  <c r="B352" i="1"/>
  <c r="B225" i="50" s="1"/>
  <c r="C352" i="1"/>
  <c r="C225" i="50" s="1"/>
  <c r="D352" i="1"/>
  <c r="D225" i="50" s="1"/>
  <c r="B353" i="1"/>
  <c r="B226" i="50" s="1"/>
  <c r="C353" i="1"/>
  <c r="C226" i="50" s="1"/>
  <c r="D353" i="1"/>
  <c r="D226" i="50" s="1"/>
  <c r="B354" i="1"/>
  <c r="B227" i="50" s="1"/>
  <c r="C354" i="1"/>
  <c r="C227" i="50" s="1"/>
  <c r="D354" i="1"/>
  <c r="D227" i="50" s="1"/>
  <c r="B355" i="1"/>
  <c r="B228" i="50" s="1"/>
  <c r="C355" i="1"/>
  <c r="C228" i="50" s="1"/>
  <c r="D355" i="1"/>
  <c r="D228" i="50" s="1"/>
  <c r="B356" i="1"/>
  <c r="B229" i="50" s="1"/>
  <c r="C356" i="1"/>
  <c r="C229" i="50" s="1"/>
  <c r="D356" i="1"/>
  <c r="D229" i="50" s="1"/>
  <c r="B357" i="1"/>
  <c r="B230" i="50" s="1"/>
  <c r="C357" i="1"/>
  <c r="C230" i="50" s="1"/>
  <c r="D357" i="1"/>
  <c r="D230" i="50" s="1"/>
  <c r="C342" i="1"/>
  <c r="C215" i="50" s="1"/>
  <c r="D342" i="1"/>
  <c r="D215" i="50" s="1"/>
  <c r="B342" i="1"/>
  <c r="B215" i="50" s="1"/>
  <c r="C340" i="1"/>
  <c r="C213" i="50" s="1"/>
  <c r="D340" i="1"/>
  <c r="D213" i="50" s="1"/>
  <c r="C341" i="1"/>
  <c r="D341" i="1"/>
  <c r="B341" i="1"/>
  <c r="B214" i="50" s="1"/>
  <c r="B340" i="1"/>
  <c r="B213" i="50" s="1"/>
  <c r="D339" i="1"/>
  <c r="D212" i="50" s="1"/>
  <c r="C339" i="1"/>
  <c r="C212" i="50" s="1"/>
  <c r="B339" i="1"/>
  <c r="B212" i="50" s="1"/>
  <c r="B329" i="1"/>
  <c r="B202" i="50" s="1"/>
  <c r="C329" i="1"/>
  <c r="D329" i="1"/>
  <c r="B330" i="1"/>
  <c r="B203" i="50" s="1"/>
  <c r="C330" i="1"/>
  <c r="C203" i="50" s="1"/>
  <c r="D330" i="1"/>
  <c r="D203" i="50" s="1"/>
  <c r="B331" i="1"/>
  <c r="B204" i="50" s="1"/>
  <c r="C331" i="1"/>
  <c r="C204" i="50" s="1"/>
  <c r="D331" i="1"/>
  <c r="D204" i="50" s="1"/>
  <c r="B332" i="1"/>
  <c r="B205" i="50" s="1"/>
  <c r="C332" i="1"/>
  <c r="C205" i="50" s="1"/>
  <c r="D332" i="1"/>
  <c r="D205" i="50" s="1"/>
  <c r="B323" i="1"/>
  <c r="B196" i="50" s="1"/>
  <c r="C323" i="1"/>
  <c r="C196" i="50" s="1"/>
  <c r="D323" i="1"/>
  <c r="D196" i="50" s="1"/>
  <c r="B324" i="1"/>
  <c r="B197" i="50" s="1"/>
  <c r="C324" i="1"/>
  <c r="C197" i="50" s="1"/>
  <c r="D324" i="1"/>
  <c r="D197" i="50" s="1"/>
  <c r="B325" i="1"/>
  <c r="B198" i="50" s="1"/>
  <c r="C325" i="1"/>
  <c r="C198" i="50" s="1"/>
  <c r="D325" i="1"/>
  <c r="D198" i="50" s="1"/>
  <c r="B326" i="1"/>
  <c r="B199" i="50" s="1"/>
  <c r="C326" i="1"/>
  <c r="D326" i="1"/>
  <c r="B327" i="1"/>
  <c r="B200" i="50" s="1"/>
  <c r="C327" i="1"/>
  <c r="C200" i="50" s="1"/>
  <c r="D327" i="1"/>
  <c r="D200" i="50" s="1"/>
  <c r="B328" i="1"/>
  <c r="B201" i="50" s="1"/>
  <c r="C328" i="1"/>
  <c r="C201" i="50" s="1"/>
  <c r="D328" i="1"/>
  <c r="D201" i="50" s="1"/>
  <c r="C322" i="1"/>
  <c r="C195" i="50" s="1"/>
  <c r="D322" i="1"/>
  <c r="D195" i="50" s="1"/>
  <c r="B322" i="1"/>
  <c r="B195" i="50" s="1"/>
  <c r="B321" i="1"/>
  <c r="B194" i="50" s="1"/>
  <c r="B319" i="1"/>
  <c r="B192" i="50" s="1"/>
  <c r="C319" i="1"/>
  <c r="C192" i="50" s="1"/>
  <c r="D319" i="1"/>
  <c r="D192" i="50" s="1"/>
  <c r="C317" i="1"/>
  <c r="C190" i="50" s="1"/>
  <c r="D317" i="1"/>
  <c r="D190" i="50" s="1"/>
  <c r="B317" i="1"/>
  <c r="B314" i="1"/>
  <c r="B187" i="50" s="1"/>
  <c r="C314" i="1"/>
  <c r="C187" i="50" s="1"/>
  <c r="D314" i="1"/>
  <c r="D187" i="50" s="1"/>
  <c r="B315" i="1"/>
  <c r="B188" i="50" s="1"/>
  <c r="C315" i="1"/>
  <c r="C188" i="50" s="1"/>
  <c r="D315" i="1"/>
  <c r="D188" i="50" s="1"/>
  <c r="C313" i="1"/>
  <c r="C186" i="50" s="1"/>
  <c r="D313" i="1"/>
  <c r="D186" i="50" s="1"/>
  <c r="B313" i="1"/>
  <c r="B186" i="50" s="1"/>
  <c r="B312" i="1"/>
  <c r="B185" i="50" s="1"/>
  <c r="D310" i="1"/>
  <c r="D183" i="50" s="1"/>
  <c r="C310" i="1"/>
  <c r="C183" i="50" s="1"/>
  <c r="B310" i="1"/>
  <c r="B183" i="50" s="1"/>
  <c r="B308" i="1"/>
  <c r="B181" i="50" s="1"/>
  <c r="C308" i="1"/>
  <c r="C181" i="50" s="1"/>
  <c r="D308" i="1"/>
  <c r="D181" i="50" s="1"/>
  <c r="D307" i="1"/>
  <c r="D180" i="50" s="1"/>
  <c r="C307" i="1"/>
  <c r="C180" i="50" s="1"/>
  <c r="B307" i="1"/>
  <c r="B180" i="50" s="1"/>
  <c r="C305" i="1"/>
  <c r="C178" i="50" s="1"/>
  <c r="D305" i="1"/>
  <c r="D178" i="50" s="1"/>
  <c r="B305" i="1"/>
  <c r="B178" i="50" s="1"/>
  <c r="B302" i="1"/>
  <c r="B175" i="50" s="1"/>
  <c r="C302" i="1"/>
  <c r="C175" i="50" s="1"/>
  <c r="D302" i="1"/>
  <c r="D175" i="50" s="1"/>
  <c r="B303" i="1"/>
  <c r="B176" i="50" s="1"/>
  <c r="C303" i="1"/>
  <c r="C176" i="50" s="1"/>
  <c r="D303" i="1"/>
  <c r="D176" i="50" s="1"/>
  <c r="C301" i="1"/>
  <c r="C174" i="50" s="1"/>
  <c r="D301" i="1"/>
  <c r="D174" i="50" s="1"/>
  <c r="B301" i="1"/>
  <c r="B174" i="50" s="1"/>
  <c r="B298" i="1"/>
  <c r="B171" i="50" s="1"/>
  <c r="C298" i="1"/>
  <c r="C171" i="50" s="1"/>
  <c r="D298" i="1"/>
  <c r="D171" i="50" s="1"/>
  <c r="B299" i="1"/>
  <c r="B172" i="50" s="1"/>
  <c r="C299" i="1"/>
  <c r="C172" i="50" s="1"/>
  <c r="D299" i="1"/>
  <c r="D172" i="50" s="1"/>
  <c r="D297" i="1"/>
  <c r="D170" i="50" s="1"/>
  <c r="C297" i="1"/>
  <c r="C170" i="50" s="1"/>
  <c r="B297" i="1"/>
  <c r="B170" i="50" s="1"/>
  <c r="D294" i="1"/>
  <c r="D167" i="50" s="1"/>
  <c r="C294" i="1"/>
  <c r="C167" i="50" s="1"/>
  <c r="B294" i="1"/>
  <c r="B167" i="50" s="1"/>
  <c r="C292" i="1"/>
  <c r="C165" i="50" s="1"/>
  <c r="D292" i="1"/>
  <c r="D165" i="50" s="1"/>
  <c r="B292" i="1"/>
  <c r="B165" i="50" s="1"/>
  <c r="C290" i="1"/>
  <c r="C163" i="50" s="1"/>
  <c r="D290" i="1"/>
  <c r="D163" i="50" s="1"/>
  <c r="B290" i="1"/>
  <c r="B163" i="50" s="1"/>
  <c r="B286" i="1"/>
  <c r="B159" i="50" s="1"/>
  <c r="C286" i="1"/>
  <c r="C159" i="50" s="1"/>
  <c r="D286" i="1"/>
  <c r="D159" i="50" s="1"/>
  <c r="B287" i="1"/>
  <c r="B160" i="50" s="1"/>
  <c r="C287" i="1"/>
  <c r="C160" i="50" s="1"/>
  <c r="D287" i="1"/>
  <c r="D160" i="50" s="1"/>
  <c r="B288" i="1"/>
  <c r="B161" i="50" s="1"/>
  <c r="C288" i="1"/>
  <c r="C161" i="50" s="1"/>
  <c r="D288" i="1"/>
  <c r="D161" i="50" s="1"/>
  <c r="C285" i="1"/>
  <c r="C158" i="50" s="1"/>
  <c r="D285" i="1"/>
  <c r="D158" i="50" s="1"/>
  <c r="B285" i="1"/>
  <c r="B158" i="50" s="1"/>
  <c r="B281" i="1"/>
  <c r="B154" i="50" s="1"/>
  <c r="C281" i="1"/>
  <c r="C154" i="50" s="1"/>
  <c r="D281" i="1"/>
  <c r="D154" i="50" s="1"/>
  <c r="B282" i="1"/>
  <c r="C282" i="1"/>
  <c r="C155" i="50" s="1"/>
  <c r="D282" i="1"/>
  <c r="D155" i="50" s="1"/>
  <c r="D280" i="1"/>
  <c r="D153" i="50" s="1"/>
  <c r="C280" i="1"/>
  <c r="C153" i="50" s="1"/>
  <c r="B280" i="1"/>
  <c r="B153" i="50" s="1"/>
  <c r="D277" i="1"/>
  <c r="D150" i="50" s="1"/>
  <c r="C277" i="1"/>
  <c r="C150" i="50" s="1"/>
  <c r="B277" i="1"/>
  <c r="B150" i="50" s="1"/>
  <c r="B271" i="1"/>
  <c r="B144" i="50" s="1"/>
  <c r="C271" i="1"/>
  <c r="C144" i="50" s="1"/>
  <c r="D271" i="1"/>
  <c r="D144" i="50" s="1"/>
  <c r="B272" i="1"/>
  <c r="B145" i="50" s="1"/>
  <c r="C272" i="1"/>
  <c r="C145" i="50" s="1"/>
  <c r="D272" i="1"/>
  <c r="D145" i="50" s="1"/>
  <c r="B273" i="1"/>
  <c r="B146" i="50" s="1"/>
  <c r="C273" i="1"/>
  <c r="C146" i="50" s="1"/>
  <c r="D273" i="1"/>
  <c r="D146" i="50" s="1"/>
  <c r="B274" i="1"/>
  <c r="B147" i="50" s="1"/>
  <c r="C274" i="1"/>
  <c r="C147" i="50" s="1"/>
  <c r="D274" i="1"/>
  <c r="D147" i="50" s="1"/>
  <c r="C270" i="1"/>
  <c r="C143" i="50" s="1"/>
  <c r="D270" i="1"/>
  <c r="D143" i="50" s="1"/>
  <c r="B270" i="1"/>
  <c r="B143" i="50" s="1"/>
  <c r="B269" i="1"/>
  <c r="B142" i="50" s="1"/>
  <c r="C267" i="1"/>
  <c r="C140" i="50" s="1"/>
  <c r="D267" i="1"/>
  <c r="D140" i="50" s="1"/>
  <c r="B267" i="1"/>
  <c r="B140" i="50" s="1"/>
  <c r="B265" i="1"/>
  <c r="B138" i="50" s="1"/>
  <c r="C265" i="1"/>
  <c r="C138" i="50" s="1"/>
  <c r="D265" i="1"/>
  <c r="D138" i="50" s="1"/>
  <c r="C263" i="1"/>
  <c r="C136" i="50" s="1"/>
  <c r="D263" i="1"/>
  <c r="D136" i="50" s="1"/>
  <c r="B263" i="1"/>
  <c r="B136" i="50" s="1"/>
  <c r="B261" i="1"/>
  <c r="B134" i="50" s="1"/>
  <c r="C261" i="1"/>
  <c r="C134" i="50" s="1"/>
  <c r="D261" i="1"/>
  <c r="D134" i="50" s="1"/>
  <c r="C260" i="1"/>
  <c r="C133" i="50" s="1"/>
  <c r="D260" i="1"/>
  <c r="D133" i="50" s="1"/>
  <c r="B260" i="1"/>
  <c r="B133" i="50" s="1"/>
  <c r="D257" i="1"/>
  <c r="D130" i="50" s="1"/>
  <c r="C257" i="1"/>
  <c r="C130" i="50" s="1"/>
  <c r="B257" i="1"/>
  <c r="B130" i="50" s="1"/>
  <c r="D255" i="1"/>
  <c r="D128" i="50" s="1"/>
  <c r="C255" i="1"/>
  <c r="C128" i="50" s="1"/>
  <c r="B255" i="1"/>
  <c r="B128" i="50" s="1"/>
  <c r="C253" i="1"/>
  <c r="C126" i="50" s="1"/>
  <c r="D253" i="1"/>
  <c r="D126" i="50" s="1"/>
  <c r="B253" i="1"/>
  <c r="B126" i="50" s="1"/>
  <c r="D250" i="1"/>
  <c r="D123" i="50" s="1"/>
  <c r="C250" i="1"/>
  <c r="C123" i="50" s="1"/>
  <c r="B249" i="1"/>
  <c r="B122" i="50" s="1"/>
  <c r="B250" i="1"/>
  <c r="B123" i="50" s="1"/>
  <c r="C247" i="1"/>
  <c r="C120" i="50" s="1"/>
  <c r="D247" i="1"/>
  <c r="D120" i="50" s="1"/>
  <c r="B247" i="1"/>
  <c r="B120" i="50" s="1"/>
  <c r="D246" i="1"/>
  <c r="D119" i="50" s="1"/>
  <c r="C246" i="1"/>
  <c r="C119" i="50" s="1"/>
  <c r="B246" i="1"/>
  <c r="B119" i="50" s="1"/>
  <c r="D245" i="1"/>
  <c r="D118" i="50" s="1"/>
  <c r="C245" i="1"/>
  <c r="C118" i="50" s="1"/>
  <c r="B245" i="1"/>
  <c r="B118" i="50" s="1"/>
  <c r="D244" i="1"/>
  <c r="D117" i="50" s="1"/>
  <c r="C244" i="1"/>
  <c r="C117" i="50" s="1"/>
  <c r="B244" i="1"/>
  <c r="B117" i="50" s="1"/>
  <c r="D243" i="1"/>
  <c r="D116" i="50" s="1"/>
  <c r="C243" i="1"/>
  <c r="C116" i="50" s="1"/>
  <c r="B243" i="1"/>
  <c r="B116" i="50" s="1"/>
  <c r="D242" i="1"/>
  <c r="D115" i="50" s="1"/>
  <c r="C242" i="1"/>
  <c r="C115" i="50" s="1"/>
  <c r="B242" i="1"/>
  <c r="B115" i="50" s="1"/>
  <c r="D241" i="1"/>
  <c r="D114" i="50" s="1"/>
  <c r="C241" i="1"/>
  <c r="C114" i="50" s="1"/>
  <c r="B241" i="1"/>
  <c r="B114" i="50" s="1"/>
  <c r="D240" i="1"/>
  <c r="D113" i="50" s="1"/>
  <c r="C240" i="1"/>
  <c r="C113" i="50" s="1"/>
  <c r="B240" i="1"/>
  <c r="B113" i="50" s="1"/>
  <c r="D239" i="1"/>
  <c r="D112" i="50" s="1"/>
  <c r="C239" i="1"/>
  <c r="C112" i="50" s="1"/>
  <c r="B239" i="1"/>
  <c r="B112" i="50" s="1"/>
  <c r="C238" i="1"/>
  <c r="C111" i="50" s="1"/>
  <c r="D238" i="1"/>
  <c r="D111" i="50" s="1"/>
  <c r="B238" i="1"/>
  <c r="B111" i="50" s="1"/>
  <c r="B237" i="1"/>
  <c r="B110" i="50" s="1"/>
  <c r="C235" i="1"/>
  <c r="C108" i="50" s="1"/>
  <c r="D235" i="1"/>
  <c r="D108" i="50" s="1"/>
  <c r="B235" i="1"/>
  <c r="B108" i="50" s="1"/>
  <c r="B229" i="1"/>
  <c r="B102" i="50" s="1"/>
  <c r="C229" i="1"/>
  <c r="C102" i="50" s="1"/>
  <c r="D229" i="1"/>
  <c r="D102" i="50" s="1"/>
  <c r="B230" i="1"/>
  <c r="B103" i="50" s="1"/>
  <c r="C230" i="1"/>
  <c r="C103" i="50" s="1"/>
  <c r="D230" i="1"/>
  <c r="D103" i="50" s="1"/>
  <c r="B231" i="1"/>
  <c r="B104" i="50" s="1"/>
  <c r="C231" i="1"/>
  <c r="C104" i="50" s="1"/>
  <c r="D231" i="1"/>
  <c r="D104" i="50" s="1"/>
  <c r="B232" i="1"/>
  <c r="B105" i="50" s="1"/>
  <c r="C232" i="1"/>
  <c r="C105" i="50" s="1"/>
  <c r="D232" i="1"/>
  <c r="D105" i="50" s="1"/>
  <c r="B233" i="1"/>
  <c r="B106" i="50" s="1"/>
  <c r="C233" i="1"/>
  <c r="C106" i="50" s="1"/>
  <c r="D233" i="1"/>
  <c r="D106" i="50" s="1"/>
  <c r="C228" i="1"/>
  <c r="C101" i="50" s="1"/>
  <c r="D228" i="1"/>
  <c r="D101" i="50" s="1"/>
  <c r="B228" i="1"/>
  <c r="B101" i="50" s="1"/>
  <c r="B227" i="1"/>
  <c r="B100" i="50" s="1"/>
  <c r="C224" i="1"/>
  <c r="C97" i="50" s="1"/>
  <c r="D224" i="1"/>
  <c r="D97" i="50" s="1"/>
  <c r="B224" i="1"/>
  <c r="B97" i="50" s="1"/>
  <c r="C221" i="1"/>
  <c r="C94" i="50" s="1"/>
  <c r="D221" i="1"/>
  <c r="D94" i="50" s="1"/>
  <c r="B221" i="1"/>
  <c r="B94" i="50" s="1"/>
  <c r="C218" i="1"/>
  <c r="C91" i="50" s="1"/>
  <c r="D218" i="1"/>
  <c r="D91" i="50" s="1"/>
  <c r="B218" i="1"/>
  <c r="B91" i="50" s="1"/>
  <c r="C215" i="1"/>
  <c r="C88" i="50" s="1"/>
  <c r="D215" i="1"/>
  <c r="D88" i="50" s="1"/>
  <c r="B215" i="1"/>
  <c r="B88" i="50" s="1"/>
  <c r="B209" i="1"/>
  <c r="B82" i="50" s="1"/>
  <c r="C209" i="1"/>
  <c r="C82" i="50" s="1"/>
  <c r="D209" i="1"/>
  <c r="D82" i="50" s="1"/>
  <c r="B210" i="1"/>
  <c r="B83" i="50" s="1"/>
  <c r="C210" i="1"/>
  <c r="C83" i="50" s="1"/>
  <c r="D210" i="1"/>
  <c r="D83" i="50" s="1"/>
  <c r="B211" i="1"/>
  <c r="B84" i="50" s="1"/>
  <c r="C211" i="1"/>
  <c r="C84" i="50" s="1"/>
  <c r="D211" i="1"/>
  <c r="D84" i="50" s="1"/>
  <c r="B212" i="1"/>
  <c r="B85" i="50" s="1"/>
  <c r="C212" i="1"/>
  <c r="C85" i="50" s="1"/>
  <c r="D212" i="1"/>
  <c r="D85" i="50" s="1"/>
  <c r="B213" i="1"/>
  <c r="B86" i="50" s="1"/>
  <c r="C213" i="1"/>
  <c r="C86" i="50" s="1"/>
  <c r="D213" i="1"/>
  <c r="D86" i="50" s="1"/>
  <c r="C208" i="1"/>
  <c r="C81" i="50" s="1"/>
  <c r="D208" i="1"/>
  <c r="D81" i="50" s="1"/>
  <c r="B208" i="1"/>
  <c r="B81" i="50" s="1"/>
  <c r="C205" i="1"/>
  <c r="D205" i="1"/>
  <c r="B205" i="1"/>
  <c r="B78" i="50" s="1"/>
  <c r="B201" i="1"/>
  <c r="B74" i="50" s="1"/>
  <c r="C201" i="1"/>
  <c r="C74" i="50" s="1"/>
  <c r="D201" i="1"/>
  <c r="D74" i="50" s="1"/>
  <c r="B202" i="1"/>
  <c r="B75" i="50" s="1"/>
  <c r="C202" i="1"/>
  <c r="C75" i="50" s="1"/>
  <c r="D202" i="1"/>
  <c r="D75" i="50" s="1"/>
  <c r="C199" i="1"/>
  <c r="C72" i="50" s="1"/>
  <c r="D199" i="1"/>
  <c r="D72" i="50" s="1"/>
  <c r="B199" i="1"/>
  <c r="B72" i="50" s="1"/>
  <c r="B197" i="1"/>
  <c r="B70" i="50" s="1"/>
  <c r="C197" i="1"/>
  <c r="C70" i="50" s="1"/>
  <c r="D197" i="1"/>
  <c r="D70" i="50" s="1"/>
  <c r="C195" i="1"/>
  <c r="C68" i="50" s="1"/>
  <c r="D195" i="1"/>
  <c r="D68" i="50" s="1"/>
  <c r="B195" i="1"/>
  <c r="B68" i="50" s="1"/>
  <c r="C189" i="1"/>
  <c r="C62" i="50" s="1"/>
  <c r="D189" i="1"/>
  <c r="D62" i="50" s="1"/>
  <c r="B189" i="1"/>
  <c r="B62" i="50" s="1"/>
  <c r="D179" i="1"/>
  <c r="D52" i="50" s="1"/>
  <c r="C179" i="1"/>
  <c r="C52" i="50" s="1"/>
  <c r="B179" i="1"/>
  <c r="B52" i="50" s="1"/>
  <c r="B176" i="1"/>
  <c r="B49" i="50" s="1"/>
  <c r="C176" i="1"/>
  <c r="C49" i="50" s="1"/>
  <c r="D176" i="1"/>
  <c r="D49" i="50" s="1"/>
  <c r="B172" i="1"/>
  <c r="B45" i="50" s="1"/>
  <c r="C172" i="1"/>
  <c r="C45" i="50" s="1"/>
  <c r="D172" i="1"/>
  <c r="D45" i="50" s="1"/>
  <c r="B173" i="1"/>
  <c r="B46" i="50" s="1"/>
  <c r="C173" i="1"/>
  <c r="C46" i="50" s="1"/>
  <c r="D173" i="1"/>
  <c r="D46" i="50" s="1"/>
  <c r="B174" i="1"/>
  <c r="B47" i="50" s="1"/>
  <c r="C174" i="1"/>
  <c r="C47" i="50" s="1"/>
  <c r="D174" i="1"/>
  <c r="D47" i="50" s="1"/>
  <c r="B175" i="1"/>
  <c r="B48" i="50" s="1"/>
  <c r="C175" i="1"/>
  <c r="C48" i="50" s="1"/>
  <c r="D175" i="1"/>
  <c r="D48" i="50" s="1"/>
  <c r="B171" i="1"/>
  <c r="B44" i="50" s="1"/>
  <c r="C171" i="1"/>
  <c r="D171" i="1"/>
  <c r="C170" i="1"/>
  <c r="C43" i="50" s="1"/>
  <c r="D170" i="1"/>
  <c r="D43" i="50" s="1"/>
  <c r="B170" i="1"/>
  <c r="B43" i="50" s="1"/>
  <c r="B168" i="1"/>
  <c r="B41" i="50" s="1"/>
  <c r="C168" i="1"/>
  <c r="C41" i="50" s="1"/>
  <c r="D168" i="1"/>
  <c r="D41" i="50" s="1"/>
  <c r="B164" i="1"/>
  <c r="B37" i="50" s="1"/>
  <c r="C164" i="1"/>
  <c r="C37" i="50" s="1"/>
  <c r="D164" i="1"/>
  <c r="D37" i="50" s="1"/>
  <c r="B165" i="1"/>
  <c r="B38" i="50" s="1"/>
  <c r="C165" i="1"/>
  <c r="C38" i="50" s="1"/>
  <c r="D165" i="1"/>
  <c r="D38" i="50" s="1"/>
  <c r="B167" i="1"/>
  <c r="B40" i="50" s="1"/>
  <c r="C167" i="1"/>
  <c r="C40" i="50" s="1"/>
  <c r="D167" i="1"/>
  <c r="D40" i="50" s="1"/>
  <c r="B156" i="1"/>
  <c r="B29" i="50" s="1"/>
  <c r="C156" i="1"/>
  <c r="C29" i="50" s="1"/>
  <c r="D156" i="1"/>
  <c r="D29" i="50" s="1"/>
  <c r="B157" i="1"/>
  <c r="B30" i="50" s="1"/>
  <c r="C157" i="1"/>
  <c r="D157" i="1"/>
  <c r="B158" i="1"/>
  <c r="B31" i="50" s="1"/>
  <c r="C158" i="1"/>
  <c r="C31" i="50" s="1"/>
  <c r="D158" i="1"/>
  <c r="D31" i="50" s="1"/>
  <c r="B159" i="1"/>
  <c r="B32" i="50" s="1"/>
  <c r="C159" i="1"/>
  <c r="C32" i="50" s="1"/>
  <c r="D159" i="1"/>
  <c r="D32" i="50" s="1"/>
  <c r="B160" i="1"/>
  <c r="B33" i="50" s="1"/>
  <c r="C160" i="1"/>
  <c r="C33" i="50" s="1"/>
  <c r="D160" i="1"/>
  <c r="D33" i="50" s="1"/>
  <c r="B161" i="1"/>
  <c r="B34" i="50" s="1"/>
  <c r="C161" i="1"/>
  <c r="C34" i="50" s="1"/>
  <c r="D161" i="1"/>
  <c r="D34" i="50" s="1"/>
  <c r="B162" i="1"/>
  <c r="B35" i="50" s="1"/>
  <c r="C162" i="1"/>
  <c r="C35" i="50" s="1"/>
  <c r="D162" i="1"/>
  <c r="D35" i="50" s="1"/>
  <c r="B163" i="1"/>
  <c r="B36" i="50" s="1"/>
  <c r="C163" i="1"/>
  <c r="C36" i="50" s="1"/>
  <c r="D163" i="1"/>
  <c r="D36" i="50" s="1"/>
  <c r="C155" i="1"/>
  <c r="C28" i="50" s="1"/>
  <c r="D155" i="1"/>
  <c r="D28" i="50" s="1"/>
  <c r="B155" i="1"/>
  <c r="B28" i="50" s="1"/>
  <c r="B150" i="1"/>
  <c r="B23" i="50" s="1"/>
  <c r="C150" i="1"/>
  <c r="C23" i="50" s="1"/>
  <c r="D150" i="1"/>
  <c r="D23" i="50" s="1"/>
  <c r="B151" i="1"/>
  <c r="B24" i="50" s="1"/>
  <c r="C151" i="1"/>
  <c r="C24" i="50" s="1"/>
  <c r="D151" i="1"/>
  <c r="D24" i="50" s="1"/>
  <c r="B152" i="1"/>
  <c r="B25" i="50" s="1"/>
  <c r="C152" i="1"/>
  <c r="C25" i="50" s="1"/>
  <c r="D152" i="1"/>
  <c r="D25" i="50" s="1"/>
  <c r="B153" i="1"/>
  <c r="B26" i="50" s="1"/>
  <c r="C153" i="1"/>
  <c r="C26" i="50" s="1"/>
  <c r="D153" i="1"/>
  <c r="D26" i="50" s="1"/>
  <c r="B154" i="1"/>
  <c r="B27" i="50" s="1"/>
  <c r="C154" i="1"/>
  <c r="D154" i="1"/>
  <c r="C149" i="1"/>
  <c r="C22" i="50" s="1"/>
  <c r="D149" i="1"/>
  <c r="D22" i="50" s="1"/>
  <c r="B149" i="1"/>
  <c r="B22" i="50" s="1"/>
  <c r="C147" i="1"/>
  <c r="C20" i="50" s="1"/>
  <c r="D147" i="1"/>
  <c r="D20" i="50" s="1"/>
  <c r="B147" i="1"/>
  <c r="B20" i="50" s="1"/>
  <c r="C131" i="1"/>
  <c r="C4" i="50" s="1"/>
  <c r="D131" i="1"/>
  <c r="D4" i="50" s="1"/>
  <c r="B131" i="1"/>
  <c r="B4" i="50" s="1"/>
  <c r="B130" i="1"/>
  <c r="B3" i="50" s="1"/>
  <c r="B125" i="1"/>
  <c r="B126" i="48" s="1"/>
  <c r="C125" i="1"/>
  <c r="C126" i="48" s="1"/>
  <c r="D125" i="1"/>
  <c r="D126" i="48" s="1"/>
  <c r="B126" i="1"/>
  <c r="B127" i="48" s="1"/>
  <c r="C126" i="1"/>
  <c r="C127" i="48" s="1"/>
  <c r="D126" i="1"/>
  <c r="D127" i="48" s="1"/>
  <c r="B127" i="1"/>
  <c r="B128" i="48" s="1"/>
  <c r="C127" i="1"/>
  <c r="C128" i="48" s="1"/>
  <c r="D127" i="1"/>
  <c r="D128" i="48" s="1"/>
  <c r="B128" i="1"/>
  <c r="B129" i="48" s="1"/>
  <c r="C128" i="1"/>
  <c r="C129" i="48" s="1"/>
  <c r="D128" i="1"/>
  <c r="D129" i="48" s="1"/>
  <c r="C124" i="1"/>
  <c r="C125" i="48" s="1"/>
  <c r="D124" i="1"/>
  <c r="D125" i="48" s="1"/>
  <c r="B124" i="1"/>
  <c r="B125" i="48" s="1"/>
  <c r="C116" i="1"/>
  <c r="B116" i="1"/>
  <c r="B117" i="48" s="1"/>
  <c r="B115" i="1"/>
  <c r="C110" i="1"/>
  <c r="C111" i="48" s="1"/>
  <c r="D110" i="1"/>
  <c r="D111" i="48" s="1"/>
  <c r="B110" i="1"/>
  <c r="B111" i="48" s="1"/>
  <c r="D105" i="1"/>
  <c r="D106" i="48" s="1"/>
  <c r="C105" i="1"/>
  <c r="C106" i="48" s="1"/>
  <c r="B105" i="1"/>
  <c r="B106" i="48" s="1"/>
  <c r="C96" i="1"/>
  <c r="C97" i="48" s="1"/>
  <c r="D96" i="1"/>
  <c r="D97" i="48" s="1"/>
  <c r="B96" i="1"/>
  <c r="B97" i="48" s="1"/>
  <c r="C92" i="1"/>
  <c r="C93" i="48" s="1"/>
  <c r="D92" i="1"/>
  <c r="D93" i="48" s="1"/>
  <c r="B92" i="1"/>
  <c r="B93" i="48" s="1"/>
  <c r="C87" i="1"/>
  <c r="C88" i="48" s="1"/>
  <c r="D87" i="1"/>
  <c r="D88" i="48" s="1"/>
  <c r="B87" i="1"/>
  <c r="B88" i="48" s="1"/>
  <c r="B86" i="1"/>
  <c r="C84" i="1"/>
  <c r="C85" i="48" s="1"/>
  <c r="D84" i="1"/>
  <c r="D85" i="48" s="1"/>
  <c r="B84" i="1"/>
  <c r="B85" i="48" s="1"/>
  <c r="B74" i="1"/>
  <c r="B75" i="48" s="1"/>
  <c r="C74" i="1"/>
  <c r="C75" i="48" s="1"/>
  <c r="D74" i="1"/>
  <c r="D75" i="48" s="1"/>
  <c r="B75" i="1"/>
  <c r="B76" i="48" s="1"/>
  <c r="C75" i="1"/>
  <c r="C76" i="48" s="1"/>
  <c r="D75" i="1"/>
  <c r="D76" i="48" s="1"/>
  <c r="B76" i="1"/>
  <c r="B77" i="48" s="1"/>
  <c r="C76" i="1"/>
  <c r="C77" i="48" s="1"/>
  <c r="D76" i="1"/>
  <c r="D77" i="48" s="1"/>
  <c r="B77" i="1"/>
  <c r="B78" i="48" s="1"/>
  <c r="C77" i="1"/>
  <c r="C78" i="48" s="1"/>
  <c r="D77" i="1"/>
  <c r="D78" i="48" s="1"/>
  <c r="B78" i="1"/>
  <c r="B79" i="48" s="1"/>
  <c r="C78" i="1"/>
  <c r="C79" i="48" s="1"/>
  <c r="D78" i="1"/>
  <c r="D79" i="48" s="1"/>
  <c r="B80" i="1"/>
  <c r="B81" i="48" s="1"/>
  <c r="C80" i="1"/>
  <c r="C81" i="48" s="1"/>
  <c r="D80" i="1"/>
  <c r="D81" i="48" s="1"/>
  <c r="C73" i="1"/>
  <c r="D73" i="1"/>
  <c r="B73" i="1"/>
  <c r="B74" i="48" s="1"/>
  <c r="B71" i="1"/>
  <c r="B72" i="48" s="1"/>
  <c r="C71" i="1"/>
  <c r="C72" i="48" s="1"/>
  <c r="D71" i="1"/>
  <c r="D72" i="48" s="1"/>
  <c r="C70" i="1"/>
  <c r="C71" i="48" s="1"/>
  <c r="D70" i="1"/>
  <c r="D71" i="48" s="1"/>
  <c r="B70" i="1"/>
  <c r="B71" i="48" s="1"/>
  <c r="B65" i="1"/>
  <c r="B66" i="48" s="1"/>
  <c r="C65" i="1"/>
  <c r="C66" i="48" s="1"/>
  <c r="D65" i="1"/>
  <c r="D66" i="48" s="1"/>
  <c r="C64" i="1"/>
  <c r="C65" i="48" s="1"/>
  <c r="D64" i="1"/>
  <c r="D65" i="48" s="1"/>
  <c r="B64" i="1"/>
  <c r="B65" i="48" s="1"/>
  <c r="C63" i="1"/>
  <c r="C64" i="48" s="1"/>
  <c r="D63" i="1"/>
  <c r="D64" i="48" s="1"/>
  <c r="B63" i="1"/>
  <c r="B64" i="48" s="1"/>
  <c r="D61" i="1"/>
  <c r="D62" i="48" s="1"/>
  <c r="C61" i="1"/>
  <c r="C62" i="48" s="1"/>
  <c r="B61" i="1"/>
  <c r="B62" i="48" s="1"/>
  <c r="D60" i="1"/>
  <c r="D61" i="48" s="1"/>
  <c r="C60" i="1"/>
  <c r="C61" i="48" s="1"/>
  <c r="B60" i="1"/>
  <c r="B61" i="48" s="1"/>
  <c r="D58" i="1"/>
  <c r="D59" i="48" s="1"/>
  <c r="C58" i="1"/>
  <c r="C59" i="48" s="1"/>
  <c r="B58" i="1"/>
  <c r="B59" i="48" s="1"/>
  <c r="B52" i="1"/>
  <c r="B53" i="48" s="1"/>
  <c r="C52" i="1"/>
  <c r="D52" i="1"/>
  <c r="C51" i="1"/>
  <c r="D51" i="1"/>
  <c r="B51" i="1"/>
  <c r="B52" i="48" s="1"/>
  <c r="C50" i="1"/>
  <c r="D50" i="1"/>
  <c r="B50" i="1"/>
  <c r="B51" i="48" s="1"/>
  <c r="B43" i="1"/>
  <c r="B44" i="48" s="1"/>
  <c r="C43" i="1"/>
  <c r="C44" i="48" s="1"/>
  <c r="D43" i="1"/>
  <c r="D44" i="48" s="1"/>
  <c r="B46" i="1"/>
  <c r="B47" i="48" s="1"/>
  <c r="C46" i="1"/>
  <c r="C47" i="48" s="1"/>
  <c r="D46" i="1"/>
  <c r="D47" i="48" s="1"/>
  <c r="B47" i="1"/>
  <c r="B48" i="48" s="1"/>
  <c r="C47" i="1"/>
  <c r="C48" i="48" s="1"/>
  <c r="D47" i="1"/>
  <c r="D48" i="48" s="1"/>
  <c r="C42" i="1"/>
  <c r="C43" i="48" s="1"/>
  <c r="D42" i="1"/>
  <c r="D43" i="48" s="1"/>
  <c r="B42" i="1"/>
  <c r="B43" i="48" s="1"/>
  <c r="C37" i="1"/>
  <c r="C37" i="48" s="1"/>
  <c r="D37" i="1"/>
  <c r="D37" i="48" s="1"/>
  <c r="B37" i="1"/>
  <c r="B37" i="48" s="1"/>
  <c r="C19" i="1"/>
  <c r="C19" i="48" s="1"/>
  <c r="D19" i="1"/>
  <c r="D19" i="48" s="1"/>
  <c r="C20" i="1"/>
  <c r="C20" i="48" s="1"/>
  <c r="D20" i="1"/>
  <c r="D20" i="48" s="1"/>
  <c r="B19" i="1"/>
  <c r="B19" i="48" s="1"/>
  <c r="D9" i="2" s="1"/>
  <c r="B20" i="1"/>
  <c r="B20" i="48" s="1"/>
  <c r="C18" i="1"/>
  <c r="C18" i="48" s="1"/>
  <c r="D18" i="1"/>
  <c r="D18" i="48" s="1"/>
  <c r="B18" i="1"/>
  <c r="B18" i="48" s="1"/>
  <c r="C17" i="1"/>
  <c r="C17" i="48" s="1"/>
  <c r="D17" i="1"/>
  <c r="D17" i="48" s="1"/>
  <c r="B17" i="1"/>
  <c r="B17" i="48" s="1"/>
  <c r="C15" i="1"/>
  <c r="C15" i="48" s="1"/>
  <c r="D15" i="1"/>
  <c r="D15" i="48" s="1"/>
  <c r="B15" i="1"/>
  <c r="B15" i="48" s="1"/>
  <c r="C10" i="1"/>
  <c r="C10" i="48" s="1"/>
  <c r="D10" i="1"/>
  <c r="D10" i="48" s="1"/>
  <c r="B10" i="1"/>
  <c r="B10" i="48" s="1"/>
  <c r="C5" i="1"/>
  <c r="C5" i="48" s="1"/>
  <c r="D5" i="1"/>
  <c r="D5" i="48" s="1"/>
  <c r="D4" i="1"/>
  <c r="D4" i="48" s="1"/>
  <c r="C4" i="1"/>
  <c r="C4" i="48" s="1"/>
  <c r="B5" i="1"/>
  <c r="B5" i="48" s="1"/>
  <c r="B4" i="1"/>
  <c r="D7" i="2" s="1"/>
  <c r="B3" i="1"/>
  <c r="B3" i="48" s="1"/>
  <c r="B1" i="1"/>
  <c r="B190" i="50" l="1"/>
  <c r="D9" i="27"/>
  <c r="B223" i="50"/>
  <c r="D13" i="27"/>
  <c r="B236" i="50"/>
  <c r="D15" i="27"/>
  <c r="B155" i="50"/>
  <c r="D7" i="27"/>
  <c r="D7" i="57"/>
  <c r="B27" i="53"/>
  <c r="B29" i="53"/>
  <c r="D9" i="57"/>
  <c r="C1" i="47"/>
  <c r="C1" i="46"/>
  <c r="A1" i="47"/>
  <c r="A1" i="46"/>
  <c r="D7" i="45"/>
  <c r="D2" i="45"/>
  <c r="G5" i="47" s="1"/>
  <c r="C2" i="45"/>
  <c r="G4" i="47" s="1"/>
  <c r="I8" i="45"/>
  <c r="I9" i="45" s="1"/>
  <c r="G10" i="47" s="1"/>
  <c r="H8" i="45"/>
  <c r="H9" i="45" s="1"/>
  <c r="G9" i="47" s="1"/>
  <c r="G8" i="45"/>
  <c r="G9" i="45" s="1"/>
  <c r="G8" i="47" s="1"/>
  <c r="F8" i="45"/>
  <c r="F9" i="45" s="1"/>
  <c r="G7" i="47" s="1"/>
  <c r="E8" i="45"/>
  <c r="E9" i="45" s="1"/>
  <c r="G6" i="47" s="1"/>
  <c r="D1" i="45"/>
  <c r="B1" i="45"/>
  <c r="D9" i="44"/>
  <c r="D7" i="44"/>
  <c r="D2" i="44"/>
  <c r="E5" i="47" s="1"/>
  <c r="D1" i="44"/>
  <c r="C2" i="44"/>
  <c r="E4" i="47" s="1"/>
  <c r="I10" i="44"/>
  <c r="H10" i="44"/>
  <c r="G10" i="44"/>
  <c r="F10" i="44"/>
  <c r="E10" i="44"/>
  <c r="I8" i="44"/>
  <c r="H8" i="44"/>
  <c r="G8" i="44"/>
  <c r="F8" i="44"/>
  <c r="E8" i="44"/>
  <c r="B1" i="44"/>
  <c r="D9" i="43"/>
  <c r="D7" i="43"/>
  <c r="D2" i="43"/>
  <c r="D5" i="47" s="1"/>
  <c r="C2" i="43"/>
  <c r="D4" i="47" s="1"/>
  <c r="D1" i="43"/>
  <c r="I10" i="43"/>
  <c r="H10" i="43"/>
  <c r="G10" i="43"/>
  <c r="F10" i="43"/>
  <c r="E10" i="43"/>
  <c r="I8" i="43"/>
  <c r="H8" i="43"/>
  <c r="G8" i="43"/>
  <c r="F8" i="43"/>
  <c r="E8" i="43"/>
  <c r="B1" i="43"/>
  <c r="D7" i="42"/>
  <c r="D2" i="42"/>
  <c r="F5" i="47" s="1"/>
  <c r="C2" i="42"/>
  <c r="F4" i="47" s="1"/>
  <c r="D1" i="42"/>
  <c r="I8" i="42"/>
  <c r="I9" i="42" s="1"/>
  <c r="F10" i="47" s="1"/>
  <c r="H8" i="42"/>
  <c r="H9" i="42" s="1"/>
  <c r="F9" i="47" s="1"/>
  <c r="G8" i="42"/>
  <c r="G9" i="42" s="1"/>
  <c r="F8" i="47" s="1"/>
  <c r="F8" i="42"/>
  <c r="F9" i="42" s="1"/>
  <c r="F7" i="47" s="1"/>
  <c r="E8" i="42"/>
  <c r="E9" i="42" s="1"/>
  <c r="F6" i="47" s="1"/>
  <c r="B1" i="42"/>
  <c r="D9" i="41"/>
  <c r="D11" i="41"/>
  <c r="D7" i="41"/>
  <c r="D2" i="41"/>
  <c r="F5" i="46" s="1"/>
  <c r="C2" i="41"/>
  <c r="F4" i="46" s="1"/>
  <c r="D1" i="41"/>
  <c r="I12" i="41"/>
  <c r="H12" i="41"/>
  <c r="G12" i="41"/>
  <c r="F12" i="41"/>
  <c r="E12" i="41"/>
  <c r="I10" i="41"/>
  <c r="H10" i="41"/>
  <c r="G10" i="41"/>
  <c r="F10" i="41"/>
  <c r="E10" i="41"/>
  <c r="H9" i="41"/>
  <c r="I8" i="41"/>
  <c r="H8" i="41"/>
  <c r="G8" i="41"/>
  <c r="F8" i="41"/>
  <c r="E8" i="41"/>
  <c r="B1" i="41"/>
  <c r="D11" i="40"/>
  <c r="D9" i="40"/>
  <c r="D7" i="40"/>
  <c r="D2" i="40"/>
  <c r="E5" i="46" s="1"/>
  <c r="C2" i="40"/>
  <c r="E4" i="46" s="1"/>
  <c r="D1" i="40"/>
  <c r="I12" i="40"/>
  <c r="H12" i="40"/>
  <c r="G12" i="40"/>
  <c r="F12" i="40"/>
  <c r="E12" i="40"/>
  <c r="I10" i="40"/>
  <c r="H10" i="40"/>
  <c r="G10" i="40"/>
  <c r="F10" i="40"/>
  <c r="E10" i="40"/>
  <c r="I8" i="40"/>
  <c r="H8" i="40"/>
  <c r="G8" i="40"/>
  <c r="F8" i="40"/>
  <c r="E8" i="40"/>
  <c r="B1" i="40"/>
  <c r="D7" i="38"/>
  <c r="D2" i="38"/>
  <c r="D5" i="46" s="1"/>
  <c r="C2" i="38"/>
  <c r="D4" i="46" s="1"/>
  <c r="D1" i="38"/>
  <c r="I8" i="38"/>
  <c r="I9" i="38" s="1"/>
  <c r="D10" i="46" s="1"/>
  <c r="H8" i="38"/>
  <c r="H9" i="38" s="1"/>
  <c r="D9" i="46" s="1"/>
  <c r="G8" i="38"/>
  <c r="G9" i="38" s="1"/>
  <c r="D8" i="46" s="1"/>
  <c r="F8" i="38"/>
  <c r="F9" i="38" s="1"/>
  <c r="D7" i="46" s="1"/>
  <c r="E8" i="38"/>
  <c r="E9" i="38" s="1"/>
  <c r="D6" i="46" s="1"/>
  <c r="B1" i="38"/>
  <c r="C1" i="32"/>
  <c r="D9" i="36"/>
  <c r="D7" i="36"/>
  <c r="D2" i="36"/>
  <c r="I5" i="32" s="1"/>
  <c r="C2" i="36"/>
  <c r="I4" i="32" s="1"/>
  <c r="I10" i="36"/>
  <c r="H10" i="36"/>
  <c r="G10" i="36"/>
  <c r="F10" i="36"/>
  <c r="E10" i="36"/>
  <c r="I8" i="36"/>
  <c r="H8" i="36"/>
  <c r="G8" i="36"/>
  <c r="F8" i="36"/>
  <c r="E8" i="36"/>
  <c r="D1" i="36"/>
  <c r="B1" i="36"/>
  <c r="D13" i="35"/>
  <c r="D11" i="35"/>
  <c r="D9" i="35"/>
  <c r="D7" i="35"/>
  <c r="D1" i="30"/>
  <c r="D1" i="31"/>
  <c r="D1" i="33"/>
  <c r="D1" i="35"/>
  <c r="D2" i="35"/>
  <c r="H5" i="32" s="1"/>
  <c r="C2" i="35"/>
  <c r="H4" i="32" s="1"/>
  <c r="I14" i="35"/>
  <c r="H14" i="35"/>
  <c r="G14" i="35"/>
  <c r="F14" i="35"/>
  <c r="E14" i="35"/>
  <c r="I12" i="35"/>
  <c r="H12" i="35"/>
  <c r="G12" i="35"/>
  <c r="F12" i="35"/>
  <c r="E12" i="35"/>
  <c r="I10" i="35"/>
  <c r="H10" i="35"/>
  <c r="G10" i="35"/>
  <c r="F10" i="35"/>
  <c r="E10" i="35"/>
  <c r="I8" i="35"/>
  <c r="H8" i="35"/>
  <c r="G8" i="35"/>
  <c r="F8" i="35"/>
  <c r="E8" i="35"/>
  <c r="B1" i="35"/>
  <c r="D7" i="33"/>
  <c r="D2" i="33"/>
  <c r="G5" i="32" s="1"/>
  <c r="C2" i="33"/>
  <c r="G4" i="32" s="1"/>
  <c r="I8" i="33"/>
  <c r="I9" i="33" s="1"/>
  <c r="G10" i="32" s="1"/>
  <c r="H8" i="33"/>
  <c r="H9" i="33" s="1"/>
  <c r="G9" i="32" s="1"/>
  <c r="G8" i="33"/>
  <c r="G9" i="33" s="1"/>
  <c r="G8" i="32" s="1"/>
  <c r="F8" i="33"/>
  <c r="F9" i="33" s="1"/>
  <c r="G7" i="32" s="1"/>
  <c r="E8" i="33"/>
  <c r="E9" i="33" s="1"/>
  <c r="G6" i="32" s="1"/>
  <c r="B1" i="33"/>
  <c r="D7" i="31"/>
  <c r="D2" i="31"/>
  <c r="F5" i="32" s="1"/>
  <c r="C2" i="31"/>
  <c r="F4" i="32" s="1"/>
  <c r="A1" i="32"/>
  <c r="I8" i="31"/>
  <c r="I9" i="31" s="1"/>
  <c r="F10" i="32" s="1"/>
  <c r="H8" i="31"/>
  <c r="H9" i="31" s="1"/>
  <c r="F9" i="32" s="1"/>
  <c r="G8" i="31"/>
  <c r="G9" i="31" s="1"/>
  <c r="F8" i="32" s="1"/>
  <c r="F8" i="31"/>
  <c r="F9" i="31" s="1"/>
  <c r="F7" i="32" s="1"/>
  <c r="E8" i="31"/>
  <c r="E9" i="31" s="1"/>
  <c r="F6" i="32" s="1"/>
  <c r="B1" i="31"/>
  <c r="D11" i="30"/>
  <c r="D9" i="30"/>
  <c r="D7" i="30"/>
  <c r="D2" i="30"/>
  <c r="E5" i="32" s="1"/>
  <c r="C2" i="30"/>
  <c r="E4" i="32" s="1"/>
  <c r="I12" i="30"/>
  <c r="H12" i="30"/>
  <c r="G12" i="30"/>
  <c r="F12" i="30"/>
  <c r="E12" i="30"/>
  <c r="I10" i="30"/>
  <c r="H10" i="30"/>
  <c r="G10" i="30"/>
  <c r="F10" i="30"/>
  <c r="E10" i="30"/>
  <c r="I8" i="30"/>
  <c r="H8" i="30"/>
  <c r="G8" i="30"/>
  <c r="F8" i="30"/>
  <c r="E8" i="30"/>
  <c r="B1" i="30"/>
  <c r="E10" i="29"/>
  <c r="F10" i="29"/>
  <c r="G10" i="29"/>
  <c r="H10" i="29"/>
  <c r="I10" i="29"/>
  <c r="D11" i="29"/>
  <c r="D9" i="29"/>
  <c r="D7" i="29"/>
  <c r="D2" i="29"/>
  <c r="D5" i="32" s="1"/>
  <c r="C2" i="29"/>
  <c r="D4" i="32" s="1"/>
  <c r="D1" i="29"/>
  <c r="I12" i="29"/>
  <c r="H12" i="29"/>
  <c r="G12" i="29"/>
  <c r="F12" i="29"/>
  <c r="E12" i="29"/>
  <c r="I8" i="29"/>
  <c r="H8" i="29"/>
  <c r="G8" i="29"/>
  <c r="F8" i="29"/>
  <c r="E8" i="29"/>
  <c r="B1" i="29"/>
  <c r="G6" i="28"/>
  <c r="C1" i="28"/>
  <c r="A1" i="28"/>
  <c r="G5" i="28"/>
  <c r="G4" i="28"/>
  <c r="I16" i="27"/>
  <c r="H16" i="27"/>
  <c r="G16" i="27"/>
  <c r="F16" i="27"/>
  <c r="I14" i="27"/>
  <c r="H14" i="27"/>
  <c r="G14" i="27"/>
  <c r="F14" i="27"/>
  <c r="I12" i="27"/>
  <c r="H12" i="27"/>
  <c r="G12" i="27"/>
  <c r="F12" i="27"/>
  <c r="I10" i="27"/>
  <c r="H10" i="27"/>
  <c r="G10" i="27"/>
  <c r="F10" i="27"/>
  <c r="I8" i="27"/>
  <c r="H8" i="27"/>
  <c r="G8" i="27"/>
  <c r="F8" i="27"/>
  <c r="D17" i="26"/>
  <c r="D15" i="26"/>
  <c r="D13" i="26"/>
  <c r="D11" i="26"/>
  <c r="D9" i="26"/>
  <c r="D7" i="26"/>
  <c r="D2" i="26"/>
  <c r="F5" i="28" s="1"/>
  <c r="C2" i="26"/>
  <c r="F4" i="28" s="1"/>
  <c r="I18" i="26"/>
  <c r="H18" i="26"/>
  <c r="G18" i="26"/>
  <c r="F18" i="26"/>
  <c r="E18" i="26"/>
  <c r="I16" i="26"/>
  <c r="H16" i="26"/>
  <c r="G16" i="26"/>
  <c r="F16" i="26"/>
  <c r="E16" i="26"/>
  <c r="I14" i="26"/>
  <c r="H14" i="26"/>
  <c r="G14" i="26"/>
  <c r="F14" i="26"/>
  <c r="E14" i="26"/>
  <c r="I12" i="26"/>
  <c r="H12" i="26"/>
  <c r="G12" i="26"/>
  <c r="F12" i="26"/>
  <c r="E12" i="26"/>
  <c r="I10" i="26"/>
  <c r="H10" i="26"/>
  <c r="G10" i="26"/>
  <c r="F10" i="26"/>
  <c r="E10" i="26"/>
  <c r="I8" i="26"/>
  <c r="H8" i="26"/>
  <c r="G8" i="26"/>
  <c r="F8" i="26"/>
  <c r="E8" i="26"/>
  <c r="D1" i="26"/>
  <c r="B1" i="26"/>
  <c r="D9" i="25"/>
  <c r="D7" i="25"/>
  <c r="D2" i="25"/>
  <c r="E5" i="28" s="1"/>
  <c r="C2" i="25"/>
  <c r="E4" i="28" s="1"/>
  <c r="I11" i="25"/>
  <c r="H11" i="25"/>
  <c r="G11" i="25"/>
  <c r="F11" i="25"/>
  <c r="E11" i="25"/>
  <c r="I10" i="25"/>
  <c r="H10" i="25"/>
  <c r="G10" i="25"/>
  <c r="F10" i="25"/>
  <c r="E10" i="25"/>
  <c r="I8" i="25"/>
  <c r="H8" i="25"/>
  <c r="G8" i="25"/>
  <c r="F8" i="25"/>
  <c r="E8" i="25"/>
  <c r="D1" i="25"/>
  <c r="B1" i="25"/>
  <c r="D19" i="24"/>
  <c r="D17" i="24"/>
  <c r="D15" i="24"/>
  <c r="D13" i="24"/>
  <c r="D11" i="24"/>
  <c r="D9" i="24"/>
  <c r="D7" i="24"/>
  <c r="D2" i="24"/>
  <c r="D5" i="28" s="1"/>
  <c r="C2" i="24"/>
  <c r="D4" i="28" s="1"/>
  <c r="D1" i="24"/>
  <c r="I20" i="24"/>
  <c r="H20" i="24"/>
  <c r="G20" i="24"/>
  <c r="F20" i="24"/>
  <c r="E20" i="24"/>
  <c r="I18" i="24"/>
  <c r="H18" i="24"/>
  <c r="G18" i="24"/>
  <c r="F18" i="24"/>
  <c r="E18" i="24"/>
  <c r="I16" i="24"/>
  <c r="H16" i="24"/>
  <c r="G16" i="24"/>
  <c r="F16" i="24"/>
  <c r="E16" i="24"/>
  <c r="I14" i="24"/>
  <c r="H14" i="24"/>
  <c r="G14" i="24"/>
  <c r="F14" i="24"/>
  <c r="E14" i="24"/>
  <c r="I12" i="24"/>
  <c r="H12" i="24"/>
  <c r="G12" i="24"/>
  <c r="F12" i="24"/>
  <c r="E12" i="24"/>
  <c r="I10" i="24"/>
  <c r="H10" i="24"/>
  <c r="G10" i="24"/>
  <c r="F10" i="24"/>
  <c r="E10" i="24"/>
  <c r="I8" i="24"/>
  <c r="H8" i="24"/>
  <c r="G8" i="24"/>
  <c r="F8" i="24"/>
  <c r="E8" i="24"/>
  <c r="B1" i="24"/>
  <c r="D7" i="23"/>
  <c r="C2" i="23"/>
  <c r="G4" i="21" s="1"/>
  <c r="I8" i="23"/>
  <c r="I9" i="23" s="1"/>
  <c r="G10" i="21" s="1"/>
  <c r="H8" i="23"/>
  <c r="H9" i="23" s="1"/>
  <c r="G9" i="21" s="1"/>
  <c r="G8" i="23"/>
  <c r="G9" i="23" s="1"/>
  <c r="G8" i="21" s="1"/>
  <c r="F8" i="23"/>
  <c r="F9" i="23" s="1"/>
  <c r="G7" i="21" s="1"/>
  <c r="E8" i="23"/>
  <c r="E9" i="23" s="1"/>
  <c r="G6" i="21" s="1"/>
  <c r="D1" i="23"/>
  <c r="B1" i="23"/>
  <c r="C2" i="4"/>
  <c r="E4" i="21" s="1"/>
  <c r="C2" i="2"/>
  <c r="D4" i="21" s="1"/>
  <c r="C2" i="22"/>
  <c r="F4" i="21" s="1"/>
  <c r="D15" i="22"/>
  <c r="D13" i="22"/>
  <c r="D9" i="22"/>
  <c r="D7" i="22"/>
  <c r="I16" i="22"/>
  <c r="H16" i="22"/>
  <c r="G16" i="22"/>
  <c r="F16" i="22"/>
  <c r="E16" i="22"/>
  <c r="I14" i="22"/>
  <c r="H14" i="22"/>
  <c r="G14" i="22"/>
  <c r="F14" i="22"/>
  <c r="E14" i="22"/>
  <c r="I12" i="22"/>
  <c r="H12" i="22"/>
  <c r="G12" i="22"/>
  <c r="F12" i="22"/>
  <c r="E12" i="22"/>
  <c r="I10" i="22"/>
  <c r="H10" i="22"/>
  <c r="G10" i="22"/>
  <c r="F10" i="22"/>
  <c r="E10" i="22"/>
  <c r="I8" i="22"/>
  <c r="H8" i="22"/>
  <c r="G8" i="22"/>
  <c r="F8" i="22"/>
  <c r="E8" i="22"/>
  <c r="D1" i="22"/>
  <c r="A1" i="21"/>
  <c r="D1" i="2"/>
  <c r="D1" i="4"/>
  <c r="F22" i="4"/>
  <c r="G22" i="4"/>
  <c r="H22" i="4"/>
  <c r="I22" i="4"/>
  <c r="F20" i="4"/>
  <c r="G20" i="4"/>
  <c r="H20" i="4"/>
  <c r="I20" i="4"/>
  <c r="F18" i="4"/>
  <c r="G18" i="4"/>
  <c r="H18" i="4"/>
  <c r="I18" i="4"/>
  <c r="E18" i="4"/>
  <c r="E22" i="4"/>
  <c r="E20" i="4"/>
  <c r="F16" i="4"/>
  <c r="G16" i="4"/>
  <c r="H16" i="4"/>
  <c r="I16" i="4"/>
  <c r="E16" i="4"/>
  <c r="E14" i="4"/>
  <c r="F12" i="2"/>
  <c r="G12" i="2"/>
  <c r="H12" i="2"/>
  <c r="I12" i="2"/>
  <c r="I13" i="30" l="1"/>
  <c r="E10" i="32" s="1"/>
  <c r="F13" i="40"/>
  <c r="E7" i="46" s="1"/>
  <c r="G11" i="36"/>
  <c r="I8" i="32" s="1"/>
  <c r="H11" i="36"/>
  <c r="I9" i="32" s="1"/>
  <c r="E11" i="36"/>
  <c r="I6" i="32" s="1"/>
  <c r="I11" i="36"/>
  <c r="I10" i="32" s="1"/>
  <c r="F11" i="36"/>
  <c r="I7" i="32" s="1"/>
  <c r="H17" i="27"/>
  <c r="G9" i="28" s="1"/>
  <c r="G17" i="27"/>
  <c r="G8" i="28" s="1"/>
  <c r="F17" i="27"/>
  <c r="G7" i="28" s="1"/>
  <c r="I17" i="27"/>
  <c r="G10" i="28" s="1"/>
  <c r="I12" i="25"/>
  <c r="E10" i="28" s="1"/>
  <c r="I11" i="43"/>
  <c r="D10" i="47" s="1"/>
  <c r="F13" i="41"/>
  <c r="F7" i="46" s="1"/>
  <c r="H13" i="30"/>
  <c r="E9" i="32" s="1"/>
  <c r="H13" i="29"/>
  <c r="D9" i="32" s="1"/>
  <c r="H12" i="25"/>
  <c r="E9" i="28" s="1"/>
  <c r="E21" i="24"/>
  <c r="D6" i="28" s="1"/>
  <c r="F21" i="24"/>
  <c r="D7" i="28" s="1"/>
  <c r="G21" i="24"/>
  <c r="D8" i="28" s="1"/>
  <c r="H21" i="24"/>
  <c r="D9" i="28" s="1"/>
  <c r="I21" i="24"/>
  <c r="D10" i="28" s="1"/>
  <c r="G17" i="22"/>
  <c r="E17" i="22"/>
  <c r="H17" i="22"/>
  <c r="I17" i="22"/>
  <c r="F17" i="22"/>
  <c r="G15" i="35"/>
  <c r="H8" i="32" s="1"/>
  <c r="H15" i="35"/>
  <c r="H9" i="32" s="1"/>
  <c r="I15" i="35"/>
  <c r="H10" i="32" s="1"/>
  <c r="E15" i="35"/>
  <c r="H6" i="32" s="1"/>
  <c r="F15" i="35"/>
  <c r="H7" i="32" s="1"/>
  <c r="E13" i="40"/>
  <c r="E6" i="46" s="1"/>
  <c r="G13" i="40"/>
  <c r="E8" i="46" s="1"/>
  <c r="E13" i="41"/>
  <c r="F6" i="46" s="1"/>
  <c r="G13" i="41"/>
  <c r="F8" i="46" s="1"/>
  <c r="H13" i="41"/>
  <c r="F9" i="46" s="1"/>
  <c r="I13" i="41"/>
  <c r="F10" i="46" s="1"/>
  <c r="I13" i="40"/>
  <c r="E10" i="46" s="1"/>
  <c r="H13" i="40"/>
  <c r="E9" i="46" s="1"/>
  <c r="E13" i="30"/>
  <c r="E6" i="32" s="1"/>
  <c r="F13" i="30"/>
  <c r="E7" i="32" s="1"/>
  <c r="G13" i="30"/>
  <c r="E8" i="32" s="1"/>
  <c r="I13" i="29"/>
  <c r="D10" i="32" s="1"/>
  <c r="F13" i="29"/>
  <c r="D7" i="32" s="1"/>
  <c r="E13" i="29"/>
  <c r="D6" i="32" s="1"/>
  <c r="G13" i="29"/>
  <c r="D8" i="32" s="1"/>
  <c r="I19" i="26"/>
  <c r="H19" i="26"/>
  <c r="F9" i="28" s="1"/>
  <c r="E19" i="26"/>
  <c r="F6" i="28" s="1"/>
  <c r="G19" i="26"/>
  <c r="F8" i="28" s="1"/>
  <c r="F19" i="26"/>
  <c r="F7" i="28" s="1"/>
  <c r="E12" i="25"/>
  <c r="E6" i="28" s="1"/>
  <c r="F12" i="25"/>
  <c r="E7" i="28" s="1"/>
  <c r="G12" i="25"/>
  <c r="E8" i="28" s="1"/>
  <c r="E11" i="43"/>
  <c r="D6" i="47" s="1"/>
  <c r="F11" i="43"/>
  <c r="D7" i="47" s="1"/>
  <c r="G11" i="43"/>
  <c r="D8" i="47" s="1"/>
  <c r="H11" i="43"/>
  <c r="D9" i="47" s="1"/>
  <c r="G11" i="44"/>
  <c r="E8" i="47" s="1"/>
  <c r="F11" i="44"/>
  <c r="E7" i="47" s="1"/>
  <c r="H11" i="44"/>
  <c r="E9" i="47" s="1"/>
  <c r="I11" i="44"/>
  <c r="E10" i="47" s="1"/>
  <c r="E11" i="44"/>
  <c r="E6" i="47" s="1"/>
  <c r="F10" i="28"/>
  <c r="D21" i="4"/>
  <c r="D19" i="4"/>
  <c r="D17" i="4"/>
  <c r="D15" i="4"/>
  <c r="D13" i="4"/>
  <c r="D11" i="4"/>
  <c r="D9" i="4"/>
  <c r="D7" i="4"/>
  <c r="D13" i="2"/>
  <c r="I14" i="4"/>
  <c r="H14" i="4"/>
  <c r="G14" i="4"/>
  <c r="F14" i="4"/>
  <c r="I12" i="4"/>
  <c r="H12" i="4"/>
  <c r="G12" i="4"/>
  <c r="F12" i="4"/>
  <c r="E12" i="4"/>
  <c r="I10" i="4"/>
  <c r="H10" i="4"/>
  <c r="G10" i="4"/>
  <c r="F10" i="4"/>
  <c r="E10" i="4"/>
  <c r="I8" i="4"/>
  <c r="H8" i="4"/>
  <c r="G8" i="4"/>
  <c r="F8" i="4"/>
  <c r="E8" i="4"/>
  <c r="F14" i="2"/>
  <c r="G14" i="2"/>
  <c r="H14" i="2"/>
  <c r="I14" i="2"/>
  <c r="E14" i="2"/>
  <c r="E12" i="2"/>
  <c r="E10" i="2"/>
  <c r="I10" i="2"/>
  <c r="H10" i="2"/>
  <c r="H9" i="2"/>
  <c r="G10" i="2"/>
  <c r="F10" i="2"/>
  <c r="F8" i="2"/>
  <c r="G8" i="2"/>
  <c r="H8" i="2"/>
  <c r="I8" i="2"/>
  <c r="E8" i="2"/>
  <c r="C7" i="46" l="1"/>
  <c r="I7" i="46" s="1"/>
  <c r="C8" i="32"/>
  <c r="K8" i="32" s="1"/>
  <c r="C7" i="32"/>
  <c r="K7" i="32" s="1"/>
  <c r="C10" i="32"/>
  <c r="K10" i="32" s="1"/>
  <c r="C9" i="32"/>
  <c r="K9" i="32" s="1"/>
  <c r="C6" i="32"/>
  <c r="K6" i="32" s="1"/>
  <c r="C8" i="46"/>
  <c r="I8" i="46" s="1"/>
  <c r="C10" i="28"/>
  <c r="I10" i="28" s="1"/>
  <c r="C10" i="47"/>
  <c r="I10" i="47" s="1"/>
  <c r="C9" i="28"/>
  <c r="I9" i="28" s="1"/>
  <c r="C8" i="47"/>
  <c r="I8" i="47" s="1"/>
  <c r="G23" i="4"/>
  <c r="E8" i="21" s="1"/>
  <c r="I23" i="4"/>
  <c r="E10" i="21" s="1"/>
  <c r="E23" i="4"/>
  <c r="E6" i="21" s="1"/>
  <c r="F23" i="4"/>
  <c r="E7" i="21" s="1"/>
  <c r="H23" i="4"/>
  <c r="E9" i="21" s="1"/>
  <c r="C6" i="46"/>
  <c r="I6" i="46" s="1"/>
  <c r="C6" i="28"/>
  <c r="I6" i="28" s="1"/>
  <c r="C8" i="28"/>
  <c r="I8" i="28" s="1"/>
  <c r="C7" i="28"/>
  <c r="I7" i="28" s="1"/>
  <c r="C10" i="46"/>
  <c r="I10" i="46" s="1"/>
  <c r="C9" i="46"/>
  <c r="I9" i="46" s="1"/>
  <c r="C6" i="47"/>
  <c r="I6" i="47" s="1"/>
  <c r="C7" i="47"/>
  <c r="I7" i="47" s="1"/>
  <c r="C9" i="47"/>
  <c r="I9" i="47" s="1"/>
  <c r="F15" i="2"/>
  <c r="D7" i="21" s="1"/>
  <c r="G15" i="2"/>
  <c r="I15" i="2"/>
  <c r="H15" i="2"/>
  <c r="E15" i="2"/>
  <c r="D6" i="21" s="1"/>
  <c r="C11" i="28" l="1"/>
  <c r="I11" i="28" s="1"/>
  <c r="J11" i="28" s="1"/>
  <c r="C11" i="46"/>
  <c r="I11" i="46" s="1"/>
  <c r="J11" i="46" s="1"/>
  <c r="C11" i="32"/>
  <c r="K11" i="32" s="1"/>
  <c r="L11" i="32" s="1"/>
  <c r="C11" i="47"/>
  <c r="I11" i="47" s="1"/>
  <c r="J11" i="47" s="1"/>
  <c r="D10" i="21"/>
  <c r="D8" i="21"/>
  <c r="D9" i="21"/>
  <c r="F6" i="21" l="1"/>
  <c r="C6" i="21" s="1"/>
  <c r="I6" i="21" s="1"/>
  <c r="F10" i="21"/>
  <c r="C10" i="21" s="1"/>
  <c r="I10" i="21" s="1"/>
  <c r="F9" i="21"/>
  <c r="C9" i="21" s="1"/>
  <c r="I9" i="21" s="1"/>
  <c r="F7" i="21"/>
  <c r="C7" i="21" s="1"/>
  <c r="F8" i="21"/>
  <c r="C8" i="21" s="1"/>
  <c r="I8" i="21" s="1"/>
  <c r="C11" i="21" l="1"/>
  <c r="I7" i="21"/>
  <c r="I11" i="21" l="1"/>
  <c r="J11" i="21" s="1"/>
</calcChain>
</file>

<file path=xl/sharedStrings.xml><?xml version="1.0" encoding="utf-8"?>
<sst xmlns="http://schemas.openxmlformats.org/spreadsheetml/2006/main" count="6191" uniqueCount="2040">
  <si>
    <t>Table of Contents</t>
  </si>
  <si>
    <t>TITLE</t>
  </si>
  <si>
    <t>PURPOSE</t>
  </si>
  <si>
    <t>DATES Completed/ Added/Other</t>
  </si>
  <si>
    <t>NOTES</t>
  </si>
  <si>
    <t>StateObjectives</t>
  </si>
  <si>
    <t>State Identified Objectives prior to Assessment Start</t>
  </si>
  <si>
    <t>TeamMembers</t>
  </si>
  <si>
    <t>National Technical Assistance Team &amp; NJ Team Members</t>
  </si>
  <si>
    <t>ResourceLibrary</t>
  </si>
  <si>
    <t>‘CHECK-IN’ all resources for one complete list of all references</t>
  </si>
  <si>
    <t>S1_AdministrativeStandards</t>
  </si>
  <si>
    <t>Section 1: Administrative Sections</t>
  </si>
  <si>
    <t>S1S1.1</t>
  </si>
  <si>
    <t>Section 1: Standard 1 (1.1) - Management, Leadership, &amp; Administration</t>
  </si>
  <si>
    <t xml:space="preserve"> </t>
  </si>
  <si>
    <t>S1S1.2</t>
  </si>
  <si>
    <t>Section 1: Standard 2 (1.2) - Application, Oversight, &amp; Recordkeeping</t>
  </si>
  <si>
    <t>S1S1.3</t>
  </si>
  <si>
    <t>Section 1: Standard 3 (1.3) - Program Evaluation &amp; Data Collection</t>
  </si>
  <si>
    <t>S1S1.4</t>
  </si>
  <si>
    <t>Section 1: Standard 4 (1.4) - Communication Program</t>
  </si>
  <si>
    <t>Summary_S1</t>
  </si>
  <si>
    <t>Section 1: Summary Findings</t>
  </si>
  <si>
    <t>S2_Education_&amp;_Training</t>
  </si>
  <si>
    <t>Section 2: Education_&amp;_Training</t>
  </si>
  <si>
    <t>S2S2.1</t>
  </si>
  <si>
    <t>Section 2: Standard 1 (2.1) - Driver Education Curricula</t>
  </si>
  <si>
    <t>S2S2.2</t>
  </si>
  <si>
    <t>Section 2: Standard 2 (2.2) - Student Evaluation</t>
  </si>
  <si>
    <t>S2S2.3</t>
  </si>
  <si>
    <t>Section 2: Standard 3 (2.3) - Delivery Methods</t>
  </si>
  <si>
    <t>S2S2.4</t>
  </si>
  <si>
    <t>Section 2: Standard 4 (2.4) - Online Delivery Methods</t>
  </si>
  <si>
    <t>SummaryS2</t>
  </si>
  <si>
    <t>Section 2: Summary Findings</t>
  </si>
  <si>
    <t>S3-Instructor Qualifications</t>
  </si>
  <si>
    <t>Section 3: Instructor Qualifications</t>
  </si>
  <si>
    <t>S3S3.1</t>
  </si>
  <si>
    <t>Section 3: Standard 1 (3.1) - Prerequisites</t>
  </si>
  <si>
    <t>S3S3.2</t>
  </si>
  <si>
    <t>Section 3: Standard 2 (3.2) - Training</t>
  </si>
  <si>
    <t>S3S3.3</t>
  </si>
  <si>
    <t>Section 3: Standard 3 (3.3) - Student Teaching/Practicum</t>
  </si>
  <si>
    <t>S3S3.4</t>
  </si>
  <si>
    <t>Section 3: Standard 4 (3.4) - Exit Assessment</t>
  </si>
  <si>
    <t>S3S3.5</t>
  </si>
  <si>
    <t>Section 3: Standard 5 (3.5) - Ongoing Training and Recertification</t>
  </si>
  <si>
    <t>S3S3.6</t>
  </si>
  <si>
    <t>Section 3: Standard 6 (3.6) - Instructor Training</t>
  </si>
  <si>
    <t>SummaryS3-</t>
  </si>
  <si>
    <t>Section 3: Summary Findings</t>
  </si>
  <si>
    <t>S4_Coordination_with_Driver_Licensing</t>
  </si>
  <si>
    <t>Section 4: Coordination with Driver Licensing</t>
  </si>
  <si>
    <t>S4S4.1</t>
  </si>
  <si>
    <t>Section 4: Standard 1 (4.1) - Communication Between the State Driver Education Agency/Agencies and the Driver Licensing Authority</t>
  </si>
  <si>
    <t>S4S4.2</t>
  </si>
  <si>
    <t>Section 4: Standard 1 (4.2) - GDL System</t>
  </si>
  <si>
    <t>S4S4.3</t>
  </si>
  <si>
    <t>Section 4: Standard 1 (4.3) - Coordination and Education of Courts and Law Enforcement</t>
  </si>
  <si>
    <t>S4S4.4</t>
  </si>
  <si>
    <t>Section 4: Standard 1 (4.4) - Coordination and Education of Courts and Law Enforcement</t>
  </si>
  <si>
    <t>SummaryS4</t>
  </si>
  <si>
    <t>Section 4: Summary Findings</t>
  </si>
  <si>
    <t>S5-ParentGuardian_Involvement</t>
  </si>
  <si>
    <t>Section 5:  Parent / Guardian Involvement</t>
  </si>
  <si>
    <t>S5S5.1</t>
  </si>
  <si>
    <t>Section 5: Standard 1 (5.1) - Supervised Driving Practice</t>
  </si>
  <si>
    <t>S5S5.2</t>
  </si>
  <si>
    <t>Section 5: Standard 1 (5.2) - Parent Seminar</t>
  </si>
  <si>
    <t>S5S5.3</t>
  </si>
  <si>
    <t>Section 5: Standard 1 (5.3) - Parent Progress Reports</t>
  </si>
  <si>
    <t>S5S5.4</t>
  </si>
  <si>
    <t>Section 5: Standard 1 (5.4) - Parent Resources</t>
  </si>
  <si>
    <t>SummaryS5</t>
  </si>
  <si>
    <t>Section 5: Summary Findings</t>
  </si>
  <si>
    <t>StateSelfAssessment</t>
  </si>
  <si>
    <t>Raw data from State Self-Assessment</t>
  </si>
  <si>
    <t>State completed fall 2019</t>
  </si>
  <si>
    <t>Assessment_DataCollection</t>
  </si>
  <si>
    <t>Raw layout of DE Assessment data collection</t>
  </si>
  <si>
    <t>Return to Table of Contents</t>
  </si>
  <si>
    <t>Included in this worksheet are the Assessment Objectives identified and submitted by the State prior to the onset of the full Assessment processes.</t>
  </si>
  <si>
    <t>As the Assessment processes advance, if additional objectives are uncovered, the State is encouraged to add them so the Assessors understand the main points of interest to the State.</t>
  </si>
  <si>
    <t>The information gathered through the assessment would assist the Utah Board of Education, the Department of the Transportation and the Department of Public Safety, as we are collaborating to better the Drivers Education experience.
Utah Department of Public Safety provided the funding for this assessment.</t>
  </si>
  <si>
    <t>Assigned Assessment Standard Area</t>
  </si>
  <si>
    <t>Assessment Team Member</t>
  </si>
  <si>
    <t>Location in US</t>
  </si>
  <si>
    <t>Email</t>
  </si>
  <si>
    <t>Phone</t>
  </si>
  <si>
    <t>Section 1: Program Administration</t>
  </si>
  <si>
    <t>Troy Costales</t>
  </si>
  <si>
    <t>Oregon</t>
  </si>
  <si>
    <t>troy.costales@comcast.net</t>
  </si>
  <si>
    <t>503-559-0140</t>
  </si>
  <si>
    <t>Section 2: Education/Training</t>
  </si>
  <si>
    <t>Reggie Flythe</t>
  </si>
  <si>
    <t>North Carolina</t>
  </si>
  <si>
    <t>Reggie.Flythe@dpi.nc.gov</t>
  </si>
  <si>
    <t>919-724-0400</t>
  </si>
  <si>
    <t>Nina Saint</t>
  </si>
  <si>
    <t>Texas</t>
  </si>
  <si>
    <t>njsaint@hotmail.com</t>
  </si>
  <si>
    <t>817-929-7775</t>
  </si>
  <si>
    <t>Kevin Lewis</t>
  </si>
  <si>
    <t>Virginia</t>
  </si>
  <si>
    <t>klewis@aamva.org</t>
  </si>
  <si>
    <t>703-908-2823</t>
  </si>
  <si>
    <t>Section 5:  Parent Guardian Involvement</t>
  </si>
  <si>
    <t>Prince Boparai</t>
  </si>
  <si>
    <t>Wisconsin</t>
  </si>
  <si>
    <t>prince@teachsafe.com</t>
  </si>
  <si>
    <t>262-701-9282 x 404</t>
  </si>
  <si>
    <t>Technical &amp; Administrative Assistance</t>
  </si>
  <si>
    <t>Tracy Lee</t>
  </si>
  <si>
    <t>Pennsylvania</t>
  </si>
  <si>
    <t>tkrugh@highwaysafetyservices.com</t>
  </si>
  <si>
    <t>724-349-7233</t>
  </si>
  <si>
    <t>Assembling Your State’s Assessment Team Respondents</t>
  </si>
  <si>
    <t>Organization</t>
  </si>
  <si>
    <t>State Data &amp; Background of State Driver Ed Program</t>
  </si>
  <si>
    <t>Name</t>
  </si>
  <si>
    <t>Agency</t>
  </si>
  <si>
    <t>Position/Ttle</t>
  </si>
  <si>
    <t>Contact Email</t>
  </si>
  <si>
    <t>Contact Phone</t>
  </si>
  <si>
    <t>Individual(s) responsible for administering and managing the public and private (commercial) novice driver education programs</t>
  </si>
  <si>
    <t>Audra Urie</t>
  </si>
  <si>
    <t>Board of Education</t>
  </si>
  <si>
    <t>Driver Education Specialist</t>
  </si>
  <si>
    <t>audra.urie@schools.utah.gov</t>
  </si>
  <si>
    <t>801-538-7648</t>
  </si>
  <si>
    <t> </t>
  </si>
  <si>
    <t>Tara Zamora</t>
  </si>
  <si>
    <t>Driver License Division</t>
  </si>
  <si>
    <t>Bureau Chief</t>
  </si>
  <si>
    <t>tarazamora@utah.gov</t>
  </si>
  <si>
    <t>801 964-4483</t>
  </si>
  <si>
    <t>Dave Tafoya</t>
  </si>
  <si>
    <t>Driver License Manager</t>
  </si>
  <si>
    <t>dtafoya@utah.gov</t>
  </si>
  <si>
    <t>801-884-6944</t>
  </si>
  <si>
    <t>SHSO involved in teen driver safety, parent involvement efforts and teen driver crash information</t>
  </si>
  <si>
    <t>Kerilee Burton</t>
  </si>
  <si>
    <t>Highway Safety Office</t>
  </si>
  <si>
    <t>Program Manager - Child Passenger/Teen Driver</t>
  </si>
  <si>
    <t>kburton@utah.gov</t>
  </si>
  <si>
    <t>801-505-3315</t>
  </si>
  <si>
    <t>State’s Traffic Records Coordinating Committee or Statedata person to explain the integration of driver education data with other State collected data</t>
  </si>
  <si>
    <t>Barbra Christofferson</t>
  </si>
  <si>
    <t>Program Manager - Traffic Records</t>
  </si>
  <si>
    <t>bchristofferson@utah.gov</t>
  </si>
  <si>
    <t>801-783-7250</t>
  </si>
  <si>
    <t>Local and State Individual(s) who collect and maintain driver education completion information</t>
  </si>
  <si>
    <t>801-9654451</t>
  </si>
  <si>
    <t>Individual(s) with knowledge and understanding of Statelaws and administrative rules</t>
  </si>
  <si>
    <t>Administrative Standards</t>
  </si>
  <si>
    <t>Individual(s) responsible for administering and managing the public and private (commercial) novice driver education programs including ensuring all driver education providers meet applicable federal and state laws and rules, ensuring an application and review process for all providers, assessing and ensuring provider compliance, having standardized monitoring, evaluation/auditing, and oversight procedures to ensure compliance with these and State standards, ensuring record keeping and communication Strategies</t>
  </si>
  <si>
    <t>Individual(s) from the State’s driver licensing agencyfamiliar with the teen driver licensing process, test, and record keeping</t>
  </si>
  <si>
    <t>Representative(s) from the novice driver education coalition or advisory committee(s) to explain coalition’s role and accomplishments</t>
  </si>
  <si>
    <t>Individual(s) responsible for the public and private (commercial) driver education instruction quality assurance efforts</t>
  </si>
  <si>
    <t>Education &amp; Training</t>
  </si>
  <si>
    <t>Individual(s) responsible for approving and managing the public and private (commercial) novice driver education programs curricula</t>
  </si>
  <si>
    <t>Individual(s) responsible for administrative and/or legal sanctions or actions that may be taken against a driver education school</t>
  </si>
  <si>
    <t>Driver education coordinator(s) from public driver education schools</t>
  </si>
  <si>
    <t>Allison Terry</t>
  </si>
  <si>
    <t>Lone Peak High School/Alpine School District</t>
  </si>
  <si>
    <t>Instructor</t>
  </si>
  <si>
    <t>aterry@alpinedistrict.org</t>
  </si>
  <si>
    <t>801-610-8810 x 737911</t>
  </si>
  <si>
    <t>Rick Harrison</t>
  </si>
  <si>
    <t>Grantsville High School Tooele School District</t>
  </si>
  <si>
    <t>rlharrison@tooeleschools.org</t>
  </si>
  <si>
    <t>435-833-1900</t>
  </si>
  <si>
    <t>Darla Wenger</t>
  </si>
  <si>
    <t>UCAS / Charter Schools</t>
  </si>
  <si>
    <t>darla.wenger@ucas-edu.net</t>
  </si>
  <si>
    <r>
      <t xml:space="preserve">Owner(s) from privately </t>
    </r>
    <r>
      <rPr>
        <b/>
        <i/>
        <sz val="10"/>
        <color rgb="FF000000"/>
        <rFont val="Calibri"/>
      </rPr>
      <t>(</t>
    </r>
    <r>
      <rPr>
        <i/>
        <sz val="10"/>
        <color rgb="FF000000"/>
        <rFont val="Calibri"/>
      </rPr>
      <t>commercial) owned driver education schools</t>
    </r>
  </si>
  <si>
    <t>Instructors from public and private (commercial) schools</t>
  </si>
  <si>
    <t>Individual(s) responsible for administering and managing the online novice driver education programs</t>
  </si>
  <si>
    <t>Duke Mossman</t>
  </si>
  <si>
    <t>Northeastern Utah Education Service Center (NUES)</t>
  </si>
  <si>
    <t>Executive Director</t>
  </si>
  <si>
    <t>dmossman@nucenter.org</t>
  </si>
  <si>
    <t>435-654-1921 x1</t>
  </si>
  <si>
    <t>Robert Potts</t>
  </si>
  <si>
    <t>Southeast Education Service Center (SESC)</t>
  </si>
  <si>
    <t>Regional Technology Specialist</t>
  </si>
  <si>
    <t>robert.potts@seschools.org</t>
  </si>
  <si>
    <t>435-637-1173</t>
  </si>
  <si>
    <t>Individual(s) familiar with or responsible for Range,Simulation, Computer-Based Independent Student Learning</t>
  </si>
  <si>
    <t>Instructor Qualifications</t>
  </si>
  <si>
    <t>Individual(s) responsible for administering and managing the public and private (commercial) driver education instruction quality assurance efforts in the area of instructor training</t>
  </si>
  <si>
    <t>Individual(s) responsible for conducting instructor trainingcourses and can share details about the training curricula content</t>
  </si>
  <si>
    <t>Driver education coordinators from public schools who are involved in the driver education teacher hiring and/or training process</t>
  </si>
  <si>
    <t>Owner(s) from privately (commercial) owned driver education schools who are involved in the driver education teacher hiring and/or training process</t>
  </si>
  <si>
    <t>Individual(s) responsible for training and certifying public and private (commercial) driver education instructors</t>
  </si>
  <si>
    <t>Coordination with Driver Licensing</t>
  </si>
  <si>
    <t>Representative(s) from the State’s driver licensing agency familiar with the teen driver licensing process, tests, 3rd party agreements or waivers, and record keeping</t>
  </si>
  <si>
    <t>Individual(s) responsible for administering and managingthe public and private (commercial) novice driver education programs</t>
  </si>
  <si>
    <t>Representative(s) from Highway Safety Office, law enforcement (State, county or local), or other who enforce or provide education on Graduated Driver Licensing (GDL) laws</t>
  </si>
  <si>
    <t>Chris Bishop</t>
  </si>
  <si>
    <t>Utah Highway Patrol</t>
  </si>
  <si>
    <t>Trooper</t>
  </si>
  <si>
    <t>cbishop1@utah.gov</t>
  </si>
  <si>
    <t>Chad McCoy</t>
  </si>
  <si>
    <t>Sergeant</t>
  </si>
  <si>
    <t>cmccoy1@utah.gov</t>
  </si>
  <si>
    <t>801-518-4299</t>
  </si>
  <si>
    <t>Representative(s) from the court system (judges and other court personnel) or DMV’s responsible for enforcing teen driver licensing laws</t>
  </si>
  <si>
    <t>Parent Guardian Involvement</t>
  </si>
  <si>
    <t>Individual(s) responsible for administering and managing the public and private (commercial) novice driver education Program</t>
  </si>
  <si>
    <t>Parent(s) of novice teen drivers who recently completed driver education</t>
  </si>
  <si>
    <t>Teen(s)who have recently completed driver education experience</t>
  </si>
  <si>
    <t>Laurie Huntsman</t>
  </si>
  <si>
    <t>Zero Fatalities, Utah Department of Transportation</t>
  </si>
  <si>
    <t>Program Coordinator - Zero Fatalities</t>
  </si>
  <si>
    <t>lhuntsman@utah.gov</t>
  </si>
  <si>
    <t>Representative(s) from Highway Safety Office, law enforcement (State, county or local), or other who enforceor provide education on Graduated Driver Licensing (GDL) laws</t>
  </si>
  <si>
    <t>Representative(s) from the court system (judges and other court personnel) or DMV’s responsible for enforcing teendriver licensing laws</t>
  </si>
  <si>
    <t>INSTRUCTIONS FOR USE:</t>
  </si>
  <si>
    <t>The Resource Library Tracking File is a refernce library for use throughout the entire State Assessment.</t>
  </si>
  <si>
    <t xml:space="preserve">All supporting  documentation, materials, &amp; resources should be referenced in this list.
</t>
  </si>
  <si>
    <t>Resource Library allows for one upload but multiple uses for the same document.</t>
  </si>
  <si>
    <t>Online or URL references are not acceptable. These locations can break or may not always work. Best to create a copy as a static record.</t>
  </si>
  <si>
    <t>FULL TITLE OF AVAILABLE MATERIAL</t>
  </si>
  <si>
    <t>AUTHOR</t>
  </si>
  <si>
    <t>TYPE OF MATERIAL</t>
  </si>
  <si>
    <t>URL if material can be found online</t>
  </si>
  <si>
    <t>Public Safety Code 53-3-104. Division Duties</t>
  </si>
  <si>
    <t>Driver Education Rules and Laws</t>
  </si>
  <si>
    <t>C53-3-210.5 Learner Permit GDL Laws</t>
  </si>
  <si>
    <t>Utah Code: GDL Laws and Learners Permit</t>
  </si>
  <si>
    <t>53-3-201 Driver Licensing Act</t>
  </si>
  <si>
    <t>53-3-202 Drivers must be licensed -Violation</t>
  </si>
  <si>
    <t>53-3-202 Drivers must be licensed - violation</t>
  </si>
  <si>
    <t>d) a nonresident who is at least 16 years of age and younger than 18 years of age who has in the
nonresident&amp;#39;s immediate possession a valid license certificate issued to the nonresident in the
nonresident&amp;#39;s home state or country
(5) A person who violates this section is guilty of an infraction.</t>
  </si>
  <si>
    <t>53-3-203 Authorization or permitting driver in violation of chapter</t>
  </si>
  <si>
    <t>License Requirements</t>
  </si>
  <si>
    <t>53-3-204 Persons who may not be licensed</t>
  </si>
  <si>
    <t>(i) is younger than 16 years of age;
(ii) if the person is 18 years of age or younger, has not completed a course in driver training approved
by the commissioner;</t>
  </si>
  <si>
    <t>53-3-205 Application for License Endorsement - fee required</t>
  </si>
  <si>
    <t>(a) not more than three attempts to pass both the knowledge and the skills tests for a class D license
within six months of the date of the application;</t>
  </si>
  <si>
    <t>53-3-205 Fingerprint and photograph submission required for driving privilege card applicants and cardholders</t>
  </si>
  <si>
    <t>Public Safety Code 53-3-205.6 Emergency contact database</t>
  </si>
  <si>
    <t>53-3-206 Examination of applicant's physical and mental fitness to drive a motor vehicle</t>
  </si>
  <si>
    <t>53-3-207 License certification or driving privilege cards issued to drivers by class</t>
  </si>
  <si>
    <t>53-3-208 Restrictions</t>
  </si>
  <si>
    <t>53-3-209 Provisional licenses only for persons under 21 - Separate point system -denial and suspension procedures</t>
  </si>
  <si>
    <t>53-3-210.5 Learner permit</t>
  </si>
  <si>
    <t>53-3-211 Application of minor liability of person signing application</t>
  </si>
  <si>
    <t>(b) If the minor applicant does not have a parent or guardian or is in the legal custody of the Division of
Child and Family Services, then a parent or responsible adult who is willing to assume the obligation
imposed under this chapter may sign the application.</t>
  </si>
  <si>
    <t>53-3-212 Owner giving permission and minor liable for damages caused by minor driving a motor vehicle</t>
  </si>
  <si>
    <t>(1)(a) The owner of a motor vehicle causing or knowingly permitting a person younger than 18 years of
age to drive the motor vehicle on a highway, or a person who gives or furnishes a motor vehicle to the
minor, are each jointly and severally liable with the minor for any damages caused by the negligence of
the minor in driving the motor vehicle.</t>
  </si>
  <si>
    <t>53-3-219 Suspension of minor's driving privileges</t>
  </si>
  <si>
    <t>C53E-3-501 Rule Authority REgarding Certification</t>
  </si>
  <si>
    <t>53E-3-501 State board to establish miscellaneous minimum standards for public schools - Effective 5/12/2020</t>
  </si>
  <si>
    <t>53-3-223. Chemical test for driving under the influence--Temporary license--</t>
  </si>
  <si>
    <t>(A) the person was 20 years 6 months of age or older but under 21 years of age at the time of arrest;
 and</t>
  </si>
  <si>
    <t>Hearing and decision--Suspension and fee--Judicial review</t>
  </si>
  <si>
    <t>53-3-234. Driver license application--Selective Service Registration--Statement</t>
  </si>
  <si>
    <t>(1) The following information for each male United States citizen or immigrant under the age of 26 shall be electronically transmitted by the division to the Selective Service System:</t>
  </si>
  <si>
    <t>53-3-502. Definitions Commercial DRiver Training Schools</t>
  </si>
  <si>
    <t>(1)(a) “Commercial driver training school” or “school” means a business enterprise conducted by an
individual, association, partnership, or corporation for the education and training of persons, either
practically or theoretically, or both,</t>
  </si>
  <si>
    <t>53-3-503. Exemption for college, university, and high school programs.</t>
  </si>
  <si>
    <t>This part does not apply to any person giving driver training lessons to schools or classes conducted
by colleges, universities, and high schools for regularly enrolled full-time students as a part of the
normal program for the institutions.</t>
  </si>
  <si>
    <t>53-3-504. Licenses required -- Inspections.</t>
  </si>
  <si>
    <t>commercial driver training school or a commercial testing only school may be established only
if the school applies for and obtains a license from the division.</t>
  </si>
  <si>
    <t>53-3-505. School license -- Contents of rules. - Effective 5/8/2018</t>
  </si>
  <si>
    <t>53-3-505.5. Behind-the-wheel training requirements</t>
  </si>
  <si>
    <t xml:space="preserve">(1) Except as provided under Subsection (2), a driver education course under this part or Title 53A,
Chapter 13, Part 2, Driver Education Classes, that is used to satisfy the driver training requirement
under Section 53-3-204 </t>
  </si>
  <si>
    <t>53-3-510. Instructors certified to administer skills tests.</t>
  </si>
  <si>
    <t>(b) An instructor may not administer a skills test under this section to a student that took the course from the same school or the same instructor.</t>
  </si>
  <si>
    <t>53G-10-501 Definitions. Driver Education Classes</t>
  </si>
  <si>
    <t>(1) "Driver education" includes classroom instruction and driving and observation in a dual-
controlled motor vehicle.
(2) "Driving" or "behind-the-wheel driving" means operating a dual-controlled motor vehicle under
the supervision of a certified instructor.</t>
  </si>
  <si>
    <t>R277-746-1. Authority and Purpose. Driver Education Endorsement</t>
  </si>
  <si>
    <t>R277-746-2. Definitions.</t>
  </si>
  <si>
    <t>(1) This rule incorporates by reference Driver Education for Utah High Schools - Organization,
Administration and Standards, Revised February 2018, which outlines statutory requirements and
Board procedures for administering an automobile driver education program.</t>
  </si>
  <si>
    <t>A copy of the manual is located at:
(a) https://www.schools.utah.gov/curr/drivered;</t>
  </si>
  <si>
    <t>R277-507-3. Endorsement Requirements.</t>
  </si>
  <si>
    <t>R277-507-4 Driver Education Program Standards.</t>
  </si>
  <si>
    <t>teacher preparation program of an institution may be approved by the Board if it requires demonstrated competency by the teacher</t>
  </si>
  <si>
    <t>R277-507-5Professional Development (Recertification)</t>
  </si>
  <si>
    <t>A driver education endorsement and the examiner’s testing license SHALL be renewed every five (5) years. To renew, the instructor must complete eight (8) hours of driver-education-specific professional development and complete the DLD online training. (p 77of 96)</t>
  </si>
  <si>
    <t>GDL LAWS 53-3-210.5. Learner permit.- effective 1/1/2016</t>
  </si>
  <si>
    <t>53-3-104 Driver Education Rules and Laws p 78 of 96</t>
  </si>
  <si>
    <t>R708-40-4. Standards for Driving Simulators.</t>
  </si>
  <si>
    <t>53-3-104 Driver Education Rules and Laws p 86 of 96</t>
  </si>
  <si>
    <t>R708-39-4. Knowledge Testing.</t>
  </si>
  <si>
    <t>53-3-104 Driver Education Rules and Laws p 89 of 96</t>
  </si>
  <si>
    <t>State System of Public Education § 53A-15-1206. Payment for an online course</t>
  </si>
  <si>
    <t>53-3-104 Driver Education Rules and Laws p 91 of 96</t>
  </si>
  <si>
    <t>53G-10-502 Driver Education established by school districts - Effective 5/12/2020</t>
  </si>
  <si>
    <t>53G-10-503 Driver education funding -- Reimbursement of school districts for driver
education class expenses -- Limitations -- Excess funds -- Student fees. - Effective 5/14/2019</t>
  </si>
  <si>
    <t>53G-10-504 Enrollment of private school pupils. - Effective 1/24/2018</t>
  </si>
  <si>
    <t>53G-10-505 Reports as to costs of driver training programs. - Effective 5/14/2019</t>
  </si>
  <si>
    <t>53G-10-506 Promoting the establishment and maintenance of classes -- Payment of costs. Effective 5/14/2019</t>
  </si>
  <si>
    <t>53G-10-507 Driver education teachers certified as license examiners. - Effective 5/12/2020</t>
  </si>
  <si>
    <t>53G-10-508 Programs authorized -- Minimum standards. - Effective 5/12/2020</t>
  </si>
  <si>
    <t>Highway Safety Org Chart - Updated 01/06/2020</t>
  </si>
  <si>
    <t>Instructor Flow Chart</t>
  </si>
  <si>
    <t>R277. Draft 1 - October 2020 Comittee Specialized Endorsement Education, Administration. September 22,2020</t>
  </si>
  <si>
    <t>R277-507 Utah Admin Code Driver Ed Endorsement</t>
  </si>
  <si>
    <t>R277-746 Utah Admin Code Professional Development Minimum Time for Courses School credit Parent School Relationship</t>
  </si>
  <si>
    <t>School Flow Chart</t>
  </si>
  <si>
    <t>Utah Strategic Highway Safety Plan Version 4.0 Effective April 2016 - March 2021</t>
  </si>
  <si>
    <t>U.S. Census Bureau Quick Facts_Utah</t>
  </si>
  <si>
    <t>Population estimates July 1, 2019</t>
  </si>
  <si>
    <t>Utah Highway Safety Plan 2021</t>
  </si>
  <si>
    <t>Utah Crash Data by Age Group - 2019</t>
  </si>
  <si>
    <t>2020-2021 Board of Education Members</t>
  </si>
  <si>
    <t>List of Board of Education Members</t>
  </si>
  <si>
    <t>UDTSEA Bylaws</t>
  </si>
  <si>
    <t>Bylaws</t>
  </si>
  <si>
    <t>Teen Driving Outreach Zero Fatalities</t>
  </si>
  <si>
    <t>This website is currently being updated. Right now the teen driving section is under the "Dont' Drive Stupid" tab. It provides information for the teen, parents and Driver Ed instructors. Also details on our parent nights and how to sign up for one.</t>
  </si>
  <si>
    <t>https://zerofatalities.com/dont-drive-stupid/</t>
  </si>
  <si>
    <t>Operation Lifesavers - Trains and Teen Drivers</t>
  </si>
  <si>
    <t>Instructors may request a presentation from Operation Lifesavers. With COVID, they are in the process of creating virtual presentations for the teens.</t>
  </si>
  <si>
    <t>http://www.olut.usu.edu/</t>
  </si>
  <si>
    <t>Utah Driver Handbook</t>
  </si>
  <si>
    <t>Available for use in many courses</t>
  </si>
  <si>
    <t>https://practicepermittest.com/utah/utah-drivers-handbook/</t>
  </si>
  <si>
    <t>QUESTION</t>
  </si>
  <si>
    <t>SECTION</t>
  </si>
  <si>
    <t>STATE RESPONSES</t>
  </si>
  <si>
    <t>Return to S1 Summary</t>
  </si>
  <si>
    <t>Program Administration</t>
  </si>
  <si>
    <t>Date State Responded</t>
  </si>
  <si>
    <t>State Respondent Name</t>
  </si>
  <si>
    <t>Round 1
State Responses</t>
  </si>
  <si>
    <t>Resource Library Reference or other 
Supporting Documentation</t>
  </si>
  <si>
    <t>Date Assessor Responded</t>
  </si>
  <si>
    <t>Round 1
Assessor Notes/Comments</t>
  </si>
  <si>
    <t>Round 2
State Responses</t>
  </si>
  <si>
    <t>Round 2
Assessor Notes/Comments</t>
  </si>
  <si>
    <t>Round 3
State Responses</t>
  </si>
  <si>
    <t>Future Plans, Strength, or Opportunity</t>
  </si>
  <si>
    <t>Identified Priority 1-10</t>
  </si>
  <si>
    <t>1.1 Management, Leadership, and Administration</t>
  </si>
  <si>
    <t>1.1.1</t>
  </si>
  <si>
    <t>1.1.1 States shall have a single agency, or coordinated agencies, to regulate, administer and oversee all novice driver education programs.</t>
  </si>
  <si>
    <t>1.1.1.a</t>
  </si>
  <si>
    <t xml:space="preserve">What State agency and division has authority and is responsible for the management and administration of the State’s driver education program?   </t>
  </si>
  <si>
    <r>
      <t xml:space="preserve">Audra Urie
</t>
    </r>
    <r>
      <rPr>
        <sz val="11"/>
        <color rgb="FF274E13"/>
        <rFont val="Arial"/>
      </rPr>
      <t>Tara Zamora</t>
    </r>
  </si>
  <si>
    <r>
      <t xml:space="preserve">Utah State Board of Education oversees public driver education. 
</t>
    </r>
    <r>
      <rPr>
        <sz val="11"/>
        <color rgb="FF274E13"/>
        <rFont val="Arial"/>
      </rPr>
      <t>Utah Driver License Division</t>
    </r>
  </si>
  <si>
    <t>Utah Administrative Code: R277-746</t>
  </si>
  <si>
    <t>complete</t>
  </si>
  <si>
    <t>Does the law designate this agency to manage and administer the State’s driver education program?  If yes, what are the specific sections of the law(s) and regulations or rules that govern the State’s driver education program?</t>
  </si>
  <si>
    <r>
      <t xml:space="preserve">Public Programs,Utah Administrative Code: R277-746
</t>
    </r>
    <r>
      <rPr>
        <sz val="11"/>
        <color rgb="FF274E13"/>
        <rFont val="Arial"/>
      </rPr>
      <t>Utah Code 53-3-501 - 53-3-510</t>
    </r>
  </si>
  <si>
    <t>What are this agency’s responsibilities?</t>
  </si>
  <si>
    <r>
      <t xml:space="preserve">11/03/20
</t>
    </r>
    <r>
      <rPr>
        <sz val="11"/>
        <color rgb="FF274E13"/>
        <rFont val="Arial"/>
      </rPr>
      <t>11/17/20</t>
    </r>
  </si>
  <si>
    <r>
      <t xml:space="preserve">Regulate, manage, provide funding and training
</t>
    </r>
    <r>
      <rPr>
        <sz val="11"/>
        <color rgb="FF274E13"/>
        <rFont val="Arial"/>
      </rPr>
      <t>Regulate, license, train and audit private driver ed companies</t>
    </r>
  </si>
  <si>
    <t>What are the primary responsibilities for the Driver License Division in DE?</t>
  </si>
  <si>
    <t>Regulate, license, train and audit private driver ed companies</t>
  </si>
  <si>
    <t xml:space="preserve">Are there policies and procedures for the driver education program? If yes, please provide your office policies and procedures manual and for the state’s driver education schools. </t>
  </si>
  <si>
    <t>11/03/20
11/17/20</t>
  </si>
  <si>
    <t xml:space="preserve">https://rules.utah.gov/publicat/code/r277/r277-746.htm#:~:text=R277%2D746%2D1.,-Authority%20and%20Purpose&amp;text=(2)%20The%20purpose%20of%20this,districts%20conducting%20automobile%20driver%20education.
</t>
  </si>
  <si>
    <t>Public school rule adopted 2018.
What are the rules, policies and/or procedures for the programs under the Driver License Division?</t>
  </si>
  <si>
    <t>What are the rules, policies and/or procedures for the programs under the Driver License Division?</t>
  </si>
  <si>
    <t xml:space="preserve">In what year did this agency begin managing and administering the State’s driver education program? </t>
  </si>
  <si>
    <r>
      <t xml:space="preserve">unsure
</t>
    </r>
    <r>
      <rPr>
        <sz val="11"/>
        <color rgb="FF274E13"/>
        <rFont val="Arial"/>
      </rPr>
      <t>Unknown</t>
    </r>
  </si>
  <si>
    <t>1.1.1.b</t>
  </si>
  <si>
    <t xml:space="preserve">Does the State have a driver education program advisory group to assist in the management and administration of the state’s driver education program?  </t>
  </si>
  <si>
    <r>
      <t xml:space="preserve">Yes, public program
</t>
    </r>
    <r>
      <rPr>
        <sz val="11"/>
        <color rgb="FF274E13"/>
        <rFont val="Arial"/>
      </rPr>
      <t>No, the program is managed by program coordinators who have working relationships with the schools.</t>
    </r>
  </si>
  <si>
    <t>Are commercial/private driving schools involved in the advisory committee alongside public providers?</t>
  </si>
  <si>
    <t>No, the program is managed by program coordinators who have working relationships with the schools.</t>
  </si>
  <si>
    <t>Opportunity</t>
  </si>
  <si>
    <t>What is the name of the advisory board?</t>
  </si>
  <si>
    <t>UDTSEA: Utah Driver Traffic Safety Education Association</t>
  </si>
  <si>
    <t>Is there a management level coordination team for the Board of Education and Driver Licensing agencies where the overall management of DE in Utah by these two state agencies is discussed?</t>
  </si>
  <si>
    <t>Is there a management level coordination team for the Board of Education and Driver Licensing agencies where the overall management of DE in Utah by these two state agencies is discussed? (12/9 - not consistent or structured at this time.  Driver Licensing is part of the Board for the quarterly meetings.)</t>
  </si>
  <si>
    <t>What organizations serve on the advisory board and who manages it?</t>
  </si>
  <si>
    <t xml:space="preserve">Board of Education, Driver education instructors, coordinator, and directors from each county/region of public school programs, Driver Licensing, Dept. of Transportation, Operation Lifesaver, Zero Fatalities.  The board President, VP, Sec/Treas manages the Association.
Private Driver ed instructors are licensed by Driver License Division public driver ed are licensed by board of education.  The term instructor encompasses both groups but the licensing credentials are authorized by different laws and rules. </t>
  </si>
  <si>
    <t>Are the "driver education instructors" inclusive of public and private providers?</t>
  </si>
  <si>
    <t xml:space="preserve">Private Driver ed instructors are licensed by Driver License Division public driver ed are licensed by board of education.  The term instructor encompasses both groups but the licensing credentials are authorized by different laws and rules. </t>
  </si>
  <si>
    <t>Describe the purpose and the authority of this advisory group. Is this required by law or regulations or the managing agency?</t>
  </si>
  <si>
    <t>No requirement to have this board.</t>
  </si>
  <si>
    <t>How does the UDTSEA help the Board of Education, Driver Licensing, public providers, commercial/private providers, and individual instructors?</t>
  </si>
  <si>
    <t>How does the UDTSEA help the Board of Education, Driver Licensing, public providers, commercial/private providers, and individual instructors? (12/9 - UDTSEA linked to public sector as the focus.  Rely on the Education state office a lot, not an independent body, new members with new expectations, two way liaison needs.  Districts keep private programs at arms-length.)</t>
  </si>
  <si>
    <t xml:space="preserve">Do you have an official charter and can you provide it? </t>
  </si>
  <si>
    <t>https://drive.google.com/file/d/1D9OhU8bhxXoCA_eMsUwdB3GnUbVGgRU6/view?usp=sharing</t>
  </si>
  <si>
    <t>Access was denied to the Charter document link.  Please post a copy in to the Resource Library.</t>
  </si>
  <si>
    <t>1.1.1.c</t>
  </si>
  <si>
    <t>What administrative actions (management or disciplinary) for the driver education program do you undertake?</t>
  </si>
  <si>
    <r>
      <t xml:space="preserve">11/03/20
</t>
    </r>
    <r>
      <rPr>
        <sz val="11"/>
        <color rgb="FF274E13"/>
        <rFont val="Arial"/>
      </rPr>
      <t>11/5/20</t>
    </r>
  </si>
  <si>
    <r>
      <t xml:space="preserve">Both management and disciplinary
</t>
    </r>
    <r>
      <rPr>
        <sz val="11"/>
        <color rgb="FF274E13"/>
        <rFont val="Arial"/>
      </rPr>
      <t>Both</t>
    </r>
  </si>
  <si>
    <t xml:space="preserve">What barriers exist for statewide saturation (widespread enrollment) of driver education? </t>
  </si>
  <si>
    <t>Audra Urie
Tara Zamora</t>
  </si>
  <si>
    <t>None that I am aware of in public
None</t>
  </si>
  <si>
    <t>1.1.1.d</t>
  </si>
  <si>
    <t>What communication strategies do you utilize to inform parents and the public about driver education issues and driving laws?</t>
  </si>
  <si>
    <t>11/05/20
11/17/20</t>
  </si>
  <si>
    <t>Division website and social media, Printed materials.  DLD and DMV are different agencies in Utah.  DLD or Driver License Division, is the licensing authority.    The DLD website is the location for all licensing questions.    Utah DLD will be working with Zero Fatalities to implement the CHOP program in Mid-December 2020.  This is a new streamlined teen/parent program that will replace the old printed book.</t>
  </si>
  <si>
    <t xml:space="preserve">https://dld.utah.gov/
https://zerofatalities.com/
</t>
  </si>
  <si>
    <t>Any outreach through DMV offices, law enforcement, private/public schools?  Any outreach or training to law enforcement, prosecutors, courts, parents?</t>
  </si>
  <si>
    <t>Utah DLD will be working with Zero Fatalities to implement the CHOP program in Mid-December 2020.  This is a new streamlined teen/parent program that will replace the old printed book.</t>
  </si>
  <si>
    <t>Any outreach to law enforcement, prosecutors, or courts regarding teen licensing or driver education?</t>
  </si>
  <si>
    <t>1.1.1.e</t>
  </si>
  <si>
    <t xml:space="preserve">What amount of time is given before communicating changes to laws, regulations, procedures and other matters relevant to driver education to entities? </t>
  </si>
  <si>
    <t>11/03/20
11/5/20
11/17/20</t>
  </si>
  <si>
    <r>
      <t xml:space="preserve">Program procedures, laws, regulations that are changed are sent out to all program board members, coordinators and directors immediately by email. A follow up newsletter is sent at the first of every month to everyone.
</t>
    </r>
    <r>
      <rPr>
        <sz val="11"/>
        <color rgb="FF274E13"/>
        <rFont val="Arial"/>
      </rPr>
      <t xml:space="preserve">Annual letters and news information in the computer program.  
All law changes are passed each year during the 45 day legislative session that begins the last Monday in January.  Laws will be effective either in May or July.  The Division notifies the schools in writing, handbook, and computer news information in the system used by the instructors.  The Division will notify schools before the effective date.   </t>
    </r>
  </si>
  <si>
    <t>When a traffic law is changed, how long does it take to get the information out to public and commercial/private schools?  When would curriculum or instructor guidance be updated for the new traffic law?</t>
  </si>
  <si>
    <t xml:space="preserve">Annual letters and news information in the computer program.
All law changes are passed each year during the 45 day legislative session that begins the last Monday in January.  Laws will be effective either in May or July.  The Division notifies the schools in writing, handbook, and computer news information in the system used by the instructors.  The Division will notify schools before the effective date.   </t>
  </si>
  <si>
    <t>1.1.2</t>
  </si>
  <si>
    <t>1.1.2 States shall have a full-time, funded State administrator for driver education.</t>
  </si>
  <si>
    <t>All law changes are passed each year during the 45 day legislative session that begins the last Monday in January.  Laws will be effective either in May or July.  The Division notifies the schools in writing, handbook, and computer news information in the system used by the instructors.  The Division will notify schools before the effective date.</t>
  </si>
  <si>
    <t>1.1.2.a</t>
  </si>
  <si>
    <t>Is the state administrator qualified to manage and oversee all aspects of the State’s functions in driver education? If so, how?</t>
  </si>
  <si>
    <r>
      <t xml:space="preserve">11/03/20
</t>
    </r>
    <r>
      <rPr>
        <sz val="11"/>
        <color rgb="FF274E13"/>
        <rFont val="Arial"/>
      </rPr>
      <t>11/5/20
11/18/20</t>
    </r>
  </si>
  <si>
    <r>
      <t xml:space="preserve">Yes, 9 years teaching experience, 12 years as a police officer, traffic officer, and crash reconstructionist, 9 years running state program for Idaho, and 1 year running Utah public program.
</t>
    </r>
    <r>
      <rPr>
        <sz val="11"/>
        <color rgb="FF274E13"/>
        <rFont val="Arial"/>
      </rPr>
      <t>Utah Driver license is run by a team of 4.  2 Program coordinators, Manager and Bureau Chief.  Each carrer employee has been with the Division for for over 20 years.  Each has expertise in training, regulating, knowledge and road test standards
State personel do not take the course.  They are required to approve all training course prior to implementation.</t>
    </r>
  </si>
  <si>
    <t>Have any of the State personnel completed the instructor development courses that public and commercial/private providers are required to complete?</t>
  </si>
  <si>
    <t>Utah Driver license is run by a team of 4.  2 Program coordinators, Manager and Bureau Chief.  Each carrer employee has been with the Division for for over 20 years.  Each has expertise in training, regulating, knowledge and road test standards
State personel do not take the course.  They are required to approve all training course prior to implementation.</t>
  </si>
  <si>
    <t>Is the state administrator familiar with the delivery of driver education? What are the various delivery systems approved by the state?</t>
  </si>
  <si>
    <r>
      <t xml:space="preserve">11/03/20
</t>
    </r>
    <r>
      <rPr>
        <sz val="11"/>
        <color rgb="FF274E13"/>
        <rFont val="Arial"/>
      </rPr>
      <t>11/6/20</t>
    </r>
  </si>
  <si>
    <t>Face to face and On-line delivery
In person and online</t>
  </si>
  <si>
    <t>State personnel do not take the course.  They are required to approve all training course prior to implementation.</t>
  </si>
  <si>
    <t xml:space="preserve">How many individuals are assigned to the driver education program? What are their titles and responsibilities? </t>
  </si>
  <si>
    <r>
      <t xml:space="preserve">One for public programs, Driver Education Specialist, Utah State Board of Education
</t>
    </r>
    <r>
      <rPr>
        <sz val="11"/>
        <color rgb="FF274E13"/>
        <rFont val="Arial"/>
      </rPr>
      <t>Private - 2 program coordinators, 1 manager and 1 bureau chief</t>
    </r>
  </si>
  <si>
    <t>1.1.2.b</t>
  </si>
  <si>
    <t xml:space="preserve">Is the state administrator an employee of the agency that has oversight of driver education?
</t>
  </si>
  <si>
    <r>
      <t xml:space="preserve">Yes, public programs is overseen by USBE
</t>
    </r>
    <r>
      <rPr>
        <sz val="11"/>
        <color rgb="FF274E13"/>
        <rFont val="Arial"/>
      </rPr>
      <t>Yes</t>
    </r>
  </si>
  <si>
    <t>1.1.2.c</t>
  </si>
  <si>
    <t>Does the state administrator meet or exceed the qualifications and training required by the State for a novice driver education instructor and/or school owner or possesses equivalent experience or qualifications? Is the administrator a driver education instructor, trainer, a previous administrator or manager?</t>
  </si>
  <si>
    <t>State administrator for public programs exceeds qualifications and training experience. Administrative and management experience. (10 years)  I run every aspect of the program. 
Private administrators are not licensed instructors but oversee and approve the curriculums and has the institutional knowledge to oversee the program</t>
  </si>
  <si>
    <t>What are their duties and responsibilities?</t>
  </si>
  <si>
    <t>11/06/20
11/17/20</t>
  </si>
  <si>
    <t xml:space="preserve">Approve school curriculum, license schools and instructors,  audit, site inspections, training, overt and covert observations, review criminal back group checks, write administrative rules
</t>
  </si>
  <si>
    <t>What are the duties and responsibilities of the state administrator for public programs?</t>
  </si>
  <si>
    <t xml:space="preserve">DLD regulates the training and requirements for any testing that will allow a student to exchange test for a driving privilege.  DLD does not regulate day to day oversight for public driver ed. </t>
  </si>
  <si>
    <t>What are the duties and responsibilities of the state administrator for public programs? (12/9 - Board can set standards as DE is a subject area, a consistent curriculum to draw from for content, but is a local choice.)</t>
  </si>
  <si>
    <t>1.1.3.States</t>
  </si>
  <si>
    <t>1.1.3 States shall provide funding to the responsible agency for driver education</t>
  </si>
  <si>
    <t>Is funding provided to the responsible agency/agencies for driver education? Who is the responsible agency/agencies?</t>
  </si>
  <si>
    <r>
      <t xml:space="preserve">Public DE programs are funded by USBE with money received from regulatory taxes by the state of Utah
</t>
    </r>
    <r>
      <rPr>
        <sz val="11"/>
        <color rgb="FF38761D"/>
        <rFont val="Arial"/>
      </rPr>
      <t>Private- schools and instructors pay a license fee when issued and annual renewal.  The schools and instructors also pay reinstatement fees if the their license is suspended.</t>
    </r>
  </si>
  <si>
    <t>How is the State’s driver education program funded?</t>
  </si>
  <si>
    <t>Regulatory taxes, titles and registrations. 
Private - schools are completely self-funded.  The do not receive any state funds.  Private does not receive any subsides</t>
  </si>
  <si>
    <t>Are there any parent fees for the public school program?  Are there any fees for the commercial/private provided program?  Are there any state subsidies to lower or eliminate the parent costs in either program?</t>
  </si>
  <si>
    <t>Are there any parent fees for the public school program?  Are there any fees for the commercial/private provided program?  Are there any state subsidies to lower or eliminate the parent costs in either program? (12/9 - no subsidy for private program and no cost controls allowed.  On public side, costs are waived if the parent requests, state level reimburses the local school)</t>
  </si>
  <si>
    <t>What is the annual budget and what projects, activities and initiatives are funded by this budget?</t>
  </si>
  <si>
    <t>8 Million</t>
  </si>
  <si>
    <t>What is the office budget for each program (Board of Education and Driver License Division)?  Is any of that budget used to cover costs of individual programs at the local level?</t>
  </si>
  <si>
    <t>What is the office budget for each program (Board of Education and Driver License Division)?  Is any of that budget used to cover costs of individual programs at the local level? (12/9 - no funding on private side for local providers.  On public side the revenue side is from vehicle tags/registration, $100 per student reimbursed, then the local school level amount  )</t>
  </si>
  <si>
    <t xml:space="preserve">Are grants (402 funds) used to fund any portion of the driver education program? </t>
  </si>
  <si>
    <t>Are there any grants from the Highway Safety Office for the driver education program?</t>
  </si>
  <si>
    <t>Over the last three years how many grants were received?</t>
  </si>
  <si>
    <t>What was the amount of each grant?</t>
  </si>
  <si>
    <t>What was accomplished with each grant?</t>
  </si>
  <si>
    <t xml:space="preserve">How much on average do individuals pay to complete a driver education course?  </t>
  </si>
  <si>
    <t>11/03/20
11/18/20</t>
  </si>
  <si>
    <t xml:space="preserve">$130.00 for public education
</t>
  </si>
  <si>
    <t>Are the fees set in law, administrative rule, or program advisory?</t>
  </si>
  <si>
    <t>Private average $400 - schools are small business and the DLD is not allowed to control these costs</t>
  </si>
  <si>
    <t xml:space="preserve">What is the actual per individual cost to complete a driver education course?  </t>
  </si>
  <si>
    <t>$300.00 for public education</t>
  </si>
  <si>
    <t>Are the commercial/private parent fees the true cost of the program (are there any state subsidies involved)?  Are commercial/private companies allowed to make a profit, if so, is there a cap on the profit margin in law, rule, or program advisory?</t>
  </si>
  <si>
    <t>Are the commercial/private parent fees the true cost of the program (are there any state subsidies involved)?  Are commercial/private companies allowed to make a profit, if so, is there a cap on the profit margin in law, rule, or program advisory? (12/9 - true cost for private side)</t>
  </si>
  <si>
    <t>Are there limitations for what may be charged for a driver education course?</t>
  </si>
  <si>
    <r>
      <t xml:space="preserve">No
</t>
    </r>
    <r>
      <rPr>
        <sz val="11"/>
        <color rgb="FF274E13"/>
        <rFont val="Arial"/>
      </rPr>
      <t>No</t>
    </r>
  </si>
  <si>
    <t>1.1.4.States</t>
  </si>
  <si>
    <t>1.1.4 States shall ensure that all driver education providers meet applicable Federal and State laws and rules</t>
  </si>
  <si>
    <t xml:space="preserve">Do all driver education providers meet applicable federal and state laws and rules? </t>
  </si>
  <si>
    <t xml:space="preserve">
</t>
  </si>
  <si>
    <t>Please respond to the original question.</t>
  </si>
  <si>
    <t xml:space="preserve">I am unsure how to answer this questions.  As far as I know they are following applicable laws. but I could not they are all doing it all the time.  I don't think I would ever be able to determine if they are all following the rules all the time.  We do our best to ensure that the schools are following laws.  But we are not enforcement of law.  We work with law enforcement it is determined a school has violated a law </t>
  </si>
  <si>
    <t xml:space="preserve">Please see previous answer.  </t>
  </si>
  <si>
    <t>What federal laws cover state driver education programs?</t>
  </si>
  <si>
    <t xml:space="preserve">How many institutions, business or other entities provide driver education courses?  </t>
  </si>
  <si>
    <t>32 private schools</t>
  </si>
  <si>
    <t>Application, Oversight and Recordkeeping</t>
  </si>
  <si>
    <t>1.2.1</t>
  </si>
  <si>
    <t>1.2.1 States shall have an application and review process for providers</t>
  </si>
  <si>
    <t>1.2.1.a</t>
  </si>
  <si>
    <t>NOTE: “programs” refers to a provider’s total scope of operations, not just the curriculum used by its instructors.
NOTE: see definitions of culturally competent and multicultural education principles in Definitions of Key Terms.</t>
  </si>
  <si>
    <t xml:space="preserve">Do you ensure that only driver education programs that conform to applicable state and national standards are approved?  </t>
  </si>
  <si>
    <r>
      <t xml:space="preserve">Yes
</t>
    </r>
    <r>
      <rPr>
        <sz val="11"/>
        <color rgb="FF274E13"/>
        <rFont val="Arial"/>
      </rPr>
      <t>Yes</t>
    </r>
  </si>
  <si>
    <t xml:space="preserve">What are the state requirements and process used to approve? </t>
  </si>
  <si>
    <t>Standards are approved by the Board of Education
Schools must follow local ordinances for running a business.  Schools must follow Utah Law 53-3-501 -53-3-502 and administrative rules R708-2and R708-37</t>
  </si>
  <si>
    <t>1.2.1.b</t>
  </si>
  <si>
    <t>Is the driver education program culturally competent by reflecting multicultural education principles? How do you ensure this? Do you have standards for this?</t>
  </si>
  <si>
    <r>
      <t xml:space="preserve">11/03/20
</t>
    </r>
    <r>
      <rPr>
        <sz val="11"/>
        <color rgb="FF274E13"/>
        <rFont val="Arial"/>
      </rPr>
      <t>11/18/20</t>
    </r>
  </si>
  <si>
    <t xml:space="preserve">Yes, it is written within the standards
</t>
  </si>
  <si>
    <t>How are the cultural competencies covered by the commercial/private providers?</t>
  </si>
  <si>
    <t xml:space="preserve">There is not a requirement to teach that in the administrative rule. </t>
  </si>
  <si>
    <t>1.2.1.c</t>
  </si>
  <si>
    <t>Do you administer applications for certification and recertification of driver education instructors, including owner/operators of public and private providers? How is this done? Is there a formal process?</t>
  </si>
  <si>
    <t xml:space="preserve">Yes, in public driver ed, every instructor must have a teaching license and an endorsement in driver education. 
</t>
  </si>
  <si>
    <t>What is the recertification process for instructors?</t>
  </si>
  <si>
    <t xml:space="preserve">Instructors must complete and pass an instructor prep course and be licensed the Driver License Division.  Annually the instructors must renew application, periodically complete a new background check and a medical evaluation for safety.  </t>
  </si>
  <si>
    <t>Over the last three years how many instructors and instructors’ trainers have been certified, decertified, full-time, part-time, active and inactive?</t>
  </si>
  <si>
    <r>
      <t xml:space="preserve">11/03/20
</t>
    </r>
    <r>
      <rPr>
        <sz val="11"/>
        <color rgb="FF6AA84F"/>
        <rFont val="Arial"/>
      </rPr>
      <t>11/18/20</t>
    </r>
  </si>
  <si>
    <t xml:space="preserve">76 new instructors full time are new this past year, approximately 25 retired.
</t>
  </si>
  <si>
    <t>What is the count for the commercial/private provider instructors?</t>
  </si>
  <si>
    <t>We certify our instructors every year, there are 133 of them active.  We don't have any instructor trainers. We haven't deactivated any of them, they retire or quit.  Whether they work full time or part time is up to the school they work for, we don't keep track of if they work part time or full time.</t>
  </si>
  <si>
    <t xml:space="preserve">What are common reasons for decertification? </t>
  </si>
  <si>
    <r>
      <t xml:space="preserve">Audra Urie
</t>
    </r>
    <r>
      <rPr>
        <sz val="11"/>
        <color rgb="FF006100"/>
        <rFont val="Arial"/>
      </rPr>
      <t>Tara Zamora</t>
    </r>
  </si>
  <si>
    <r>
      <t xml:space="preserve">Retirement
</t>
    </r>
    <r>
      <rPr>
        <sz val="11"/>
        <color rgb="FF274E13"/>
        <rFont val="Arial"/>
      </rPr>
      <t>resignation</t>
    </r>
  </si>
  <si>
    <t>1.2.1.d</t>
  </si>
  <si>
    <t>Yes</t>
  </si>
  <si>
    <t>Are approved driver education providers listed on the appropriate public State website? If yes, what information do you list?</t>
  </si>
  <si>
    <t>Not for public driver education.
Private - we do not list the instructor but we do list the school</t>
  </si>
  <si>
    <t>https://dld.utah.gov/license-permit-idcard-cdl/driver-education/</t>
  </si>
  <si>
    <t>What is the web address for the commercial/private school list?</t>
  </si>
  <si>
    <t>1.2.2</t>
  </si>
  <si>
    <t>1.2.2 States shall assess and ensure provider compliance</t>
  </si>
  <si>
    <t>1.2.2.a</t>
  </si>
  <si>
    <t xml:space="preserve">Have you established and maintained a conflict resolution system for disputes between the State agency and driver education providers? If yes, what is your conflict resolution system for disputes? </t>
  </si>
  <si>
    <r>
      <t xml:space="preserve">We have a location on our state website for complaints and we have a conflict resolution team at our office that specifically handles all complaints and conflict resolution
</t>
    </r>
    <r>
      <rPr>
        <sz val="11"/>
        <color rgb="FF274E13"/>
        <rFont val="Arial"/>
      </rPr>
      <t>If the Division can place a school/instructor on probation with a period of close supervision.   A school or instructor has a right to a hearing if the division takes any action against them</t>
    </r>
  </si>
  <si>
    <t xml:space="preserve">Describe the State’s provider compliance program.   </t>
  </si>
  <si>
    <t>The Division conduct overt and covert visits.  The Division runs bi-weekly reports that look for discrepancy in the student records.  Annual site inspections are conducted to visually renew the school licenses.</t>
  </si>
  <si>
    <t>How does the Board of Education assure compliance?</t>
  </si>
  <si>
    <t xml:space="preserve">Describe the State’s quality assurance program.  </t>
  </si>
  <si>
    <t xml:space="preserve">Overt and covert investigations.  </t>
  </si>
  <si>
    <t>What is done by both state agencies regarding quality checks of the front-line delivery of the program?</t>
  </si>
  <si>
    <t>computer program that runs reports to look for training discrepancy</t>
  </si>
  <si>
    <t>How often compliance visits and quality assurance visits are conducted on driver education schools? What are you checking (i.e. records, observing classroom and BTW)</t>
  </si>
  <si>
    <t xml:space="preserve">Audra Urie
Tara Zamora
</t>
  </si>
  <si>
    <t>Compliance visits are performed physically at 33% of all schools annually, with a 3 year rotation, unless there are ongoing issues. All programs are desk audited annually.  Compliance visits include a classroom, range, and BTW visit, student records, equipment inventory, financial audit, etc. 
Private - annual site inspections.</t>
  </si>
  <si>
    <t xml:space="preserve">In the past three years how many entities have lost their certification for non-compliance?  </t>
  </si>
  <si>
    <t>Tara Zamora
Audra Urie</t>
  </si>
  <si>
    <r>
      <t xml:space="preserve">Non in the public schools
</t>
    </r>
    <r>
      <rPr>
        <sz val="11"/>
        <color rgb="FF274E13"/>
        <rFont val="Arial"/>
      </rPr>
      <t xml:space="preserve">None is private </t>
    </r>
  </si>
  <si>
    <t>What is the answer for commercial/private providers?</t>
  </si>
  <si>
    <t>What is the answer for commercial/private providers? (12/9 - yes some instructors removed, a few at criminal level)</t>
  </si>
  <si>
    <t>What are the most common or primary compliance issues with driver education schools and instructors?</t>
  </si>
  <si>
    <r>
      <t xml:space="preserve">Private- in 2018-2019 a new program was implemented to track record discrepancies.  Prior to that our previous program was old and the reporting mechanism no longer worked.  Because the agency could not monitor as effectively as we felt was fair to the schools.  We have been working with the schools and instructors to retrain them in during the next 6 months. 
</t>
    </r>
    <r>
      <rPr>
        <sz val="11"/>
        <color rgb="FF674EA7"/>
        <rFont val="Arial"/>
      </rPr>
      <t xml:space="preserve">Public- Instructors working without a mentor when they do not have an endorsement. Recording incorrect hours with a student.  Testing during BTW instruction time. </t>
    </r>
  </si>
  <si>
    <t>1.2.2.b</t>
  </si>
  <si>
    <t>Are remediation opportunities provided to driver education programs when sanctions are issued?</t>
  </si>
  <si>
    <t xml:space="preserve">Depends on the infraction.  Criminal actions are not usually considered for remediation.  For small infractions the division does work with the school to correct the problem.  The Division will take steps to work with the school before we move to suspend a license.
11/18/20 we do not have a lot of problems with our schools.  Usually we encounter small in fractions that can be worked through with training or probation.   The Division works has not had any suspendable offenses for several years.  
In the public schools we withhold funding and remove licenses.  We always do remediation with the person and school and give them a timeframe to submit an action plan.  If they do not submit an action plan or make the correction funding and licenses are removed.  </t>
  </si>
  <si>
    <t>Both answers mention suspension or cancellation of licenses for programs, yet nothing is mentioned about recent suspensions or cancellations in the earlier question (line 57).  Can that be explained?</t>
  </si>
  <si>
    <t>How are non-compliant schools corrected?</t>
  </si>
  <si>
    <r>
      <t xml:space="preserve">training, probation, written plans from the school on how they intend to address problems
</t>
    </r>
    <r>
      <rPr>
        <sz val="11"/>
        <color rgb="FF674EA7"/>
        <rFont val="Arial"/>
      </rPr>
      <t>Training, action plan with deadlines, license removal, funding removed.</t>
    </r>
  </si>
  <si>
    <t>1.2.2.c</t>
  </si>
  <si>
    <t>Are financial and/or administrative sanctions imposed for non-compliance with the State requirements?</t>
  </si>
  <si>
    <r>
      <t xml:space="preserve">If a school is closed the must pay reinstatement fees per statute
</t>
    </r>
    <r>
      <rPr>
        <sz val="11"/>
        <color rgb="FF674EA7"/>
        <rFont val="Arial"/>
      </rPr>
      <t>Yes, we do not give them funding.</t>
    </r>
  </si>
  <si>
    <t>1.2.2.d</t>
  </si>
  <si>
    <t xml:space="preserve">Do you deny or revoke approval of driver education programs that do not conform to applicable state and national standards? </t>
  </si>
  <si>
    <r>
      <t xml:space="preserve">yes
</t>
    </r>
    <r>
      <rPr>
        <sz val="11"/>
        <color rgb="FF8E7CC3"/>
        <rFont val="Arial"/>
      </rPr>
      <t>Yes</t>
    </r>
  </si>
  <si>
    <t>What actions are taken if schools are not meeting standards?</t>
  </si>
  <si>
    <t>suspension of licenses and possible criminal charges if applicable
We pull their license and deny the program funds</t>
  </si>
  <si>
    <t>1.2.3</t>
  </si>
  <si>
    <t>1.2.3 States shall have standardized monitoring, evaluation/auditing, and oversight procedures to ensure compliance with these and State standards</t>
  </si>
  <si>
    <t>1.2.3.a</t>
  </si>
  <si>
    <t>Is there a process for providers to undergo review, by the regulating State authority? If so, what is the process?</t>
  </si>
  <si>
    <t xml:space="preserve">Yes, I review 33% of the programs annually or review a particular program every year if there has been an issue or concern. </t>
  </si>
  <si>
    <t>Strength</t>
  </si>
  <si>
    <t>1.2.3.b</t>
  </si>
  <si>
    <t>Do you inspect premises and training records maintained in connection with courses conducted under the program, interview instructors and students; inspect vehicles and inspect classroom and/or behind-the-wheel instruction?</t>
  </si>
  <si>
    <r>
      <t xml:space="preserve">Tara Zamora
</t>
    </r>
    <r>
      <rPr>
        <sz val="11"/>
        <color rgb="FF674EA7"/>
        <rFont val="Arial"/>
      </rPr>
      <t>Audra Urie</t>
    </r>
  </si>
  <si>
    <r>
      <t xml:space="preserve">annual inspections of schools, vehicles classrooms.  We do not interview parents, instructors or students
</t>
    </r>
    <r>
      <rPr>
        <sz val="11"/>
        <color rgb="FF674EA7"/>
        <rFont val="Arial"/>
      </rPr>
      <t xml:space="preserve">Yes, annual inspections are completed with all levels of the program including the instructors. Zero Fatalities gets feedback from students and parents and send the information to me. </t>
    </r>
  </si>
  <si>
    <t xml:space="preserve">Who monitors and evaluates the instructor trainers? Who pays them? How are they trained and who do they report to? </t>
  </si>
  <si>
    <t xml:space="preserve">schools monitor their own instructors for day to day operations.  Division monitors records, inspections.
The schools monitor their own instructors I evaluate the entire program.  In the future I plan on hiring someone to monitor the programs for me. </t>
  </si>
  <si>
    <t xml:space="preserve">How often are instructor trainers monitored and evaluated?   </t>
  </si>
  <si>
    <t>11/06/20
11/18/20</t>
  </si>
  <si>
    <t xml:space="preserve">Instructor licenses and driving records are monitored automatically through Utah Interactive and our licensing programs.  School administrators observe and evaluate instructors with the regular duties as they do with all teachers at their schools.  Amount of time and how often is determined by their years of experience.  The school monitors that state core standards are followed during evaluations and observations.  
</t>
  </si>
  <si>
    <t>What is the response for commercial/private instructor trainers?</t>
  </si>
  <si>
    <t xml:space="preserve">private schools are monitored continually.  We have computer systems that generate reports discrepancy reports.  The schools and instructors can be audited by overt or covert.  A report it generated after any overt or covert observation. </t>
  </si>
  <si>
    <t>How often are instructors observed per year?</t>
  </si>
  <si>
    <r>
      <rPr>
        <sz val="11"/>
        <color rgb="FF674EA7"/>
        <rFont val="Arial"/>
      </rPr>
      <t>Depends on the instructor, at least 2 times a year, sometimes 4 times annuall</t>
    </r>
    <r>
      <rPr>
        <sz val="11"/>
        <color theme="1"/>
        <rFont val="Calibri"/>
        <family val="2"/>
        <scheme val="minor"/>
      </rPr>
      <t xml:space="preserve">y
</t>
    </r>
  </si>
  <si>
    <t>What is the response for commercial/private instructors?</t>
  </si>
  <si>
    <t xml:space="preserve">Annually in person, but records are monitored continually.  </t>
  </si>
  <si>
    <t>How often is the quality of instruction measured?</t>
  </si>
  <si>
    <r>
      <t xml:space="preserve">Audra Urie
</t>
    </r>
    <r>
      <rPr>
        <sz val="11"/>
        <color rgb="FF6AA84F"/>
        <rFont val="Arial"/>
      </rPr>
      <t>Tara Zamora</t>
    </r>
  </si>
  <si>
    <t xml:space="preserve">Same as above
</t>
  </si>
  <si>
    <t>Same as above</t>
  </si>
  <si>
    <t>1.2.3.c</t>
  </si>
  <si>
    <t>Do you verify that all providers continue to meet State requirements? If yes, how do you verify?</t>
  </si>
  <si>
    <t xml:space="preserve">It is a state law requirement to evaluate school teachers.
</t>
  </si>
  <si>
    <t>Schools and instructors are required to renew annually</t>
  </si>
  <si>
    <t>1.2.4</t>
  </si>
  <si>
    <t>1.2.4 States shall ensure driver education entities have an identified person to administer day-to-day operations, including responsibility for the maintenance of student records and filing of reports with the State in accordance with State regulations</t>
  </si>
  <si>
    <t>Do you have an identified person to administer day-to-day operations, including responsibility for the maintenance of student records and filing of reports with the State in accordance with State regulations?</t>
  </si>
  <si>
    <r>
      <t xml:space="preserve">each school must identify an operator.  Who is the primary contact between the Division 
</t>
    </r>
    <r>
      <rPr>
        <sz val="11"/>
        <color rgb="FF674EA7"/>
        <rFont val="Arial"/>
      </rPr>
      <t>Yes, each program has a director and a coordinator of their program.</t>
    </r>
  </si>
  <si>
    <t>1.2.5</t>
  </si>
  <si>
    <t>1.2.5 States shall require driver education providers to maintain program and course records, as established by the State, at a minimum, consisting of</t>
  </si>
  <si>
    <t>1.2.5.a</t>
  </si>
  <si>
    <t xml:space="preserve">Are driver education providers required to maintain program and course records, as established by the State, at a minimum, consisting of the items listed above? </t>
  </si>
  <si>
    <r>
      <t xml:space="preserve">yes
</t>
    </r>
    <r>
      <rPr>
        <sz val="11"/>
        <color rgb="FF674EA7"/>
        <rFont val="Arial"/>
      </rPr>
      <t>yes</t>
    </r>
  </si>
  <si>
    <t>1.2.5.b</t>
  </si>
  <si>
    <t>What records are maintained on driver education schools, instructors and instructor trainers?</t>
  </si>
  <si>
    <t xml:space="preserve">yes
Student records including; name, permit #, completion dates, instructor name, Deliver type, parent signature for BTW, BTW instructor name, log sheets signed by instructor and student, copy of the completed DLD approved skills test.
Instructors and school have a file maintained that includes business information, applications, renewals, covert/overt investigation reviews, any letters that are sent to the school.  They also include any follow up regarding problems including investigation reports, probation plans and suspension notices. </t>
  </si>
  <si>
    <t>This question is about record keeping at the State level on the individual schools, instructors, and trainers.  Please provide additional information.</t>
  </si>
  <si>
    <t>1.2.5.c</t>
  </si>
  <si>
    <t>1.2.5.d</t>
  </si>
  <si>
    <t>1.2.6</t>
  </si>
  <si>
    <t>1.2.6 States shall require providers to follow state and/or federal legal requirements for the transmission of personal and/or confidential information electronically or in hard copy format</t>
  </si>
  <si>
    <t>Are providers required to follow state and/or federal legal requirements for the transmission of personal and/or confidential information electronically or in hard copy format?</t>
  </si>
  <si>
    <r>
      <t xml:space="preserve">yes
</t>
    </r>
    <r>
      <rPr>
        <sz val="11"/>
        <color rgb="FF674EA7"/>
        <rFont val="Arial"/>
      </rPr>
      <t>NA</t>
    </r>
  </si>
  <si>
    <t>What type of system is in place for the transmission of confidential information?</t>
  </si>
  <si>
    <t>1.2.7</t>
  </si>
  <si>
    <t>1.2.7 States shall require that both successful and unsuccessful completion of the course and results of learners are recorded and kept in a secure file/location as required by the state regulating authority</t>
  </si>
  <si>
    <t xml:space="preserve">Do you require that both successful and unsuccessful completion of the course and other results of learners are recorded and kept in a secure file/location as required by the state regulating authority? </t>
  </si>
  <si>
    <r>
      <t xml:space="preserve">yes
</t>
    </r>
    <r>
      <rPr>
        <sz val="11"/>
        <color rgb="FF8E7CC3"/>
        <rFont val="Arial"/>
      </rPr>
      <t>yes</t>
    </r>
  </si>
  <si>
    <t>How many individuals successfully complete driver education each calendar year?</t>
  </si>
  <si>
    <t xml:space="preserve">Appx 12,000
Approximately 62, 000
</t>
  </si>
  <si>
    <t>Can someone explain the count difference between the two programs?</t>
  </si>
  <si>
    <t>TZ - the public schools focus on many of the teen students, they can do it in school sometimes or before and after school in others.  Because the public program offers subsidies the cost is lower.  Many of Utah rural areas do not have a private school option and the only option for training is in the high schools.  Private may be used for several reason, generally the private training takes less time and can be taken at any time vs the public that could require students wait until a certain time frame.</t>
  </si>
  <si>
    <t>How many individuals do not take driver education, fail driver education and drop out?</t>
  </si>
  <si>
    <r>
      <t xml:space="preserve">unknown
</t>
    </r>
    <r>
      <rPr>
        <sz val="11"/>
        <color rgb="FF674EA7"/>
        <rFont val="Arial"/>
      </rPr>
      <t>Will take time for me to get his data</t>
    </r>
  </si>
  <si>
    <t>Is this information available?</t>
  </si>
  <si>
    <t>1.2.8</t>
  </si>
  <si>
    <t>1.2.8 States shall require providers to obtain parental/guardian authorization for minors to participate in the course; in order to verify that the learner has not secured driver education without parental consent</t>
  </si>
  <si>
    <t>Are providers required to obtain parental/guardian authorization for minors to participate in the course, in order to verify that the learner has not secured driver education without parental consent?</t>
  </si>
  <si>
    <t>yes
This is done at the driver license office in order to purchase a permit.  Parents have to sing consent in order to start BTW, Permits are required to do BTW.</t>
  </si>
  <si>
    <t>Program Evaluation and Data Collection</t>
  </si>
  <si>
    <t>1.3.1</t>
  </si>
  <si>
    <t>1.3.1 States shall require driver education providers to collect and report student identification, performance and other data to the designated State agency so that evaluations of the State’s driver education program can be completed and made available t</t>
  </si>
  <si>
    <t>Are driver education providers required to collect and report student identification, performance and other data to the designated State agency so that evaluations of the State’s driver education program can be conducted and made available to the public?</t>
  </si>
  <si>
    <t xml:space="preserve">yes
Yes, data is required to be sent to the Board of Education twice a year. </t>
  </si>
  <si>
    <t>What evaluation has been done with this data in the last 5 years?</t>
  </si>
  <si>
    <t>What evaluation has been done with this data in the last 5 years? (12/9 - Plans underway in the Spring 2021.  Re-establishing the communication and relationship between private/public oversight agencies has been a priority the past year, still more to do.)</t>
  </si>
  <si>
    <t xml:space="preserve">If yes, what is reported? </t>
  </si>
  <si>
    <r>
      <t xml:space="preserve">name and DOB
</t>
    </r>
    <r>
      <rPr>
        <sz val="11"/>
        <color rgb="FF674EA7"/>
        <rFont val="Arial"/>
      </rPr>
      <t>students, completions of class and BTW, failures</t>
    </r>
  </si>
  <si>
    <t xml:space="preserve">If yes, who do you report it to? </t>
  </si>
  <si>
    <t>driver license division
USBE</t>
  </si>
  <si>
    <t>If yes, how do you report it?</t>
  </si>
  <si>
    <r>
      <t xml:space="preserve">record training program
</t>
    </r>
    <r>
      <rPr>
        <sz val="11"/>
        <color rgb="FF674EA7"/>
        <rFont val="Arial"/>
      </rPr>
      <t>Program Specialist, myself</t>
    </r>
  </si>
  <si>
    <t>1.3.2</t>
  </si>
  <si>
    <t>1.3.2 States shall ensure that student information submitted to the agency or used by the agency remains confidential, as required by applicable State and Federal regulations</t>
  </si>
  <si>
    <t>Do you ensure that student information submitted to the agency or used by the agency remains confidential, as required by applicable state and federal regulations?</t>
  </si>
  <si>
    <r>
      <t xml:space="preserve">yes
</t>
    </r>
    <r>
      <rPr>
        <sz val="11"/>
        <color rgb="FF351C75"/>
        <rFont val="Arial"/>
      </rPr>
      <t>yes</t>
    </r>
  </si>
  <si>
    <t>If yes, how do you do this?</t>
  </si>
  <si>
    <r>
      <t xml:space="preserve">secure computer network
</t>
    </r>
    <r>
      <rPr>
        <sz val="11"/>
        <color rgb="FF351C75"/>
        <rFont val="Arial"/>
      </rPr>
      <t xml:space="preserve">We have a secure network that it is sent to at our office and only one person can access it on either end with a passcode. </t>
    </r>
  </si>
  <si>
    <t xml:space="preserve">What security measures have you implemented? </t>
  </si>
  <si>
    <r>
      <t xml:space="preserve">password protect, state network security protocols
</t>
    </r>
    <r>
      <rPr>
        <sz val="11"/>
        <color rgb="FF674EA7"/>
        <rFont val="Arial"/>
      </rPr>
      <t>Password protected, state security protocols</t>
    </r>
  </si>
  <si>
    <t>1.3.3</t>
  </si>
  <si>
    <t>1.3.3 States shall develop a comprehensive evaluation program to measure progress toward the established goals and objectives of the driver education program and optimize the allocation of resources</t>
  </si>
  <si>
    <t>Have you developed and executed a comprehensive evaluation program to measure progress toward the established goals and objectives of the driver education program and optimize the allocation of resources?</t>
  </si>
  <si>
    <t>no
NO</t>
  </si>
  <si>
    <t>If yes, briefly describe the evaluation program?</t>
  </si>
  <si>
    <t>Are there any efforts underway for a Statewide DE program plan?</t>
  </si>
  <si>
    <t>Are there any efforts underway for a Statewide DE program plan? (12/9 - nothing in place or underway for a strategic plan)</t>
  </si>
  <si>
    <t xml:space="preserve">How does the State agency responsible for the State’s driver education program measure and evaluate the value and effectiveness of driver education?
</t>
  </si>
  <si>
    <t xml:space="preserve">Through the data that I collect and my reviews.  I establish training and develop program goals for each individual program and for our office.
There is no plan to have one driver ed program.  The statutes in Utah authorize driver education in separate statutes and those will not be combined. 
</t>
  </si>
  <si>
    <t>What is the response for the commercial/private school programs?</t>
  </si>
  <si>
    <t xml:space="preserve">What are the goals and objectives (end result) of the State’s driver education program?  </t>
  </si>
  <si>
    <r>
      <t xml:space="preserve">Depends on the program, each may have a different issue to deal with. 
</t>
    </r>
    <r>
      <rPr>
        <sz val="11"/>
        <color rgb="FF6AA84F"/>
        <rFont val="Arial"/>
      </rPr>
      <t xml:space="preserve">We are currently working on updating training modules to have better train public examiner training.  DLD is in the process of revamping the administrative rule R708-2, R708-37 and create a new rule to address instructor training.  This rule update has been in process for a couple years and will have to be looked at after the next legislative session because of the probability of new legislation.    DLD goal is to continue to increase auditing and additional training process for the schools and instructors.  </t>
    </r>
  </si>
  <si>
    <t>This is intended to be a state level question.  What is the end-goal of the DE program?</t>
  </si>
  <si>
    <t xml:space="preserve">How does the State agency gather information or feedback from course participants regarding their experiences in a driver education course?  </t>
  </si>
  <si>
    <t xml:space="preserve">The schools do their own evaluations and Zero does evaluation during parent nights and further out through continued contact. </t>
  </si>
  <si>
    <t>How do course participants evaluate the quality value and effectiveness of the driver education course?</t>
  </si>
  <si>
    <t>Course evaluations and statistics</t>
  </si>
  <si>
    <t xml:space="preserve">How often is the program evaluated?  </t>
  </si>
  <si>
    <r>
      <rPr>
        <sz val="11"/>
        <color rgb="FF674EA7"/>
        <rFont val="Arial"/>
      </rPr>
      <t>Depends on the program and how often they hold courses.</t>
    </r>
    <r>
      <rPr>
        <sz val="11"/>
        <color theme="1"/>
        <rFont val="Calibri"/>
        <family val="2"/>
        <scheme val="minor"/>
      </rPr>
      <t xml:space="preserve"> </t>
    </r>
  </si>
  <si>
    <t>Are the evaluation results used to improve the program? How is this done?</t>
  </si>
  <si>
    <r>
      <rPr>
        <sz val="11"/>
        <color rgb="FF674EA7"/>
        <rFont val="Arial"/>
      </rPr>
      <t>Yes, through training and individual program changes and education.</t>
    </r>
    <r>
      <rPr>
        <sz val="11"/>
        <color theme="1"/>
        <rFont val="Calibri"/>
        <family val="2"/>
        <scheme val="minor"/>
      </rPr>
      <t xml:space="preserve"> </t>
    </r>
  </si>
  <si>
    <t>1.3.4</t>
  </si>
  <si>
    <t>1.3.4 States shall track data and utilize the data for the improvement of their driver education program</t>
  </si>
  <si>
    <t>Do you track data and utilize the data for the improvement of your driver education program?</t>
  </si>
  <si>
    <r>
      <t xml:space="preserve">Yes
</t>
    </r>
    <r>
      <rPr>
        <sz val="11"/>
        <color rgb="FF006100"/>
        <rFont val="Arial"/>
      </rPr>
      <t>no</t>
    </r>
  </si>
  <si>
    <t xml:space="preserve">What data is collected by the State’s driver education program?  </t>
  </si>
  <si>
    <r>
      <t xml:space="preserve">Instructors, students, training reports, evaluations, failures, completions, log sheets, equipment, wages, etc. everything related to the program
</t>
    </r>
    <r>
      <rPr>
        <sz val="11"/>
        <color rgb="FF006100"/>
        <rFont val="Arial"/>
      </rPr>
      <t xml:space="preserve">Private driver ed is a complete vs a pass fail.  Students are evaluated by their ability to pass the driving skills test
</t>
    </r>
    <r>
      <rPr>
        <sz val="11"/>
        <color rgb="FF6AA84F"/>
        <rFont val="Arial"/>
      </rPr>
      <t>none at this time</t>
    </r>
  </si>
  <si>
    <t>Is there any effort underway between the two state agencies responsible for DE to share program level data and evaluation efforts?</t>
  </si>
  <si>
    <t>How do you track the data?</t>
  </si>
  <si>
    <t>Tara Zamora
audra Urie</t>
  </si>
  <si>
    <t>Self reporting off of a list of items i require them to submit</t>
  </si>
  <si>
    <t>How is this data used and what does it determine?</t>
  </si>
  <si>
    <t xml:space="preserve">It is all used for training, education, and to make appropriate changes to the progam. It is also used for funding. </t>
  </si>
  <si>
    <t>1.3.5</t>
  </si>
  <si>
    <t>1.3.5 States shall require the responsible agency for driver education to maintain data elements (e.g. driver license number) on students that can be linked to driver record data</t>
  </si>
  <si>
    <t>Is the responsible agency for driver education required to maintain data elements on students that can be linked to driver record data?</t>
  </si>
  <si>
    <r>
      <t xml:space="preserve">Not by USBE
</t>
    </r>
    <r>
      <rPr>
        <sz val="11"/>
        <color rgb="FF006100"/>
        <rFont val="Arial"/>
      </rPr>
      <t>No</t>
    </r>
  </si>
  <si>
    <t>What is the prohibition from linking the DE program results with the driver license data of the participant?</t>
  </si>
  <si>
    <t>If yes, how are these data elements linked to driver record data?</t>
  </si>
  <si>
    <t xml:space="preserve">What student and driver record information is there in the linked database?
</t>
  </si>
  <si>
    <t>Who has access to the linked data?</t>
  </si>
  <si>
    <t>I can ask DLD for the data</t>
  </si>
  <si>
    <t>Communication Program</t>
  </si>
  <si>
    <t>1.4.1</t>
  </si>
  <si>
    <t>1.4.1 States shall develop and implement communication strategies directed at supporting policy and program elements. The State Highway Safety Office, in collaboration and cooperation with driver education and training, driver licensing, and highway safet</t>
  </si>
  <si>
    <t xml:space="preserve">Have you developed and implemented formal communication strategies directed at supporting policy and program elements? If so, does it cover all the bullets above? </t>
  </si>
  <si>
    <r>
      <t xml:space="preserve">Yes
</t>
    </r>
    <r>
      <rPr>
        <sz val="11"/>
        <color rgb="FF006100"/>
        <rFont val="Arial"/>
      </rPr>
      <t>yes</t>
    </r>
  </si>
  <si>
    <t xml:space="preserve">Who are the stakeholders and partners involved in the State’s driver education program?  </t>
  </si>
  <si>
    <t>Program Directors, Coordinators, insructors, Zero Fatalities, Operation Lifesaver, Truck Smart, DLD</t>
  </si>
  <si>
    <t xml:space="preserve">How does the administering agency communicate and maintain working relationships with these stakeholders and partners?  </t>
  </si>
  <si>
    <r>
      <rPr>
        <sz val="11"/>
        <color rgb="FF674EA7"/>
        <rFont val="Arial"/>
      </rPr>
      <t>Board Meetings, newsletters, emails, meetings, training, Policy and procedure manua</t>
    </r>
    <r>
      <rPr>
        <sz val="11"/>
        <color theme="1"/>
        <rFont val="Calibri"/>
        <family val="2"/>
        <scheme val="minor"/>
      </rPr>
      <t>l</t>
    </r>
  </si>
  <si>
    <t>How do these stakeholders and partners support the State’s driver education program?</t>
  </si>
  <si>
    <t>This is a descriptive answer question.  How do stakeholders support the public and then the commercial/private programs?</t>
  </si>
  <si>
    <t xml:space="preserve">Is there a three or five year comprehensive or strategic plan to guide the State’s driver education program?  </t>
  </si>
  <si>
    <r>
      <t xml:space="preserve">No
</t>
    </r>
    <r>
      <rPr>
        <sz val="11"/>
        <color rgb="FF6AA84F"/>
        <rFont val="Arial"/>
      </rPr>
      <t>No</t>
    </r>
  </si>
  <si>
    <t>Who has access to this plan?</t>
  </si>
  <si>
    <t>Who manages this plan?</t>
  </si>
  <si>
    <t>1.4.1.a</t>
  </si>
  <si>
    <t>1.4.1.b</t>
  </si>
  <si>
    <t>1.4.1.c</t>
  </si>
  <si>
    <t>1.4.1.d</t>
  </si>
  <si>
    <t>1.4.1.e</t>
  </si>
  <si>
    <t>STANDARD</t>
  </si>
  <si>
    <t>Management, Leadership, and Administration</t>
  </si>
  <si>
    <t>STATUS</t>
  </si>
  <si>
    <t>STRATEGY</t>
  </si>
  <si>
    <t>1. Not Started</t>
  </si>
  <si>
    <t>2. Early Progress</t>
  </si>
  <si>
    <t>3. Underway</t>
  </si>
  <si>
    <t>4. Substantial Progress</t>
  </si>
  <si>
    <t>5. Completed</t>
  </si>
  <si>
    <t>q</t>
  </si>
  <si>
    <t>ok</t>
  </si>
  <si>
    <t>IF($A8=E7,1,"")</t>
  </si>
  <si>
    <t>PROGRESS</t>
  </si>
  <si>
    <t>Planned initiatives in support of the Standard:</t>
  </si>
  <si>
    <t>Assessor Identified Priority</t>
  </si>
  <si>
    <t>State Identified Priority</t>
  </si>
  <si>
    <t>Identified Standard Strengths:</t>
  </si>
  <si>
    <t>Public and private providers have independent state offices for oversight and leadership</t>
  </si>
  <si>
    <t>UDTSEA: Utah Driver Traffic Safety Education Association exists for limited statewide coordination</t>
  </si>
  <si>
    <t>State program staff are funded, public school programs are funded, private schools are not capped on their fees</t>
  </si>
  <si>
    <t>Identified Standard Opportunities:</t>
  </si>
  <si>
    <t>UDTSEA: Utah Driver Traffic Safety Education Association does not act as a true advisory committee for both public and private programs</t>
  </si>
  <si>
    <t>State program staff have not attended the teacher training that is required for front line instructors</t>
  </si>
  <si>
    <t>No program management team, for the two lead state agencies, exists and contact is more adhoc than purposeful</t>
  </si>
  <si>
    <t>Application, Oversight, &amp; Recordkeeping</t>
  </si>
  <si>
    <t>0k</t>
  </si>
  <si>
    <t>IF(SUM(E9:I9)=1,1,0)</t>
  </si>
  <si>
    <t>$E$8,$E$10, $E$12,$E$14,$E$16</t>
  </si>
  <si>
    <t>Select the cell to the left to access full dropdown list</t>
  </si>
  <si>
    <t>Audits, announced and unannounced (covert), are conducted routinely.</t>
  </si>
  <si>
    <t>Applications for private schools and instructors are established and reviewed</t>
  </si>
  <si>
    <t>Parents are part of the registration process</t>
  </si>
  <si>
    <t>Audit information is not consistent between the two program delivery models.</t>
  </si>
  <si>
    <t>Information about students that take the course, but do not finish, is not easy to track or count</t>
  </si>
  <si>
    <t>Spring 2021 is a time when program information will be reviewed on the state level for the first time in years</t>
  </si>
  <si>
    <t>Student and course tracking data is collected</t>
  </si>
  <si>
    <t>Private course completion is pass/fail, not scored or graded</t>
  </si>
  <si>
    <t>Course completion information, at the student and course level, is not evaluated for overall program improvement</t>
  </si>
  <si>
    <t>The Drivers Manual is available and used in many courses</t>
  </si>
  <si>
    <t>Mainstream curricula is used by various providers</t>
  </si>
  <si>
    <t>Most state level material is available to public and private providers</t>
  </si>
  <si>
    <t>Elements of the GDL are not covered with law enforcement, prosecutors, courts, and public safety officials</t>
  </si>
  <si>
    <t>Alternate language options are only made available as an accomodation</t>
  </si>
  <si>
    <t>SECTION SUMMARY</t>
  </si>
  <si>
    <t>SUMMARY PROGRESS</t>
  </si>
  <si>
    <t>Progress</t>
  </si>
  <si>
    <t>Not Started</t>
  </si>
  <si>
    <t>Early Progress</t>
  </si>
  <si>
    <t>Underway</t>
  </si>
  <si>
    <t>Substantial Progress</t>
  </si>
  <si>
    <t>Completed</t>
  </si>
  <si>
    <t>Section</t>
  </si>
  <si>
    <r>
      <t xml:space="preserve">11/12/20
</t>
    </r>
    <r>
      <rPr>
        <sz val="11"/>
        <color rgb="FF6AA84F"/>
        <rFont val="Arial"/>
      </rPr>
      <t>11/18/20</t>
    </r>
  </si>
  <si>
    <r>
      <t xml:space="preserve">Yes, </t>
    </r>
    <r>
      <rPr>
        <u/>
        <sz val="11"/>
        <color rgb="FF1155CC"/>
        <rFont val="Arial"/>
      </rPr>
      <t xml:space="preserve">https://drive.google.com/file/d/1HwhmrqE2alxFFKRErPPShn239iNOzKLp/view
</t>
    </r>
    <r>
      <rPr>
        <sz val="11"/>
        <color rgb="FF6AA84F"/>
        <rFont val="Arial"/>
      </rPr>
      <t>R708-2-14 lists the required topics that must be taught in private schools</t>
    </r>
  </si>
  <si>
    <t xml:space="preserve">https://rules.utah.gov/publicat/code/r708/r708-002.htm#T14
</t>
  </si>
  <si>
    <t>Does the code R708-2 contain the content standards for commerical schools?
Does the Utah Core State Standards for Driver Education contain the content standards for public schools?</t>
  </si>
  <si>
    <t xml:space="preserve">AU -"Yes, https://drive.google.com/file/d/1HwhmrqE2alxFFKRErPPShn239iNOzKLp/view
 </t>
  </si>
  <si>
    <t>Public school meets standards</t>
  </si>
  <si>
    <t xml:space="preserve">Has anyone reviewed the Utah content standards to any recognized content standards? </t>
  </si>
  <si>
    <t>AU -- Public school meets standards</t>
  </si>
  <si>
    <t>I was not part of creating them so i do not know. AU</t>
  </si>
  <si>
    <t>Does Utah meet ADTSEA or DSAAs content standards?</t>
  </si>
  <si>
    <t>AU -- I was not part of creating them so i do not know. AU</t>
  </si>
  <si>
    <r>
      <t xml:space="preserve">Tara Zamora
</t>
    </r>
    <r>
      <rPr>
        <sz val="11"/>
        <color rgb="FF9900FF"/>
        <rFont val="Arial"/>
      </rPr>
      <t>Audra Urie</t>
    </r>
  </si>
  <si>
    <r>
      <t xml:space="preserve">Yes, the school must submit their curriclum prior to school using it
</t>
    </r>
    <r>
      <rPr>
        <sz val="11"/>
        <color rgb="FF9900FF"/>
        <rFont val="Arial"/>
      </rPr>
      <t>Yes, public schools use formal curriclum provided by USBE, ADSEA, AAA How to drive, and Drive Right</t>
    </r>
  </si>
  <si>
    <t>Need public school response for Section 2.1.2.
Is there a formal document that the commercial schools are required to use to submit its curriculum?  Pulbic schools?</t>
  </si>
  <si>
    <t>AU -- Yes, public schools use formal curriclum provided by USBE, ADSEA, AAA How to drive, and Drive Right</t>
  </si>
  <si>
    <r>
      <t xml:space="preserve">Yes, the school is given required topics of training.  The determine how to teach those topics
</t>
    </r>
    <r>
      <rPr>
        <sz val="11"/>
        <color rgb="FF9900FF"/>
        <rFont val="Arial"/>
      </rPr>
      <t>Yes, public schools uses core standards and curriculum provided by the state board</t>
    </r>
  </si>
  <si>
    <t>11/01/20</t>
  </si>
  <si>
    <t>Are these topics for commerical in R708-2 or public in the Utah Core State Standards for Driver Education?</t>
  </si>
  <si>
    <t>AU -- Yes, public schools uses core standards and curriculum provided by the state board</t>
  </si>
  <si>
    <r>
      <t xml:space="preserve">No
</t>
    </r>
    <r>
      <rPr>
        <sz val="11"/>
        <color rgb="FF9900FF"/>
        <rFont val="Arial"/>
      </rPr>
      <t>Yes, public schools are given the choice of ADTSEA curriclum, AAA, or How to Drive</t>
    </r>
  </si>
  <si>
    <t>AU - Yes, public schools are given the choice of ADTSEA curriclum, AAA, or How to Drive</t>
  </si>
  <si>
    <r>
      <t xml:space="preserve">Yes.  The school is given a list of topics that must be covered.  They develop a curriculum and the state approves the curriculum before school is opened
</t>
    </r>
    <r>
      <rPr>
        <sz val="11"/>
        <color rgb="FF9900FF"/>
        <rFont val="Arial"/>
      </rPr>
      <t>Yes, the state board has a review process where vendors submit curriculum and a group of educators evaluate it.  A list of approved providers is generated from this review.</t>
    </r>
  </si>
  <si>
    <r>
      <t xml:space="preserve">annually
</t>
    </r>
    <r>
      <rPr>
        <sz val="11"/>
        <color rgb="FF9900FF"/>
        <rFont val="Arial"/>
      </rPr>
      <t>AU-I review curriculum all the time but our agency has a rotation for reviews, every 3 to 5 years.</t>
    </r>
    <r>
      <rPr>
        <sz val="11"/>
        <color theme="1"/>
        <rFont val="Calibri"/>
        <family val="2"/>
        <scheme val="minor"/>
      </rPr>
      <t xml:space="preserve"> </t>
    </r>
  </si>
  <si>
    <r>
      <t xml:space="preserve">Schools must review it and changes need to be approved by Driver License
</t>
    </r>
    <r>
      <rPr>
        <sz val="11"/>
        <color rgb="FF9900FF"/>
        <rFont val="Arial"/>
      </rPr>
      <t>AU already answered</t>
    </r>
  </si>
  <si>
    <r>
      <t xml:space="preserve">No
</t>
    </r>
    <r>
      <rPr>
        <sz val="11"/>
        <color rgb="FF9900FF"/>
        <rFont val="Arial"/>
      </rPr>
      <t>AU-NO, there are currently only 2 curriculum providor</t>
    </r>
    <r>
      <rPr>
        <sz val="11"/>
        <color theme="1"/>
        <rFont val="Calibri"/>
        <family val="2"/>
        <scheme val="minor"/>
      </rPr>
      <t>s</t>
    </r>
  </si>
  <si>
    <t xml:space="preserve">Audra
Tara </t>
  </si>
  <si>
    <r>
      <t xml:space="preserve">AU-yes, online
</t>
    </r>
    <r>
      <rPr>
        <sz val="11"/>
        <color rgb="FF6AA84F"/>
        <rFont val="Arial"/>
      </rPr>
      <t>online</t>
    </r>
  </si>
  <si>
    <t>Response needed.</t>
  </si>
  <si>
    <r>
      <t xml:space="preserve">Yes
</t>
    </r>
    <r>
      <rPr>
        <sz val="11"/>
        <color rgb="FF9900FF"/>
        <rFont val="Arial"/>
      </rPr>
      <t>Yes, public uses both ranges and simulation</t>
    </r>
  </si>
  <si>
    <t>https://le.utah.gov/xcode/Title53/Chapter3/53-3-S505.5.html</t>
  </si>
  <si>
    <r>
      <t xml:space="preserve">Partially, the classroom has lesson plans.Some schools have lesson plans for behind the wheel and observation
</t>
    </r>
    <r>
      <rPr>
        <sz val="11"/>
        <color rgb="FF9900FF"/>
        <rFont val="Arial"/>
      </rPr>
      <t>AU- yes</t>
    </r>
  </si>
  <si>
    <r>
      <t xml:space="preserve">Schools provide their own media, That is preapproved in by the Division
</t>
    </r>
    <r>
      <rPr>
        <sz val="11"/>
        <color rgb="FF9900FF"/>
        <rFont val="Arial"/>
      </rPr>
      <t xml:space="preserve">AU-it is up to the schools to use multiple deliver options.  </t>
    </r>
    <r>
      <rPr>
        <sz val="11"/>
        <color rgb="FFFF0000"/>
        <rFont val="Arial"/>
      </rPr>
      <t>There are PowerPoints with imbeded videos, other videos that are available on DVD or can be purchased and used from the AAA website</t>
    </r>
  </si>
  <si>
    <t>Is the media approved by the State?</t>
  </si>
  <si>
    <t xml:space="preserve">Tara Zamora
</t>
  </si>
  <si>
    <r>
      <t xml:space="preserve">Some schools choose to use this type of training
</t>
    </r>
    <r>
      <rPr>
        <sz val="11"/>
        <color rgb="FF9900FF"/>
        <rFont val="Arial"/>
      </rPr>
      <t xml:space="preserve">AU- this needs to be answered by an instructor
AT -  </t>
    </r>
    <r>
      <rPr>
        <sz val="11"/>
        <color rgb="FFFF0000"/>
        <rFont val="Arial"/>
      </rPr>
      <t>The How to Drive Curriculum allows for both direct and guided instruction.  In the direct instruction portion the questions are designed to express ideas and draw inferences to the topic being discussed.  There are many activities available to the instructor to use in a guided instruction model.</t>
    </r>
  </si>
  <si>
    <r>
      <t xml:space="preserve">not sure
</t>
    </r>
    <r>
      <rPr>
        <sz val="11"/>
        <color rgb="FF9900FF"/>
        <rFont val="Arial"/>
      </rPr>
      <t xml:space="preserve">AU- this needs to be answered by an instructor. </t>
    </r>
    <r>
      <rPr>
        <sz val="11"/>
        <color rgb="FFFF0000"/>
        <rFont val="Arial"/>
      </rPr>
      <t>The How to Drive Curriculum we are currently using has assignments throughout each chapter that allow for reflection on learning objects.  The student workbook also has opportunities for reflection in each chapter as well.</t>
    </r>
  </si>
  <si>
    <t>The How to Drive curriculum using pictures and videos of diverse populations.  The language in the curriculum is gender nuetral.  The curriculum and many of the resources are also available in Spanish as well as the hearing impaired in both English and Spanish.</t>
  </si>
  <si>
    <t xml:space="preserve">The extended learning portion of R708-2 is the course that is approved for online or homestudy program.  This portion is currently under revision and those changes will be implemented in Spring 2021.  </t>
  </si>
  <si>
    <t>11/0/20</t>
  </si>
  <si>
    <t>Need public school response for Section 2.1.3.
Please provide an explaination of the "Extended Learning Course" in the code R708-2.</t>
  </si>
  <si>
    <t>27 hours classroom, 30 hours online, 6 hours observation, 6 hours BTW</t>
  </si>
  <si>
    <t xml:space="preserve">  </t>
  </si>
  <si>
    <t>Additional behind the wheel instruction is given to students as needed on an individual basis, determined by the driving instructor</t>
  </si>
  <si>
    <t>Many of our urban schools use a range driving as part of their instruction</t>
  </si>
  <si>
    <t>Many Districts are using StreetSmarts online simulation program</t>
  </si>
  <si>
    <r>
      <t xml:space="preserve">AU- this needs to be answered by an instructor.  </t>
    </r>
    <r>
      <rPr>
        <sz val="11"/>
        <color rgb="FFFF0000"/>
        <rFont val="Arial"/>
      </rPr>
      <t xml:space="preserve">Many instructors are using the StreetSmarts program to provide simulation instruction for students. </t>
    </r>
  </si>
  <si>
    <t>Yes, AU</t>
  </si>
  <si>
    <r>
      <t xml:space="preserve">Classes may  not exceed 2 hours a day for classr
oom, observation or behind the wheel each.
</t>
    </r>
    <r>
      <rPr>
        <sz val="11"/>
        <color rgb="FF9900FF"/>
        <rFont val="Arial"/>
      </rPr>
      <t>Yes, AU</t>
    </r>
  </si>
  <si>
    <r>
      <t>AU- this needs to be answered by an instructor</t>
    </r>
    <r>
      <rPr>
        <sz val="11"/>
        <color rgb="FFFF0000"/>
        <rFont val="Arial"/>
      </rPr>
      <t xml:space="preserve">  When and where the driving/observation varies from district to district.  Integrating the classroom and behind the wheel instruction is done by making sure that within individual schools we use the same "language" in the classroom and behind the wheel.   Terms used in the classroom, skills taught in the classroom are taught the same way by both the behind the wheel teacher and the classroom teacher.  Students are taught skills in the classroom before they are taught those skills in the car.  Classroom instructors will bring "real life" driving experiences into the classroom to prepare students for behind the wheel instruction.  </t>
    </r>
  </si>
  <si>
    <t>Need public school response for Section 2.1.4.
Are the concepts being taught in the classroom correspond to the concepts taught in BTW and observation?</t>
  </si>
  <si>
    <r>
      <t xml:space="preserve">AU- this needs to be answered by an instructor  </t>
    </r>
    <r>
      <rPr>
        <sz val="11"/>
        <color rgb="FFFF0000"/>
        <rFont val="Arial"/>
      </rPr>
      <t xml:space="preserve">When and where the driving/observation varies from district to district.  Integrating the classroom and behind the wheel instruction is done by making sure that within individual schools we use the same "language" in the classroom and behind the wheel.   Terms used in the classroom, skills taught in the classroom are taught the same way by both the behind the wheel teacher and the classroom teacher.  Students are taught skills in the classroom before they are taught those skills in the car.  Classroom instructors will bring "real life" driving experiences into the classroom to prepare students for behind the wheel instruction.  </t>
    </r>
  </si>
  <si>
    <t>Do students have to pass the course with a certain percentage before they are awarded a completion certificate?</t>
  </si>
  <si>
    <r>
      <t xml:space="preserve">AU- this needs to be answered by an instructor  </t>
    </r>
    <r>
      <rPr>
        <sz val="11"/>
        <color rgb="FFFF0000"/>
        <rFont val="Arial"/>
      </rPr>
      <t>Teachers will typically start the day with a "bell ringer" which will typically review the lession from the previous day and allow for reteaching of concepts that students need additional instruction on.  Teachers will then move into teaching the new material for that day.  The teacher will conclude the lesson with an "exit ticket" a short assessment of the days new material to check for understanding.  Typically the last few minutes of the day will be for housekeeping items ie. scheduling driving, getting student permit information, answering questions about the licensing process.</t>
    </r>
  </si>
  <si>
    <r>
      <t xml:space="preserve">minimum of 9 days
</t>
    </r>
    <r>
      <rPr>
        <sz val="11"/>
        <color rgb="FF9900FF"/>
        <rFont val="Arial"/>
      </rPr>
      <t>AU-45 days, a school tri-mester, a school semester</t>
    </r>
  </si>
  <si>
    <r>
      <t xml:space="preserve">2 hours
</t>
    </r>
    <r>
      <rPr>
        <sz val="11"/>
        <color rgb="FF9900FF"/>
        <rFont val="Arial"/>
      </rPr>
      <t>AU- 45 min, 60 min, 90 min. depends on during the school day or outside school day.  Depends on block schedule schools and regular schedule schools.</t>
    </r>
    <r>
      <rPr>
        <sz val="11"/>
        <color theme="1"/>
        <rFont val="Calibri"/>
        <family val="2"/>
        <scheme val="minor"/>
      </rPr>
      <t xml:space="preserve"> </t>
    </r>
  </si>
  <si>
    <r>
      <rPr>
        <sz val="11"/>
        <color rgb="FF9900FF"/>
        <rFont val="Arial"/>
      </rPr>
      <t>AU- 45 min, 60 min, 90 min. depends on during the school day or outside school day.  Depends on block schedule schools and regular schedule schools.</t>
    </r>
    <r>
      <rPr>
        <sz val="11"/>
        <color theme="1"/>
        <rFont val="Calibri"/>
        <family val="2"/>
        <scheme val="minor"/>
      </rPr>
      <t xml:space="preserve"> </t>
    </r>
  </si>
  <si>
    <r>
      <t xml:space="preserve">4
</t>
    </r>
    <r>
      <rPr>
        <sz val="11"/>
        <color rgb="FF9900FF"/>
        <rFont val="Arial"/>
      </rPr>
      <t>AU-Minimum of 2, max of 3</t>
    </r>
  </si>
  <si>
    <t>AU-Minimum of 2, max of 3</t>
  </si>
  <si>
    <r>
      <t xml:space="preserve">may  not exceed 2 hours
</t>
    </r>
    <r>
      <rPr>
        <sz val="11"/>
        <color rgb="FF9900FF"/>
        <rFont val="Arial"/>
      </rPr>
      <t>AU-May not exceed 90 minutes and must have a break if more than 45 minutes.</t>
    </r>
  </si>
  <si>
    <t>AU-May not exceed 90 minutes and must have a break if more than 45 minutes.</t>
  </si>
  <si>
    <r>
      <t xml:space="preserve">It is allowed but not used. 
</t>
    </r>
    <r>
      <rPr>
        <sz val="11"/>
        <color rgb="FF9900FF"/>
        <rFont val="Arial"/>
      </rPr>
      <t>AU: Yes, we use range and simulation.  Must have at least 3 hours on the road. Range ratio is 2:1 and Simulation is 4:1, meaning 4 hours of simulation is = to 1 hour of BTW.  Student must have 6 hours at the end but can use range and simulation to replace 3 hours of actual BTW time.</t>
    </r>
  </si>
  <si>
    <t>AU: Yes, we use range and simulation.  Must have at least 3 hours on the road. Range ratio is 2:1 and Simulation is 4:1, meaning 4 hours of simulation is = to 1 hour of BTW.  Student must have 6 hours at the end but can use range and simulation to replace 3 hours of actual BTW time.</t>
  </si>
  <si>
    <r>
      <t xml:space="preserve">Schools are required to use the driver handbook - R708-2 does not require a specific text book
</t>
    </r>
    <r>
      <rPr>
        <sz val="11"/>
        <color rgb="FF9900FF"/>
        <rFont val="Arial"/>
      </rPr>
      <t>AU-they must meet the core standards and can do this multiple ways and with approved resources</t>
    </r>
    <r>
      <rPr>
        <sz val="11"/>
        <color theme="1"/>
        <rFont val="Calibri"/>
        <family val="2"/>
        <scheme val="minor"/>
      </rPr>
      <t>.</t>
    </r>
  </si>
  <si>
    <t>Need public school response for Section 2.1.5.
Does code R708-2 require use of a textbook?</t>
  </si>
  <si>
    <r>
      <rPr>
        <sz val="11"/>
        <color rgb="FF9900FF"/>
        <rFont val="Arial"/>
      </rPr>
      <t>AU-they must meet the core standards and can do this multiple ways and with approved resources</t>
    </r>
    <r>
      <rPr>
        <sz val="11"/>
        <color theme="1"/>
        <rFont val="Calibri"/>
        <family val="2"/>
        <scheme val="minor"/>
      </rPr>
      <t>.</t>
    </r>
  </si>
  <si>
    <t>Audra URie</t>
  </si>
  <si>
    <t>DLD handbook, ADTSEA, AAA, Drive Right</t>
  </si>
  <si>
    <t>If code R708-2 requires a textbook, how are the textbooks approved for use?</t>
  </si>
  <si>
    <t>2.1.6</t>
  </si>
  <si>
    <r>
      <t xml:space="preserve">They must pass a driving skills test to obtain the driver license - No assessment is done at end of class
</t>
    </r>
    <r>
      <rPr>
        <sz val="11"/>
        <color rgb="FF9900FF"/>
        <rFont val="Arial"/>
      </rPr>
      <t>AU- yes both for the classroom and BTW</t>
    </r>
  </si>
  <si>
    <t>Need public school response for Section 2.1.6.
Do commerical schools have its own the classroom or BTW/observation have a end-of-course assessment?</t>
  </si>
  <si>
    <t>AU- yes both for the classroom and BTW</t>
  </si>
  <si>
    <r>
      <t xml:space="preserve">Driver License Division
</t>
    </r>
    <r>
      <rPr>
        <sz val="11"/>
        <color rgb="FF9900FF"/>
        <rFont val="Arial"/>
      </rPr>
      <t>AU- yes both for the classroom and BTW</t>
    </r>
  </si>
  <si>
    <t>AU annually</t>
  </si>
  <si>
    <t>AU both</t>
  </si>
  <si>
    <t>AU in the students school records</t>
  </si>
  <si>
    <t>AU depends on the test and reason, usually 3</t>
  </si>
  <si>
    <t>AU, never</t>
  </si>
  <si>
    <t>AU, no</t>
  </si>
  <si>
    <t>AU, yes</t>
  </si>
  <si>
    <r>
      <t xml:space="preserve">No
</t>
    </r>
    <r>
      <rPr>
        <sz val="11"/>
        <color rgb="FF9900FF"/>
        <rFont val="Arial"/>
      </rPr>
      <t>AU, yes the road examiner test, road exam with tester/examiner</t>
    </r>
  </si>
  <si>
    <t>Need public school response for Section 2.1.7.
Do parents/guardians or students have a way to provide feedback to the schools concerning the driver education program?</t>
  </si>
  <si>
    <t>AU, yes the road examiner test, road exam with tester/examiner</t>
  </si>
  <si>
    <t>AU, DLD</t>
  </si>
  <si>
    <t>AU, DLD and USBE</t>
  </si>
  <si>
    <r>
      <t xml:space="preserve">This is not tracked - 
</t>
    </r>
    <r>
      <rPr>
        <sz val="11"/>
        <color rgb="FF9900FF"/>
        <rFont val="Arial"/>
      </rPr>
      <t>AU, it is part of our student scheduling and grading system.</t>
    </r>
  </si>
  <si>
    <t>Need public school response for Section 2.2.1.
Do some commerical schools deliver timely feedback to students? If yes, how do they provide this feedback?</t>
  </si>
  <si>
    <t>AU, it is part of our student scheduling and grading system.</t>
  </si>
  <si>
    <t>AU. yes</t>
  </si>
  <si>
    <t>AU- Core standards are required to be followed</t>
  </si>
  <si>
    <t>AU- Written, observed, performance based</t>
  </si>
  <si>
    <t>AU- Must meet 80% on both classroom, BTW, and exams for both.</t>
  </si>
  <si>
    <t>Are grades required for classroom and BTW/observation?  If yes, how are they calculated?</t>
  </si>
  <si>
    <t>AU- Can get more information from an instructor</t>
  </si>
  <si>
    <t>AU- Yes, everything is evaluated and assessed. All records are kept for 7 years.</t>
  </si>
  <si>
    <t>AU- At the individual schools, secured</t>
  </si>
  <si>
    <t>Does code R708-2 indicate how long records are kept?</t>
  </si>
  <si>
    <t>AU-Credits, completions, and funding</t>
  </si>
  <si>
    <t>Does code R708-2 indicate how records are used?</t>
  </si>
  <si>
    <t>No</t>
  </si>
  <si>
    <t>Need public school response for Section 2.2.2.
How is the students progress in the classroom and BTW/observation calcualted?</t>
  </si>
  <si>
    <t>I dont understand the question</t>
  </si>
  <si>
    <r>
      <t>unknown
AU -</t>
    </r>
    <r>
      <rPr>
        <sz val="11"/>
        <color rgb="FF9900FF"/>
        <rFont val="Arial"/>
      </rPr>
      <t>Average of 45</t>
    </r>
  </si>
  <si>
    <t>Need public school response for Section 2.3.1.</t>
  </si>
  <si>
    <r>
      <t>AU -</t>
    </r>
    <r>
      <rPr>
        <sz val="11"/>
        <color rgb="FF9900FF"/>
        <rFont val="Arial"/>
      </rPr>
      <t>Average of 45</t>
    </r>
  </si>
  <si>
    <t xml:space="preserve">AU- We do not have limits on class size. It is up to the school district to have their own standards for classroom and online. </t>
  </si>
  <si>
    <t>How many students can commerical schools have in a classroom at one time?  is there a limit?</t>
  </si>
  <si>
    <t>AU- yes</t>
  </si>
  <si>
    <t>Need public school response for Section 2.3.3.</t>
  </si>
  <si>
    <t>AU- teachers all have their own classroom</t>
  </si>
  <si>
    <t>Do students in commercial schools have seating and a writing space?</t>
  </si>
  <si>
    <r>
      <t xml:space="preserve">Yes
</t>
    </r>
    <r>
      <rPr>
        <sz val="11"/>
        <color rgb="FF9900FF"/>
        <rFont val="Arial"/>
      </rPr>
      <t>AU- NO</t>
    </r>
  </si>
  <si>
    <t>Need public school response for Section 2.3.4.</t>
  </si>
  <si>
    <t>AU- NO</t>
  </si>
  <si>
    <r>
      <t xml:space="preserve">The administrative rule R708-2 
</t>
    </r>
    <r>
      <rPr>
        <sz val="11"/>
        <color rgb="FF9900FF"/>
        <rFont val="Arial"/>
      </rPr>
      <t>AU- NO rule, they may have multiple periods of driver ed through the school day</t>
    </r>
  </si>
  <si>
    <t>https://rules.utah.gov/publicat/code/r708/r708-002.htm#T14</t>
  </si>
  <si>
    <t>Which section of code R708-2 indicaes one classroom at a time (R708-1-___?</t>
  </si>
  <si>
    <t>AU- NO rule, they may have multiple periods of driver ed through the school day</t>
  </si>
  <si>
    <t>AU-YES</t>
  </si>
  <si>
    <r>
      <rPr>
        <sz val="11"/>
        <color rgb="FF9900FF"/>
        <rFont val="Arial"/>
      </rPr>
      <t>AU- Equipment and mechanical conditio</t>
    </r>
    <r>
      <rPr>
        <sz val="11"/>
        <color theme="1"/>
        <rFont val="Calibri"/>
        <family val="2"/>
        <scheme val="minor"/>
      </rPr>
      <t>n</t>
    </r>
  </si>
  <si>
    <t>Are the standards for commercial schools' vehicles in R708-2?</t>
  </si>
  <si>
    <t>AU- Yes</t>
  </si>
  <si>
    <t>Does the State of Utah require a annual registration and inspection sticker for all vehicles on the road?</t>
  </si>
  <si>
    <r>
      <t xml:space="preserve">The administrative rule requires an instructor in the vehicle.
</t>
    </r>
    <r>
      <rPr>
        <sz val="11"/>
        <color rgb="FF9900FF"/>
        <rFont val="Arial"/>
      </rPr>
      <t>AU- An instructor must be in the vehicle. The vehicle can only be used for driver education.</t>
    </r>
    <r>
      <rPr>
        <sz val="11"/>
        <color theme="1"/>
        <rFont val="Calibri"/>
        <family val="2"/>
        <scheme val="minor"/>
      </rPr>
      <t xml:space="preserve"> </t>
    </r>
  </si>
  <si>
    <r>
      <rPr>
        <sz val="11"/>
        <color rgb="FF9900FF"/>
        <rFont val="Arial"/>
      </rPr>
      <t>AU- An instructor must be in the vehicle. The vehicle can only be used for driver education.</t>
    </r>
    <r>
      <rPr>
        <sz val="11"/>
        <color theme="1"/>
        <rFont val="Calibri"/>
        <family val="2"/>
        <scheme val="minor"/>
      </rPr>
      <t xml:space="preserve"> </t>
    </r>
  </si>
  <si>
    <r>
      <t xml:space="preserve">The rule requires vehicles be maintained.  Utah recently discontinued safety inspections which is what the Division used.  With no state standard we do not have a mechanism to inspect vehicles for safety.
</t>
    </r>
    <r>
      <rPr>
        <sz val="11"/>
        <color rgb="FF9900FF"/>
        <rFont val="Arial"/>
      </rPr>
      <t>AU- Not within our rules but the school districts have rules regarding inspections.</t>
    </r>
  </si>
  <si>
    <t>AU- Not within our rules but the school districts have rules regarding inspections.</t>
  </si>
  <si>
    <t>AU- Most are annual but some are more often</t>
  </si>
  <si>
    <t>Are these standards in code R708-2?</t>
  </si>
  <si>
    <t>AU- Yes, by the school districts</t>
  </si>
  <si>
    <t>AU- Instructor brake, instructor mirror, radio or walkie talkie</t>
  </si>
  <si>
    <t>Need public school response for Section 2.3.5.
Are there any rules/code that govern simulation or range training for either commerial or public schools?</t>
  </si>
  <si>
    <r>
      <t xml:space="preserve">yes, but the private schools do not utilize
</t>
    </r>
    <r>
      <rPr>
        <sz val="11"/>
        <color rgb="FF9900FF"/>
        <rFont val="Arial"/>
      </rPr>
      <t>AU- yes</t>
    </r>
  </si>
  <si>
    <t>4 hrs = 1 hour</t>
  </si>
  <si>
    <t>2 to 1 or 4 to 1 depending on type of simulator</t>
  </si>
  <si>
    <t>AU-NO</t>
  </si>
  <si>
    <t>AU- we do not require it</t>
  </si>
  <si>
    <t>AU-Yes</t>
  </si>
  <si>
    <t>AU-2:1  2 hours on range = 1 hour BTW</t>
  </si>
  <si>
    <r>
      <t xml:space="preserve">yes, but the private schools do not utilize
</t>
    </r>
    <r>
      <rPr>
        <sz val="11"/>
        <color rgb="FF9900FF"/>
        <rFont val="Arial"/>
      </rPr>
      <t>AU- Yes, it is part of their endorsement for licensing.  Trained by a mentor during practicum hours</t>
    </r>
    <r>
      <rPr>
        <sz val="11"/>
        <color theme="1"/>
        <rFont val="Calibri"/>
        <family val="2"/>
        <scheme val="minor"/>
      </rPr>
      <t>.</t>
    </r>
  </si>
  <si>
    <r>
      <rPr>
        <sz val="11"/>
        <color rgb="FF9900FF"/>
        <rFont val="Arial"/>
      </rPr>
      <t>AU- Yes, it is part of their endorsement for licensing.  Trained by a mentor during practicum hours</t>
    </r>
    <r>
      <rPr>
        <sz val="11"/>
        <color theme="1"/>
        <rFont val="Calibri"/>
        <family val="2"/>
        <scheme val="minor"/>
      </rPr>
      <t>.</t>
    </r>
  </si>
  <si>
    <r>
      <rPr>
        <sz val="11"/>
        <color rgb="FF9900FF"/>
        <rFont val="Arial"/>
      </rPr>
      <t>AU- Yes, but it does not happen.  Needs wor</t>
    </r>
    <r>
      <rPr>
        <sz val="11"/>
        <color theme="1"/>
        <rFont val="Calibri"/>
        <family val="2"/>
        <scheme val="minor"/>
      </rPr>
      <t>k</t>
    </r>
  </si>
  <si>
    <t>AU Core Standards</t>
  </si>
  <si>
    <r>
      <t xml:space="preserve">Utah does allow for a online classroom training
</t>
    </r>
    <r>
      <rPr>
        <sz val="11"/>
        <color rgb="FF9900FF"/>
        <rFont val="Arial"/>
      </rPr>
      <t>AU- Not independent online but we have teacher lead online</t>
    </r>
    <r>
      <rPr>
        <sz val="11"/>
        <color theme="1"/>
        <rFont val="Calibri"/>
        <family val="2"/>
        <scheme val="minor"/>
      </rPr>
      <t>.</t>
    </r>
  </si>
  <si>
    <t>Need public school response for Section 2.3.6.
What rules/code govern independent computer-based learning?</t>
  </si>
  <si>
    <r>
      <rPr>
        <sz val="11"/>
        <color rgb="FF9900FF"/>
        <rFont val="Arial"/>
      </rPr>
      <t>AU- Not independent online but we have teacher lead online</t>
    </r>
    <r>
      <rPr>
        <sz val="11"/>
        <color theme="1"/>
        <rFont val="Calibri"/>
        <family val="2"/>
        <scheme val="minor"/>
      </rPr>
      <t>.</t>
    </r>
  </si>
  <si>
    <t>AU- Online independent learning does not replace any course time.</t>
  </si>
  <si>
    <t>Training will be done by indivual districts.  They will train on pedagogy and best practices as well as the use of the LMS.</t>
  </si>
  <si>
    <t>The online class does not count towards BTW, but if StreetSmarts is used it can be counted toward BTW since it is an approved simulation program.</t>
  </si>
  <si>
    <t>Every district that has an online driving course will list it in their course catalog and any student may sign up to take the course.  Many districts are moving toward 1-1 devices for all students and those students who do not have access to a device can check one out through their schools</t>
  </si>
  <si>
    <t>30 hours of instruction</t>
  </si>
  <si>
    <r>
      <t xml:space="preserve">Yes
</t>
    </r>
    <r>
      <rPr>
        <sz val="11"/>
        <color rgb="FF9900FF"/>
        <rFont val="Arial"/>
      </rPr>
      <t>AU, Yes</t>
    </r>
  </si>
  <si>
    <t>Need public school response for Section 2.4.
If online is allowed, which code or rules provide the online standards?</t>
  </si>
  <si>
    <t>Need public school response for Section 2.4.1.
Which code or rules provide the online standards?</t>
  </si>
  <si>
    <t>AU, Yes</t>
  </si>
  <si>
    <r>
      <t xml:space="preserve">Yes
</t>
    </r>
    <r>
      <rPr>
        <sz val="11"/>
        <color rgb="FF9900FF"/>
        <rFont val="Arial"/>
      </rPr>
      <t>AU, Yes, asked 3 times</t>
    </r>
  </si>
  <si>
    <t>AU, Yes, asked 3 times</t>
  </si>
  <si>
    <r>
      <rPr>
        <sz val="11"/>
        <color rgb="FF9900FF"/>
        <rFont val="Arial"/>
      </rPr>
      <t>AU, Get this from Allison Terry or Shauna Ka</t>
    </r>
    <r>
      <rPr>
        <sz val="11"/>
        <color theme="1"/>
        <rFont val="Calibri"/>
        <family val="2"/>
        <scheme val="minor"/>
      </rPr>
      <t>y</t>
    </r>
  </si>
  <si>
    <r>
      <t xml:space="preserve">No parent taught training in Utah
</t>
    </r>
    <r>
      <rPr>
        <sz val="11"/>
        <color rgb="FF9900FF"/>
        <rFont val="Arial"/>
      </rPr>
      <t>AU, No parent taught driver ed in Utah</t>
    </r>
  </si>
  <si>
    <t>AU, No parent taught driver ed in Utah</t>
  </si>
  <si>
    <r>
      <rPr>
        <sz val="11"/>
        <color rgb="FF274E13"/>
        <rFont val="Arial"/>
      </rPr>
      <t>Each school creates there own courses</t>
    </r>
    <r>
      <rPr>
        <sz val="11"/>
        <color theme="1"/>
        <rFont val="Calibri"/>
        <family val="2"/>
        <scheme val="minor"/>
      </rPr>
      <t xml:space="preserve">
AU, yes</t>
    </r>
  </si>
  <si>
    <r>
      <t xml:space="preserve">Annually
</t>
    </r>
    <r>
      <rPr>
        <sz val="11"/>
        <color rgb="FF9900FF"/>
        <rFont val="Arial"/>
      </rPr>
      <t>AU- Annually, USBE sends out a new canvas course to all the districts</t>
    </r>
  </si>
  <si>
    <t>AU- Annually, USBE sends out a new canvas course to all the districts</t>
  </si>
  <si>
    <t>Unknown</t>
  </si>
  <si>
    <t>yes</t>
  </si>
  <si>
    <t xml:space="preserve">AU- The course is built by USBE, we dont use other companies curriculum and our online educational network alerts of copyright infringement. </t>
  </si>
  <si>
    <r>
      <t xml:space="preserve">Unknown
</t>
    </r>
    <r>
      <rPr>
        <sz val="11"/>
        <color rgb="FF9900FF"/>
        <rFont val="Arial"/>
      </rPr>
      <t>AU, NO</t>
    </r>
  </si>
  <si>
    <t>AU, NO</t>
  </si>
  <si>
    <t>AU Endorsed and licensed driver ed teachers</t>
  </si>
  <si>
    <t>AU- Canvas and Zoom, both instructor led and instructor monitored</t>
  </si>
  <si>
    <r>
      <t xml:space="preserve">No
</t>
    </r>
    <r>
      <rPr>
        <sz val="11"/>
        <color rgb="FF9900FF"/>
        <rFont val="Arial"/>
      </rPr>
      <t>AU, yes, all our instructors have a teaching degree</t>
    </r>
  </si>
  <si>
    <t>AU, yes, all our instructors have a teaching degree</t>
  </si>
  <si>
    <t>AU, Core standards for online instruction</t>
  </si>
  <si>
    <t>Need public school response for Section 2.4.2
Do any code or rules that govern these standards?</t>
  </si>
  <si>
    <t>Allison Terry or Shauna Kay</t>
  </si>
  <si>
    <t>AU, There is no rule to this but we need one. Some schools have a rule they must finish course before starting BTW, others do it at same time, others have too large of a gap between course and BTW</t>
  </si>
  <si>
    <t>Need public school response for Section 2.4.3.
Do any code or rules that govern these standards?</t>
  </si>
  <si>
    <t>Need public school response for Section 2.4.4.
Do any code or rules that govern these standards?</t>
  </si>
  <si>
    <t>Some schools use times classes and quizes.  Some tally the amount of time it takes the average person to complete the training</t>
  </si>
  <si>
    <t>unknown</t>
  </si>
  <si>
    <t>TAra Zamora</t>
  </si>
  <si>
    <t>Some schools use only a password others use photo and periodic live meet ups</t>
  </si>
  <si>
    <t>Users are required to complete a proctored test at the school facility to complete the course</t>
  </si>
  <si>
    <t>Need public school response for Section 2.4.5.
Do any code or rules that govern these standards?</t>
  </si>
  <si>
    <t>Tara Zamroa</t>
  </si>
  <si>
    <t>It is an option but  not a requirement</t>
  </si>
  <si>
    <t>approved is listed but not those that are no longer approved</t>
  </si>
  <si>
    <t>Schools are required to secure student informaiton in their schools.  Information that is entered into the record keeping program is password protected</t>
  </si>
  <si>
    <t>When using the state approved programs</t>
  </si>
  <si>
    <t>the program is used on a secure network and password protected</t>
  </si>
  <si>
    <t>Schools can print a certificate and the data is electronically sent to the Division</t>
  </si>
  <si>
    <t xml:space="preserve">Requiring driver education providers (public and commercial) to use formalized written curricula.
</t>
  </si>
  <si>
    <t xml:space="preserve">Providing access to driver education instruction in the public and commercial driving schools.
</t>
  </si>
  <si>
    <t xml:space="preserve">Ensure that both the public schools and the commercial schools meet or exceed current nationally accepted content standards such as those provided by ADTSEA and DSAA — Attachments A and B of the Novice Teen Driver Education and Training Administrative Standards (NTDETAS). 
</t>
  </si>
  <si>
    <t xml:space="preserve">Require concurrent and integrated classroom and behind-the-wheel instruction. </t>
  </si>
  <si>
    <t>Adopt legislation and/or regulation that: 
Increases minimum classroom hours from 18/27/30 hours to 45 hours.
Increases minimum behind-the-wheel instruction from six hours to 10 hours.
Requires 10 hours of additional flexible, verifiable instruction, consisting of any of the following, as defined in the Novice Teen Driver Education and Administrative Standards (NTDETAS): observation, behind-the-wheel, range, simulation, classroom (face-to-face or online), computer-based independent student learning.
Requires second stage education of at least 10 hours.</t>
  </si>
  <si>
    <t>Require that completion of driver education in commerical school programs is based on at least passing and end-of-course examination.</t>
  </si>
  <si>
    <t xml:space="preserve">Require the use of textbook in commercial schools along with the Utah Driver Manual.							</t>
  </si>
  <si>
    <t xml:space="preserve">Utilize an end-of-course knowledge examination based on the program’s stated goals and objectives for mastery in commercial schools. </t>
  </si>
  <si>
    <t xml:space="preserve">Utilizing Utah’s scheduling System to track students and provide feedback to parents.
</t>
  </si>
  <si>
    <t xml:space="preserve">CRequire that driver education programs provide ongoing feedback to students on their progress in the classroom and behind-the wheel instruction.
</t>
  </si>
  <si>
    <t>Require that completion of a driver education course in the commercial schools is based on at least passing and end-of-course examination.</t>
  </si>
  <si>
    <t xml:space="preserve">Having a student/teacher ratio for in-car instruction (Behind-the-wheel and observation). </t>
  </si>
  <si>
    <t xml:space="preserve">Requiring that the behind-the-wheel vehicles to have functioning dual control brakes; outside and inside mirrors for the driver for the purpose of observing rearward; inside mirror for the instructor, for the purpose of observing rearward; a separate seat belt for each occupant; functioning heaters and defrosters; and a functioning fire extinguisher, first aid kit, safety flares and reflectors; and a “Student Driver” sign.
</t>
  </si>
  <si>
    <t xml:space="preserve">Allowing range and simulation substitution hours for the behind-the-wheel instruction.
</t>
  </si>
  <si>
    <t xml:space="preserve">Provide for a student/teacher ratio for the classroom phase of driver education.
</t>
  </si>
  <si>
    <t xml:space="preserve">Conducting online driver education classroom instruction.
</t>
  </si>
  <si>
    <t xml:space="preserve">Having a proctored examination at the end of the online driver education classroom instruction for the commercial schools.
</t>
  </si>
  <si>
    <t xml:space="preserve">Providing online driver education in accordance to the Novice Teen Driver Education and Training Administrative Standards (NTDETAS). 
</t>
  </si>
  <si>
    <t>Overall Progress</t>
  </si>
  <si>
    <t>3.1 Prerequisites</t>
  </si>
  <si>
    <t>3.1.1</t>
  </si>
  <si>
    <t>3.1.1 States shall require the following prerequisites for instructor candidates receiving training. As recognized or determined by the State, each instructor candidate shall:</t>
  </si>
  <si>
    <t xml:space="preserve">What are the requirements for becoming an instructor?  </t>
  </si>
  <si>
    <t>Dave Tafoya
Audra Urie</t>
  </si>
  <si>
    <t xml:space="preserve">Make application , pay fee, backgtround check, supply medical exam and tests
</t>
  </si>
  <si>
    <t>same reference for all questions listed below</t>
  </si>
  <si>
    <t>In reviewing the Utah Administrative Code, those rules appear to apply to Commercial Driver Training Schools.  what are the requirements for public school teachers?</t>
  </si>
  <si>
    <t xml:space="preserve">AU- Must have an educator license in secondary education, CTE, Counselor, or Special Education, must have an endorsement as a traffic safety educator. Endorsement courses are 18 credit hours with 120 practicum hours. </t>
  </si>
  <si>
    <t>3.1.1.a</t>
  </si>
  <si>
    <t xml:space="preserve">
How many years do you require your instructor candidates to possess a valid driver’s license?
</t>
  </si>
  <si>
    <t xml:space="preserve">We dont have a year requirement just a valid license
</t>
  </si>
  <si>
    <t xml:space="preserve">Utah Adminstrative Code R708-2-1 R708-2-26 </t>
  </si>
  <si>
    <t xml:space="preserve">Are these consistent for both commercial and public school programs?  </t>
  </si>
  <si>
    <t>AU- Must have a valid driver license with good driving record.</t>
  </si>
  <si>
    <t>3.1.1.b</t>
  </si>
  <si>
    <t>What are your state’s requirements for an instructor candidates driving record?</t>
  </si>
  <si>
    <t xml:space="preserve">Utah Adminstrative Code R277-311 </t>
  </si>
  <si>
    <t>Must  be valid and no active suspensions 
AU- (3) “Satisfactory driving record” means that an educator:
26 (a) holds a valid Utah automobile operator’s license;
27 (b) has not had an automobile operator’s license suspended or revoked during the
28 three years immediately prior to applying for the endorsement;
29 (c) has not received an automobile operator’s license suspension from a court for
30 a non-traffic related issue;
31 (d) has not been convicted of more than one moving violation under Title 41,
32 Chapter 6a, Traffic Code in any twelve month period over the last 36 months prior to
33 applying for a driver education endorsement;
(e) has not been convicted 34 of any moving violation under Title 41, Chapter 6a,
35 Traffic Code, which resulted in a fatality;
36 (f) has not been convicted of a violation of Title 41, Chapter 6a, Part 5, Driving
37 Under the Influence and Reckless Driving during the five years immediately prior to
38 applying for a driver education endorsement;
39 (g) has not been convicted of two or more violations of Title 41, Chapter 6a, Part 5,
40 Driving Under the Influence and Reckless Driving; and
41 (h) has not been convicted of a violation of Section 53-3-227 during the five years
42 immediately prior to applying for a driver education endorsement.</t>
  </si>
  <si>
    <t>private - none?</t>
  </si>
  <si>
    <t>3.1.1.c</t>
  </si>
  <si>
    <t xml:space="preserve">Are instructor candidates required to pass federal and state criminal background checks? </t>
  </si>
  <si>
    <t xml:space="preserve">State of Utah BCI criminal background check
</t>
  </si>
  <si>
    <t>AU- yes, both</t>
  </si>
  <si>
    <t>private - state; public - state &amp; national</t>
  </si>
  <si>
    <t>3.1.1.d</t>
  </si>
  <si>
    <t xml:space="preserve">What health or physical requirements do you require your instructor candidates to meet? </t>
  </si>
  <si>
    <t xml:space="preserve">must pass basis medical exam by physician
</t>
  </si>
  <si>
    <t>private - yes; public - no</t>
  </si>
  <si>
    <t>3.1.1.e</t>
  </si>
  <si>
    <t>What minimum academic education do you require your instructor candidates to achieve?</t>
  </si>
  <si>
    <t xml:space="preserve">High School Graduate
</t>
  </si>
  <si>
    <t>AU- Most hold a Utah educator license</t>
  </si>
  <si>
    <t>complete - private - HS only; public - teachers license</t>
  </si>
  <si>
    <t>3.1.1.f</t>
  </si>
  <si>
    <t>What is the minimum age requirement to become an instructor?</t>
  </si>
  <si>
    <t>AU-21</t>
  </si>
  <si>
    <t>3.1.2</t>
  </si>
  <si>
    <t>3.1.2 States shall require instructor candidates to pass entry-level assessments to demonstrate their knowledge, skills, and attitudes for the safe operation of a motor vehicle to gain entry into the driver education instructor preparation program.</t>
  </si>
  <si>
    <t xml:space="preserve">How are instructors trained and certified?  </t>
  </si>
  <si>
    <t xml:space="preserve">DLD supply online training and final test exams
</t>
  </si>
  <si>
    <t>Is this consistent in both public and commerical schools?  Please provide data to support this and show any variations. I would like to hear from current teacher trainers in both public and commercial schools.</t>
  </si>
  <si>
    <t>AU- Utah State Board of Education</t>
  </si>
  <si>
    <t>Please provide the specific training curriculum data to support this standard. I would like to hear from current teacher trainers in both public and commercial schools. 12/9 Public schools must have an educator's license in order to get the add-on driver education license through University of Utah. No initial written/driving test required. Private school providers teacher the instructor course and instructors must take a written/driving test administered by the DMV.</t>
  </si>
  <si>
    <t>3.1.2.a</t>
  </si>
  <si>
    <t>Are instructor candidates required to pass a basic driver knowledge test including state specific traffic laws?</t>
  </si>
  <si>
    <t xml:space="preserve">Yes
</t>
  </si>
  <si>
    <t>AU Not to become an instructor but they do when they get a driver license.</t>
  </si>
  <si>
    <t>private - yes; public - no?</t>
  </si>
  <si>
    <t>3.1.2.b</t>
  </si>
  <si>
    <t xml:space="preserve">Are instructor candidates required to pass a basic driving skills assessment? </t>
  </si>
  <si>
    <t>3.1.3</t>
  </si>
  <si>
    <t>Are programs to pre-screen an individual to determine if they are an acceptable candidate to enter the instructor preparation program required?</t>
  </si>
  <si>
    <t xml:space="preserve">Who trains the instructors?  </t>
  </si>
  <si>
    <t xml:space="preserve">Certified through us but trained by employers
</t>
  </si>
  <si>
    <t>Please provide training materials and processes used to certify instructors.</t>
  </si>
  <si>
    <t>USBE, Universities, Mentors- AU</t>
  </si>
  <si>
    <t>Training</t>
  </si>
  <si>
    <t>3.2.1</t>
  </si>
  <si>
    <t>3.2.1 States shall require instructor candidates to successfully complete a course detailing classroom content, BTW lessons and State specific information from State approved driver education curricula. The instructor candidate shall demonstrate their kno</t>
  </si>
  <si>
    <t xml:space="preserve">Is the instructor candidate required to demonstrate their  comprehension of the foundations of novice driver education?  </t>
  </si>
  <si>
    <t xml:space="preserve">yes
</t>
  </si>
  <si>
    <t>Please provide training materials for review.</t>
  </si>
  <si>
    <t>3.2.1.a</t>
  </si>
  <si>
    <t>Is there a standardized driver education instructor-training curriculum?</t>
  </si>
  <si>
    <t>3.2.1.b</t>
  </si>
  <si>
    <t>Is the instructor candidate required to demonstrate knowledge of the driver education curriculum content?</t>
  </si>
  <si>
    <t>3.2.1.c</t>
  </si>
  <si>
    <t>Is the instructor candidate required to recognize and explain the general nature of the foundations of novice driver education within the highway transportation system and the consequences of system failures?</t>
  </si>
  <si>
    <t>3.2.1.d</t>
  </si>
  <si>
    <t>Is the instructor candidate required to explain and apply the principles of perception to risk management when operating a motor vehicle?</t>
  </si>
  <si>
    <t>3.2.1.e</t>
  </si>
  <si>
    <t>Is the instructor candidate required to explain and apply the techniques for managing risk when operating a motor vehicle over pre-selected on and off-street activities?</t>
  </si>
  <si>
    <t>3.2.1.f</t>
  </si>
  <si>
    <t xml:space="preserve">Is the instructor candidate required to recognize and identify physical, social, and psychological influences that can affect motor vehicle operator performance? </t>
  </si>
  <si>
    <t>3.2.1.g</t>
  </si>
  <si>
    <t xml:space="preserve">Is the instructor candidate required to Identify current and emerging vehicle technologies? </t>
  </si>
  <si>
    <t xml:space="preserve">No
</t>
  </si>
  <si>
    <t>3.2.1.h</t>
  </si>
  <si>
    <t>Is the instructor candidate required to demonstrate concepts and generalizations that enable one to make objective decisions?</t>
  </si>
  <si>
    <t>3.2.1.i</t>
  </si>
  <si>
    <t>Is the instructor candidate required to identify and support additional skills practice with parents/guardians/mentors?</t>
  </si>
  <si>
    <r>
      <t xml:space="preserve">Yes
</t>
    </r>
    <r>
      <rPr>
        <sz val="11"/>
        <color rgb="FF9900FF"/>
        <rFont val="Arial"/>
      </rPr>
      <t>AU, yes</t>
    </r>
  </si>
  <si>
    <t>3.2.1.j</t>
  </si>
  <si>
    <t>Is the instructor candidate required to identify laws, rules, and regulations that govern the smooth movement of traffic?</t>
  </si>
  <si>
    <t>3.2.1.k</t>
  </si>
  <si>
    <t>Is the instructor candidate required to identify and support rules and regulations governing a State’s GDL program and licensing tests?</t>
  </si>
  <si>
    <t>3.2.1.l</t>
  </si>
  <si>
    <t>Is the instructor candidate required to demonstrate comprehension of administrative rules?</t>
  </si>
  <si>
    <t>For this entire section, I need to see your teacher training materials and current teacher training processes.  Please review your response for this particular standard.  Your "no" state response is concerning based on what the standard calls for.</t>
  </si>
  <si>
    <t>12/9 - The teacher training program courses H350 &amp; H351, administered by the University of Utah meet many of the components of this section.  Commercial driving schools are allowed to train their own instructors. Many use Drive Right or AAA curriculum, but no state standardized teacher training curriculum recommendation is currently in place for commercial schools.</t>
  </si>
  <si>
    <t>3.2.2</t>
  </si>
  <si>
    <t xml:space="preserve">3.2.2 States shall require instructor candidates to successfully complete a course in teaching and learning theories (e.g., The Teaching Task). See Attachment D for the Model Training Materials as an example of the teaching task. The instructor candidate </t>
  </si>
  <si>
    <t>3.2.2.a</t>
  </si>
  <si>
    <t xml:space="preserve">Does your teaching and learning theory course describe the history of driver education? </t>
  </si>
  <si>
    <t xml:space="preserve">No, it describes our licensing processfrom the start
</t>
  </si>
  <si>
    <t>Please provide all training materials, resources and processes that support your responses for all standards in this section.</t>
  </si>
  <si>
    <t>12/9 - The University of Utah course offerings plus the additional Canvas course requirements of the public schools address most of the teaching and learning standards in this section.  State law R708-2-11 refers to a course in teaching methodology being required for commercial school instructors, but no evidence of that course offering was presented.</t>
  </si>
  <si>
    <t>3.2.2.b</t>
  </si>
  <si>
    <t>Does your teaching and learning theory course describe and demonstrate the fundamental concepts of learning?</t>
  </si>
  <si>
    <t xml:space="preserve">No 
</t>
  </si>
  <si>
    <t>3.2.2.c</t>
  </si>
  <si>
    <t>Does your teaching and learning theory course describe and demonstrate the fundamental concepts of teaching?</t>
  </si>
  <si>
    <t>3.2.2.d</t>
  </si>
  <si>
    <t>Does your teaching and learning theory course demonstrate how to use lesson plans and curricula?</t>
  </si>
  <si>
    <t>3.2.2.e</t>
  </si>
  <si>
    <t>Does your teaching and learning theory course demonstrate how to use effective questioning techniques?</t>
  </si>
  <si>
    <t>3.2.2.f</t>
  </si>
  <si>
    <t>Does your teaching and learning theory course describe and demonstrate professional responsibilities and accountability of the driver education instructor?</t>
  </si>
  <si>
    <t>3.2.2.g</t>
  </si>
  <si>
    <t>Does your teaching and learning theory course describe and abide by sexual harassment policies?</t>
  </si>
  <si>
    <t>3.2.2.h</t>
  </si>
  <si>
    <t xml:space="preserve">
Does your teaching and learning theory course describe the importance of liability protection?
</t>
  </si>
  <si>
    <t>3.2.2.i</t>
  </si>
  <si>
    <t>Does your teaching and learning theory course describe and demonstrate the process for preparing to teach?</t>
  </si>
  <si>
    <t>3.2.2.j</t>
  </si>
  <si>
    <t>Does your teaching and learning theory course describe and demonstrate techniques for classroom management?</t>
  </si>
  <si>
    <t>3.2.2.k</t>
  </si>
  <si>
    <t>Does your teaching and learning theory course describe and demonstrate techniques for student assessment and evaluation?</t>
  </si>
  <si>
    <t>3.2.2.l</t>
  </si>
  <si>
    <t>Does your teaching and learning theory course describe the process for coordination between classroom and behind-the-wheel instruction?</t>
  </si>
  <si>
    <t>3.2.2.m</t>
  </si>
  <si>
    <t>Does your teaching and learning theory course describe how to and the need for additional training to conduct online and virtual classroom driver education?</t>
  </si>
  <si>
    <t>3.2.2.n</t>
  </si>
  <si>
    <t>Does your teaching and learning theory course describe how to and the need for additional training to address special needs driver education students?</t>
  </si>
  <si>
    <t>3.2.2.o</t>
  </si>
  <si>
    <t>Does your teaching and learning theory course describe and demonstrate how to use lesson plans for in-vehicle instruction?</t>
  </si>
  <si>
    <t>3.2.2.p</t>
  </si>
  <si>
    <t>Does your teaching and learning theory course describe and demonstrate how to manage the mobile classroom?</t>
  </si>
  <si>
    <t>3.2.2.q</t>
  </si>
  <si>
    <t>Does your teaching and learning theory course describe and demonstrate in-vehicle teaching techniques including coaching and correction?</t>
  </si>
  <si>
    <t>3.2.2.r</t>
  </si>
  <si>
    <t>Does your teaching and learning theory course describe and demonstrate how to evaluate and provide feedback to the student driver and observers?</t>
  </si>
  <si>
    <t>3.2.2.s</t>
  </si>
  <si>
    <t>Does your teaching and learning theory course describe and demonstrate techniques for teaching?</t>
  </si>
  <si>
    <t>3.2.2.t</t>
  </si>
  <si>
    <t>Does your teaching and learning theory course describe and demonstrate how to manage and take control of the vehicle during in vehicle instruction?</t>
  </si>
  <si>
    <t>Dave Tafoya
AUdra Urie</t>
  </si>
  <si>
    <t>3.2.2.u</t>
  </si>
  <si>
    <t>Does your teaching and learning theory course describe what to do in an emergency or collision?</t>
  </si>
  <si>
    <t>3.2.2.v</t>
  </si>
  <si>
    <t>Does your teaching and learning theory course describe the role and use of on-board technologies for in-vehicle instruction?</t>
  </si>
  <si>
    <t>3.2.2.w</t>
  </si>
  <si>
    <t>Does your teaching and learning theory course describe how to and the need for additional training to conduct simulation and driving range instruction?</t>
  </si>
  <si>
    <t>3.2.2.x</t>
  </si>
  <si>
    <t>Does your teaching and learning theory course demonstrate the skills necessary to develop partnerships and communicate with parents/mentors/guardians and state officials?</t>
  </si>
  <si>
    <r>
      <rPr>
        <sz val="11"/>
        <color rgb="FF000000"/>
        <rFont val="Arial"/>
      </rPr>
      <t>No</t>
    </r>
    <r>
      <rPr>
        <sz val="11"/>
        <color theme="1"/>
        <rFont val="Calibri"/>
        <family val="2"/>
        <scheme val="minor"/>
      </rPr>
      <t xml:space="preserve">
</t>
    </r>
  </si>
  <si>
    <t>3.2.2.y</t>
  </si>
  <si>
    <t>Does your teaching and learning theory course identify how to locate and describe jurisdictional laws, rules, policies and procedures related to vehicle operation and driver education?</t>
  </si>
  <si>
    <t>3.2.3</t>
  </si>
  <si>
    <t>3.2.3 States shall require instructor candidates to successfully deliver a series of practice teaching assignments during the instructor training course, including both classroom and BTW lessons. The instructor candidate must demonstrate:</t>
  </si>
  <si>
    <t>3.2.3.a</t>
  </si>
  <si>
    <t>Does your instructor training program deliver a series of practice teaching assignments that demonstrate how to utilize and adapt classroom lesson plans and deliver classroom presentations?</t>
  </si>
  <si>
    <t>No
AU, Yes</t>
  </si>
  <si>
    <t>Please provide teacher training materials and training processes for both commercial and public school programs to support your responses in this section.</t>
  </si>
  <si>
    <t>12/9 - The public school teachers are required to have 120 hours of student teaching practicum under the direction of a certified mentor teacher, who must be a certified driver education teacher currently teaching driver education.  There is no evidence that this is required during the courses offered at the University of Utah. No evidence of peer teaching assignments in private school training programs.</t>
  </si>
  <si>
    <t>3.2.3.b</t>
  </si>
  <si>
    <t>Does your instructor training program deliver a series of practice teaching assignments that demonstrate how to utilize and adapt lesson plans to deliver behind-the-wheel lessons, utilizing coaching techniques for in-vehicle instruction?</t>
  </si>
  <si>
    <t>Does your instructor training program deliver a series of practice teaching assignments that demonstrate how to utilize standards of driver performance?</t>
  </si>
  <si>
    <t>No but that is what the final exam is
AU, Yes</t>
  </si>
  <si>
    <t>Does your instructor training program deliver a series of practice teaching assignments that demonstrate a variety of coaching techniques for in-vehicle instruction, and deliver BTW lessons?</t>
  </si>
  <si>
    <t>3.2.3.c</t>
  </si>
  <si>
    <t>Does your instructor training program deliver a series of practice teaching assignments that demonstrate how to influence learning and habit development?</t>
  </si>
  <si>
    <t>3.2.3.d</t>
  </si>
  <si>
    <t>Does your instructor training program deliver a series of practice teaching assignments that demonstrate how to assess student performance?</t>
  </si>
  <si>
    <t>Yes ,that is the exams and quizes
AU, Yes</t>
  </si>
  <si>
    <t>3.2.3.e</t>
  </si>
  <si>
    <t>Does your instructor training program deliver a series of practice teaching assignments that demonstrate how to assist the learner to apply concepts from classroom and BTW instruction?</t>
  </si>
  <si>
    <t>3.2.3.f</t>
  </si>
  <si>
    <t>Does your instructor training program deliver a series of practice teaching assignments that demonstrate knowledge of risk management principles in all driving situations?</t>
  </si>
  <si>
    <t>3.2.3.g</t>
  </si>
  <si>
    <t>Does your instructor training program deliver a series of practice teaching assignments that demonstrate risk assessment procedures and provide timely intervention for in-vehicle instruction?</t>
  </si>
  <si>
    <t>3.2.3.h</t>
  </si>
  <si>
    <t>Does your instructor training program deliver a series of practice teaching assignments that demonstrate how to conduct computer assisted, online, simulation based and range exercise instruction (if applicable)?</t>
  </si>
  <si>
    <t>no not applicable
AU, NA</t>
  </si>
  <si>
    <t>3.2.3.i</t>
  </si>
  <si>
    <t>Does your instructor training program deliver a series of practice teaching assignments that demonstrate how to assess the course?</t>
  </si>
  <si>
    <t>yes 
AU, Yes</t>
  </si>
  <si>
    <t>3.2.3.j</t>
  </si>
  <si>
    <t>Does your instructor training program deliver a series of practice teaching assignments that demonstrate how to schedule and grade?</t>
  </si>
  <si>
    <t>Yes
AU, Yes</t>
  </si>
  <si>
    <t>Student Teaching/Practicum</t>
  </si>
  <si>
    <t>3.3.1</t>
  </si>
  <si>
    <t>3.3.1 States shall require instructor candidates to teach with an experienced mentor or complete a student teaching practicum, to deliver course content (both classroom and BTW) during a regularly scheduled driver education course to novice students while</t>
  </si>
  <si>
    <t>Does your instructor training course require instructor candidates to teach with an experienced mentor or complete a student teaching practicum?</t>
  </si>
  <si>
    <t>not required but encouraged
AU, Yes</t>
  </si>
  <si>
    <t>Is this consistent in both commercial and public sector?</t>
  </si>
  <si>
    <t>private - not required; public - required, 120 hours?</t>
  </si>
  <si>
    <t>Exit Assessment</t>
  </si>
  <si>
    <t>3.4.1</t>
  </si>
  <si>
    <t>3.4.1 States shall require the driver education instructor candidate to pass exit assessments, beyond the state driver licensing test, to demonstrate their knowledge, skills and attitudes for the operation of a motor vehicle to successfully complete the d</t>
  </si>
  <si>
    <t>3.4.1.a</t>
  </si>
  <si>
    <t xml:space="preserve">Are instructor candidates required to pass an advanced exit level driver knowledge test? </t>
  </si>
  <si>
    <t>Please provide supporting documentation of these tests.</t>
  </si>
  <si>
    <t>3.4.1.b</t>
  </si>
  <si>
    <t xml:space="preserve">Are  instructor candidates required to pass an advanced exit level instructor knowledge test? </t>
  </si>
  <si>
    <t>3.4.1.c</t>
  </si>
  <si>
    <t xml:space="preserve">Are instructor candidates required to pass an advanced exit level in-vehicle teaching skills assessment? </t>
  </si>
  <si>
    <t>Ongoing Training and Recertification</t>
  </si>
  <si>
    <t>3.5.1</t>
  </si>
  <si>
    <t>3.5.1 States shall require instructors to receive regular continuing education and professional development, as approved by the State</t>
  </si>
  <si>
    <t>Are instructor candidates required to receive regular continuing education and professional development?</t>
  </si>
  <si>
    <t xml:space="preserve">High school yes, commercial no
</t>
  </si>
  <si>
    <t>Please provide the specific professional development standards for high schools and the rationale of why commercial schools do not have this requirement.</t>
  </si>
  <si>
    <t>AU, Yes, 8 hours annually</t>
  </si>
  <si>
    <t>public - yes; private - no</t>
  </si>
  <si>
    <t xml:space="preserve">Are there professional development requirements for instructors and instructor trainers?  </t>
  </si>
  <si>
    <t>private - no; public - is the 8 hours annually specifc to driver education?</t>
  </si>
  <si>
    <t>How many instructors are currently involved in the driver education program?  V</t>
  </si>
  <si>
    <t xml:space="preserve">aproximately 400 the number varies
</t>
  </si>
  <si>
    <t>AU, 800</t>
  </si>
  <si>
    <t>3.5.2</t>
  </si>
  <si>
    <t>3.5.2 States shall require a regular driving record review for instructors</t>
  </si>
  <si>
    <t>Is a regular driving record review required for instructors?</t>
  </si>
  <si>
    <t xml:space="preserve">Yes , Yearly
</t>
  </si>
  <si>
    <t>AU, Yes, Daily through UPAC</t>
  </si>
  <si>
    <t>public - daily; private - yearly</t>
  </si>
  <si>
    <t>Over the last three years how many instructors and instructors’ trainers have been decertified?</t>
  </si>
  <si>
    <t>AU, Unknown, i have only been in UTah 1 year</t>
  </si>
  <si>
    <t>3.5.3</t>
  </si>
  <si>
    <t>3.5.3 States shall require instructors to pass periodic Federal and State criminal background checks</t>
  </si>
  <si>
    <t>Are instructors required to pass periodic federal and state criminal background checks?</t>
  </si>
  <si>
    <t xml:space="preserve">Only once at begining of application process
</t>
  </si>
  <si>
    <t>Is there a process to obtain information on any instructors who may receive a criminal charge once licensed?  Are they to self-report?</t>
  </si>
  <si>
    <t>Only if they change school districts but we get hits from UPAC 24/7</t>
  </si>
  <si>
    <t>public - daily; private - once</t>
  </si>
  <si>
    <t>What actions are taken if instructors are not meeting standards?</t>
  </si>
  <si>
    <t xml:space="preserve">Could be removed from program
</t>
  </si>
  <si>
    <t>AU, They lose endorsement, license, lose of funding for district</t>
  </si>
  <si>
    <t>policy reference?  Complete.</t>
  </si>
  <si>
    <t>3.5.4</t>
  </si>
  <si>
    <t>3.5.4 State should require instructor candidates to successfully complete other pre or post courses/requirements as prescribed by the State, such as a course in first aid/CPR and automated external defibrillators (AED)</t>
  </si>
  <si>
    <t>3.6 Instructor Training</t>
  </si>
  <si>
    <t>3.6.1</t>
  </si>
  <si>
    <t>3.6.1 Do you meet the specifications in Attachment C Five Stages for Instructor Training?</t>
  </si>
  <si>
    <t>Based upon your responses, I assume that the answer to these two questions is no.  I will refer to these two items frequently as we continue to assess this area of instructor training.  Please review Attachment C and the ANSTSE Teacher Training Materials, if you have not done so already.</t>
  </si>
  <si>
    <t>3.6.2</t>
  </si>
  <si>
    <t>3.6.2 Do you use the ANSTSE model instructor training curriculum for the teaching task?</t>
  </si>
  <si>
    <t>Utah requires instructors to possess a valid DL, acceptable driving record, meet health requirements, be at least 21 years of age and pass federal and criminal background checks</t>
  </si>
  <si>
    <t>Instructors required to exhibit knowledge of laws, rules and traffic regulations</t>
  </si>
  <si>
    <t>Knowledge and support of rules and regulations of Utah's GDL program and licensing test</t>
  </si>
  <si>
    <t>All instructors should be able to demonstrate comprehension of administrative rules including assessment and record keeping requirements</t>
  </si>
  <si>
    <t>Driving record checks are required  for driver education instructors</t>
  </si>
  <si>
    <t>Public schools require CPR/First Aid classes</t>
  </si>
  <si>
    <t>Federal and State background checks are required</t>
  </si>
  <si>
    <t>Communication Between the State Driver Education Agency/Agencies and the Driver Licensing Authority</t>
  </si>
  <si>
    <t>4.1.1</t>
  </si>
  <si>
    <t>4.1.1 States shall have a formal system for communication and collaboration between the State driver education agency/agencies and the State driver licensing authority. This system must share information between these agencies</t>
  </si>
  <si>
    <t>Is there a formal system of communication between the entities that deliver driver education and the licensing agency?  If so, what information is exchanged?v</t>
  </si>
  <si>
    <t xml:space="preserve">Dont know about formal but there is constant communication be it through phone, emails, chats, and meetings
</t>
  </si>
  <si>
    <t>Nothing in reference library to review.  
When are meetings held?  
What is discussed?
Who calls the meetings?
Who attends the meetings?</t>
  </si>
  <si>
    <t>AU, Nothing formal</t>
  </si>
  <si>
    <t>No formalized plan but constant communication via phone and email.  Many meetings that occur when required. 
No plan for developing formal comunication plan.
Driver Education Management System (DEMS) - 2 DLD personnel run it and are on UDTSEA</t>
  </si>
  <si>
    <t>4.2 GDL System</t>
  </si>
  <si>
    <t>4.2.1</t>
  </si>
  <si>
    <t xml:space="preserve">4.2.1 States shall adopt a comprehensive three-stage Graduated Driver Licensing (GDL) system that contains the recommended GDL components and restrictions as featured in the National Highway Traffic Safety Administration (NHTSA) GDL Model. See Attachment </t>
  </si>
  <si>
    <t>Does your state have a GDL program? If so, does it include the components and restrictions featured in the NHTSA GDL Model?</t>
  </si>
  <si>
    <t>yes and yes</t>
  </si>
  <si>
    <t xml:space="preserve">Nothing in reference library to review.
What is included in the Utah GDL program?
Provide write-up on Utah GDL program.
</t>
  </si>
  <si>
    <t>Applicants younger than 19 years of age must complete an approved driver education course before being licensed.
GDL program includes age, driving hours and passenger restrictions</t>
  </si>
  <si>
    <t>4.2.2</t>
  </si>
  <si>
    <t>4.2.2 States shall have a GDL system that includes, incorporates, or integrates multi-stage driver education that meets these Novice Teen Driver Education and Training Administrative Standards</t>
  </si>
  <si>
    <t>What is the States definition of driver education (e.g. age, stage of licensure, required/ incentivized)?</t>
  </si>
  <si>
    <t xml:space="preserve">learner pernmit at 15, must complete and pass Drivers ed rclass room, behind the wheel and obsevation until certain age, able to get license at 16 </t>
  </si>
  <si>
    <t>Nothing in reference library to review.
Provide write-up to review.</t>
  </si>
  <si>
    <t>Is everyone required to complete driver education?</t>
  </si>
  <si>
    <t>No once reach 19 do not have to take drivers ed with restrictions</t>
  </si>
  <si>
    <t>Nothing in reference library.
Provide information that verifies response.</t>
  </si>
  <si>
    <t>Everyone under 19 must take and pass an approved driver education course</t>
  </si>
  <si>
    <t>Does the successful completion of driver education waive any portion of the state’s licensing process?  If so, describe the waiver program.</t>
  </si>
  <si>
    <t xml:space="preserve">No </t>
  </si>
  <si>
    <t>No waivers in place.  Passing driver education course does not waive any GDL restrictions.</t>
  </si>
  <si>
    <t>How many individuals do not successfully complete or fail driver education each calendar year?</t>
  </si>
  <si>
    <t xml:space="preserve">We do not keep track if this stat
</t>
  </si>
  <si>
    <t>Need information on number of driver education students that do not complete or fail the driver education course.</t>
  </si>
  <si>
    <t>AU, Public schools about 65,000</t>
  </si>
  <si>
    <t>Typically, how soon after completing a driver education course does an individual obtain a driver’s license?</t>
  </si>
  <si>
    <t>We woud say within a few days to a week depending on being able to get for an appointment</t>
  </si>
  <si>
    <t>Describe process for obtaining appointment.</t>
  </si>
  <si>
    <t>Does the licensing agency have a system in place to ensure that driver education delivery adheres to licensing requirements?</t>
  </si>
  <si>
    <t xml:space="preserve">We have audit processes
</t>
  </si>
  <si>
    <t>Nothing in reference library to review.
Provide write-up on audit process.</t>
  </si>
  <si>
    <t>AU, auditing process</t>
  </si>
  <si>
    <t>Driver education curriculums approved by DLD
Overt and Covert monitoring of driver license examiners</t>
  </si>
  <si>
    <t>4.2.3</t>
  </si>
  <si>
    <t>4.2.3 States should not reduce the time requirements in the GDL process for successful completion of driver education. Instead, States should consider extending the GDL process for those who do not take driver education</t>
  </si>
  <si>
    <t>Has your state considered extending the GDL process to those who do not take driver education?</t>
  </si>
  <si>
    <t>No, GDL is for under the age of 17</t>
  </si>
  <si>
    <t>Nothing in reference library.
Provide copy of GDL law.</t>
  </si>
  <si>
    <t>GDL is in place until age 18.  Driver education is part of the GDL program. 19+ must hold permit for 3 months unless a driver ed course is completed.</t>
  </si>
  <si>
    <t>Coordination and Education of Courts and Law Enforcement</t>
  </si>
  <si>
    <t>4.3.1</t>
  </si>
  <si>
    <t>4.3.1 States shall provide information and education on novice driving requirements and restrictions to judges, prosecutors, courts, and law enforcement officials charged with adjudicating or enforcing GDL laws</t>
  </si>
  <si>
    <t>Does the licensing agency communicate with the courts and law enforcement regarding compliance with GDL laws?</t>
  </si>
  <si>
    <t>Nothing in reference library.
Is there any communication at all with the courts or law enforcement regarding GDL requirements?</t>
  </si>
  <si>
    <t>Nothing formal in place. Belief is law enforcement is aware of GDL requirements.  They are secondary offenses.
Regular traffic enforcement dtermines license status.</t>
  </si>
  <si>
    <t>4.3.2</t>
  </si>
  <si>
    <t>4.3.2 States shall ensure that sanctions for noncompliance with GDL requirements by novice drivers are developed and enforced uniformly</t>
  </si>
  <si>
    <t>Does the State licensing agency monitor compliance with GDL provisions?  How is non-compliance by novice drivers or parents identified?  What is the impact of non-compliance?</t>
  </si>
  <si>
    <t>Nothing in reference library.
What monitoring, if any, does the state perform?
Is there any management oversight performed by the state on the GDL program?</t>
  </si>
  <si>
    <t>Provisional license has reduced points threshhold
1 citation results in hearing to determine if license should be denied for  1 - 3 months or denial of provisional license
Citation does not extend time in GDL program</t>
  </si>
  <si>
    <t>4.3.3</t>
  </si>
  <si>
    <t>4.3.3 States should evaluate enforcement efforts to determine effectiveness</t>
  </si>
  <si>
    <t xml:space="preserve">Do you keep track of enforcement efforts in some manner? If so how? </t>
  </si>
  <si>
    <t>Nothing in reference library.
Is there any oversight utilized by anyone in the driver license agency or law enforcement agency regarding enforcement of GDL requirements or laws?</t>
  </si>
  <si>
    <t>Not tracked</t>
  </si>
  <si>
    <t>What action is taken if enforcement efforts are sub-par?</t>
  </si>
  <si>
    <t>none</t>
  </si>
  <si>
    <t>Nothing in reference library.
Need information from law enforcement on their GDL enforcement actions.</t>
  </si>
  <si>
    <t>No action from DLD</t>
  </si>
  <si>
    <t>Knowledge and Skills Tests</t>
  </si>
  <si>
    <t>4.4.1</t>
  </si>
  <si>
    <t>4.4.1 States shall ensure that State licensing knowledge and skills tests are empirically based and reflect the national standards</t>
  </si>
  <si>
    <t>Are driving tests, both knowledge and behind the wheel, coordinated with the standards?</t>
  </si>
  <si>
    <t xml:space="preserve">Nothing in reference library.
Provide information on how the knowledge and skills tests were developed and what is contained in them.
 </t>
  </si>
  <si>
    <t>The driving tests have been modeled after AAMVA but are a Utah based system.
Revamped 15 years ago with periodic updates</t>
  </si>
  <si>
    <t>4.4.2</t>
  </si>
  <si>
    <t>4.4.2 States shall develop and implement a valid and reliable driver’s license knowledge and skills test, such as the AAMVA NMDTS, which assesses the novice driver’s understanding of laws and principles of driving and that assesses their ability to operat</t>
  </si>
  <si>
    <t>How is the driver testing system deployed?  Do tests provide reliable and valid evaluation of a novice driver’s ability to perform safely?</t>
  </si>
  <si>
    <t>Written Driving Test are given to ensure applicant meets uniform driving standards</t>
  </si>
  <si>
    <t>Nothing in reference library.
Are knowledge tests updated on a regular basis?
What training is provided to driver license examiners?
How are tests given?
Is there any analysis of pass/fail rates between examiners or test sites?
Does the state perform any analysis of novice drivers who pass driver education and their citation/conviction rates?</t>
  </si>
  <si>
    <t>700 questions in database
Written driving tests given to ensure applicant meets driving standards
Test questions are in different data banks that test different areas.
All questions/answers are randomized.
Grade level system for questions - not too easy, not too hard
Failure rate for each question is reviewd by DLD</t>
  </si>
  <si>
    <t>Communication between Utah Board of Education and Utah Driver License Division has improved over the past year</t>
  </si>
  <si>
    <t>Constant communication between Driver Education and Driver Licensing via phone, email and text messages</t>
  </si>
  <si>
    <t xml:space="preserve">2 DLD personnel who run DEMS are on UDTSEA </t>
  </si>
  <si>
    <t>Establish formal communciation plan with regularly scheduled meetings between driver education and driver licensing.</t>
  </si>
  <si>
    <t>Aplicants younger than 19 must pass an approved driver education course before being licensed</t>
  </si>
  <si>
    <t>GDL program has many of the recommended NHTSA GDL components including age, hours and passenger restrictions</t>
  </si>
  <si>
    <t>Once licensed, increase passenger restrictions for 16 and 17 year olds from 6 months to 12 months as in NHTSA model</t>
  </si>
  <si>
    <t>Put into place a system to track who passes or fails or does not successfully complete driver education</t>
  </si>
  <si>
    <t>Provisional license has reduced points threshhold</t>
  </si>
  <si>
    <t>1 citation results in hearing where license status is to be determined (denied for 1-3 months or complete denial)</t>
  </si>
  <si>
    <t>Law enforcement Adopt a High School program is effective in getting law enforcement in front of teen drivers</t>
  </si>
  <si>
    <t>Consider extending time under GDL program when provisional license holder is convicted of a moving violation</t>
  </si>
  <si>
    <t>Establish a formal GDL outreach program to instruct court and law enforcement on GDL requirements</t>
  </si>
  <si>
    <t>Establish a method to analyze and evaluate GDL traffic citations and court actions to determine the effectiveness and enforcement of GDL restrictions</t>
  </si>
  <si>
    <t>Driving tests modeled after AAMVA but are a Utah developed test</t>
  </si>
  <si>
    <t>700 test questions in database; all questions &amp; answers are randomized</t>
  </si>
  <si>
    <t>Grade level system for questions; not too easy, not too hard</t>
  </si>
  <si>
    <t>Failure rate for each test question is reveied by DLD</t>
  </si>
  <si>
    <t>The Utah driver manual describes the licensing process, GDL program and license testing process</t>
  </si>
  <si>
    <t>All 1st time driver license applicants must pass an additional test - the Highway Safey and Trends exam</t>
  </si>
  <si>
    <t xml:space="preserve">Establish a process to ensure the licensing knowledge test is empirical, valid, reliable, and reflects the standard </t>
  </si>
  <si>
    <t xml:space="preserve">Establish a process to ensure the licensing driving test is empirical, valid, reliable, and reflects the standard </t>
  </si>
  <si>
    <t xml:space="preserve"> Parent / Guardian Involvement</t>
  </si>
  <si>
    <t>Supervised Driving Practice</t>
  </si>
  <si>
    <t>5.1.1</t>
  </si>
  <si>
    <t>5.1.1 States shall require the parent/ guardian of a novice driver to follow the requirements of the GDL program, including:</t>
  </si>
  <si>
    <t>How is parent involvement encouraged in the driver education program?  Has this involvement been measured or evaluated?</t>
  </si>
  <si>
    <t>Jessica Taylor
Jennifer Peacock
Jarin Blackham</t>
  </si>
  <si>
    <t>We were encouraged to help them drive 40 hours, and also to watch a video with them regarding driving impaired.
I was involved because I drove with my daughter to get in her 40 driving hours, but nothing was evaluated. I don’t think the teacher knew if I did or didn’t. My daughter just told the teacher she had done her driving hours and I initialed a piece of paper. 
We were told that the student must complete 40 hours of driving (10 hours must be performed at night) as part of their driver education program.  The high school instructor didn't require a driving log, but during the instructor "drives" he did ask the students how close they were to the 40 hours.  It seems more like "on your honor" or "on they parent's honor" involvement.</t>
  </si>
  <si>
    <t>[Thank you for the previous responses. Repeating questions here so we can also get responses from an administrative perspective. Requesting responses from some of the following: Audra Urie, Tara Zamora, Dave Tafoya, Kristen Hoschouer, Laurie Huntsman, Chris Bishop, Chad McCoy, Kerilee Burton, Tara Zamora, Dave Tafoya ]                                                            How is parent involvement encouraged in the driver education program?  Has this involvement been measured or evaluated?</t>
  </si>
  <si>
    <t>Laurie Huntsman UDOT Zero Fatalities Outreach</t>
  </si>
  <si>
    <t xml:space="preserve">I am not aware of what other states are doing. I am fairly new and still have a lot to learn. </t>
  </si>
  <si>
    <t>Do parents have to certify or otherwise assure the licensing agency of compliance with driver education and other GDL components?</t>
  </si>
  <si>
    <t>not that I am aware of.
Not sure
Yes.  With my older son, before receiving his license, I had to sign a document certifying that he met the 40 hour driving requirement.  I asked my wife, who took my current 16 year old to get his license, and she remembers signing the same section of the document.</t>
  </si>
  <si>
    <t>In your opinion, what are the benefits and advantages of parental involvement in the driver education process?</t>
  </si>
  <si>
    <t>Parents need to be involved! We pay for their car, pay for their insurance, and would feel terrible if they did any harm to someone or something because they didn’t learn what they needed to drive well. The advantage is we can help kids see the importance of cautions driving. We can take and give that privilege away if they aren’t taking it seriously.
I think my daughter is a good driver because of me. The drivers Ed teacher taught her the rules and laws that she needs to know, but I think I taught her how to drive. I also don’t think such an important life threatening task should be just a teachers responsibility. It needs to be the parents too.
My son's response: Parent's may watch the hours closer.  Parents can teach some of the 'tricks' of driving. Parents make the difference between 'book smarts' and 'street smarts'.  Parents can teach the nuances of driving that a book or classwork can not teach. His example was that the book teaches to always stay in the center of the lane, but a parent teaches that when passing parked cars, you should move to the left of the lane incase someone opens a door. 
Parents can also share personal experiences with driving to help students understand the 'why'.  Parent's can provide insight into how the vehicle functions, because it is their own vehicle.  It also helps the parent to feel more confident (or concerned) with their student's driving ability.  I feel more comfortable, at the end of 40 hours with me, knowing how my student handles driving.</t>
  </si>
  <si>
    <t xml:space="preserve">Increasing practice driving hours from 40 to 50. </t>
  </si>
  <si>
    <t>Is there some kind of threshold for parental involvement in the driver education process that provides a greater tendency for success?</t>
  </si>
  <si>
    <t xml:space="preserve">I have 2 children who seem to be successful drivers- so I would say the 40 hours of day and night driving required with a parent was enough.
Not sure what the “threshold” is- unless you are talking about the requirement to drive with a parent for 40 hours?
I agree that 40 hours is a good threshold for parental involvement.  Involving the parent in the Zero Fatalities assembly is also good.  </t>
  </si>
  <si>
    <t>Are you aware of driver education programs in other States that require specific levels of parental involvement?  Do you consider them model programs?</t>
  </si>
  <si>
    <t>Not aware of any other states and their programs
Not aware of other programs outside of Utah.
I'm not familiar with current programs in other states</t>
  </si>
  <si>
    <t>Yes, there are GDL laws in place, only immediate family as passengers for the 1st 6 months after receiving their license. Teens under 17 have driving restrictions between te hours of 12:00AM and 5:00AM</t>
  </si>
  <si>
    <t xml:space="preserve">Are you familiar with the National Standards Driver Education Project’s “Novice Teen Driver Education and Training Administrative Standards?”  </t>
  </si>
  <si>
    <t>I am only familiar with Drivers Education Standards. I don’t k is what Novice Teen Education standard are.
I am only familiar with the Novice Teem program
I haven't heard of them.</t>
  </si>
  <si>
    <t xml:space="preserve">I think 6 months is adequate for new student drivers to get used to driving without their parent AND without the distractions of friends in the car. </t>
  </si>
  <si>
    <t>If so, do you agree with the suggestions included in that document that address parent involvement?  Does the research support these recommendations?  Do they go far enough?</t>
  </si>
  <si>
    <t>I would recommend extending the time to 12 months. And night time restrictions to age 18.</t>
  </si>
  <si>
    <t>Based on your knowledge of the research in this area, are there any other recommendations that you would like the panel to consider?</t>
  </si>
  <si>
    <t>5.1.2</t>
  </si>
  <si>
    <t>5.1.2 States shall require the parent of a novice driver to supervise an extended intermediate license period that temporarily restricts driving unsupervised with teen passengers, during nighttime hours and other restrictions until the State’s GDL require</t>
  </si>
  <si>
    <t xml:space="preserve">Are parents required to supervise their teen with restrictions for driving with passengers, driving at night and others? </t>
  </si>
  <si>
    <t>Jennifer Peacock
Jarin Blackham</t>
  </si>
  <si>
    <t>Parents are required to drive 40 hours with their teen. Some of those hours need to be in the night. I know we my daughter isn’t allowed passengers until she has been driving with a license for 6 months.
The DLD document I signed contained, and the DLD associate mentioned, that my student driver had some restrictions about driving with passengers (other than family) for the first 6 months after receiving their license.  I don't recall a driving at night restrictions other than curfew laws.</t>
  </si>
  <si>
    <t xml:space="preserve">Laurie Huntsman </t>
  </si>
  <si>
    <t>Required no, highly encourage yes</t>
  </si>
  <si>
    <t>If so, what is the minimum time you recommend for these restrictions?</t>
  </si>
  <si>
    <t>Jarin Blackham</t>
  </si>
  <si>
    <t>Parent Seminar</t>
  </si>
  <si>
    <t>5.2.1</t>
  </si>
  <si>
    <t>5.2.1 States shall require the parent of a teen driver to complete a parent seminar prior to or at the start of the course</t>
  </si>
  <si>
    <t>GDL Laws, and 5 deadly behaviors discussed.</t>
  </si>
  <si>
    <t xml:space="preserve">Is there a required driver education pre-course for parents? </t>
  </si>
  <si>
    <t>No pre-course that I know of.
I believe the Zero Fatalities was either strongly encouraged or required (and my student was offered extra credit if he attended with a parent).</t>
  </si>
  <si>
    <t>If so, what items are required to be covered with parents before the novice driver begins driver education?</t>
  </si>
  <si>
    <t>5.2.2</t>
  </si>
  <si>
    <t>5.2.2 States should ensure that the parent seminar outlines the parent’s responsibility and opportunities to reduce his or her teen’ s risk, and should include, but not be limited to</t>
  </si>
  <si>
    <t>What is required to be covered during the parent seminar?</t>
  </si>
  <si>
    <t xml:space="preserve">Watch a video about impaired driving.
Watch a video about impaired driving.
Impaired driving, 40-hour driving requirement, 6-month no-friends restriction, </t>
  </si>
  <si>
    <t xml:space="preserve">Mandating parent seminar </t>
  </si>
  <si>
    <t>5.2.2.a</t>
  </si>
  <si>
    <t>5.2.2.b</t>
  </si>
  <si>
    <t>5.2.2.c</t>
  </si>
  <si>
    <t>5.2.2.d</t>
  </si>
  <si>
    <t xml:space="preserve">Not that I am aware of. </t>
  </si>
  <si>
    <t>5.2.2.e</t>
  </si>
  <si>
    <t>5.2.2.f</t>
  </si>
  <si>
    <t>Parent Progress Reports</t>
  </si>
  <si>
    <t>5.3.1</t>
  </si>
  <si>
    <t>5.3.1 States shall require the driver education provider to ensure parents are informed about their teen’s progress throughout the driver education course, and receive a post-course final assessment report that informs them of the progress and proficiency</t>
  </si>
  <si>
    <t>Is there a requirement for parents to attend a debriefing after the novice driver completes driver education?</t>
  </si>
  <si>
    <t>Not sure.
Not sure.
If there is a requirement, we never heard about our sons' progress from the instructor.</t>
  </si>
  <si>
    <t xml:space="preserve">Require parent communication </t>
  </si>
  <si>
    <t xml:space="preserve">There are resources availabel both hard copies and digital. But, I believe that Driver Education Instructors may or may not be using them. It is pretty much left up to them, as far as I know. </t>
  </si>
  <si>
    <t>If so, what is required to be included in the debriefing?</t>
  </si>
  <si>
    <t>Is the parent informed of their young driver’s proficiency in driving tasks and advised of areas that could use improvement?</t>
  </si>
  <si>
    <t>I didn’t hear anything about how well my kids did. I wish I would have. I just had the information from their report card
I got a report card that said she passed. Nothing else. I wished I would know what things he thought she could work on. But honestly because I drive with her I probably saw what her strengths and weaknesses were. 
The only information we received was from our students.  Being the one spending 40 hours driving with my sons, I was aware of their proficiency and areas of improvement.</t>
  </si>
  <si>
    <t>Parent Resources</t>
  </si>
  <si>
    <t>5.4.1</t>
  </si>
  <si>
    <t>5.4.1 States shall provide parents with resources to supervise their teen’s learning-to-drive experience. The resources should include but are not limited to:</t>
  </si>
  <si>
    <t>Are resources provided to parents for their teen’s learning-to-drive experience?</t>
  </si>
  <si>
    <t xml:space="preserve">I got a pamphlet from the dmv when my child got her permit.
I got a pamphlet from the dmv when my child got her permit
just some documentation when they received their permit and information about the 6 month restrictions when receiving their license.
</t>
  </si>
  <si>
    <t xml:space="preserve">Parent resources </t>
  </si>
  <si>
    <t>5.4.1.a</t>
  </si>
  <si>
    <t>5.4.1.b</t>
  </si>
  <si>
    <t>5.4.1.c</t>
  </si>
  <si>
    <t>5.4.1.d</t>
  </si>
  <si>
    <t xml:space="preserve">Utah plans to release a video that would inform parents of their responsibilities and the GDL requirements. </t>
  </si>
  <si>
    <t xml:space="preserve">Utah currently has an extended learner's permit period of at least six months </t>
  </si>
  <si>
    <t xml:space="preserve">Utah has a parent-supervised intermediate GDL period </t>
  </si>
  <si>
    <t xml:space="preserve">Currently Utah requires parents to practice 40 hours of driving with their student (with a minimum of 10 at night). Utah has the opportunity to meet the standard by increasing this requirement to at least 50 hours. </t>
  </si>
  <si>
    <t xml:space="preserve">To avoid inexperienced students practicing with parents before they have had the benefit of formal driver education, the state of Utah should consider aligning itself with the NHTSA Graduated Driver Licensing System Model and increase the minimum age to receive a learner's permit to 16. </t>
  </si>
  <si>
    <t xml:space="preserve">Utah's intermediate licensing period restricts nightime driving until the age of 17 and limits the number of passengers for the first six months. Instead of restrictions lasting until the age of 17, Utah should consider changing the restrictions to six months or one year after receiving their intermediate license or until the age of 18  (whichever comes first). </t>
  </si>
  <si>
    <t xml:space="preserve">It is our understanding that Utah hopes to make the parent seminar a requirement </t>
  </si>
  <si>
    <t xml:space="preserve">While there are parent seminars / parent nights available, these are not a universal requirement. Utah has the opportunity to meet the standard by making this a requirement. </t>
  </si>
  <si>
    <t xml:space="preserve">In Utah, some schools are considering improving communication with parents by implementing a new software </t>
  </si>
  <si>
    <t xml:space="preserve">Utah does not require any type of communication between driver educators and parents regarding the student's progress nor does it require an assessment at the end of the course. Utah has the opportunity to meet the standard by requiring schools to share progress reports and a post-course assessment with parents / guardians. </t>
  </si>
  <si>
    <t xml:space="preserve">Utah has plans for increasing the resources that are provided to parents - Including providing parents with a handout that would direct them to a website containing more information. </t>
  </si>
  <si>
    <t xml:space="preserve">Parents can access a 40-Hour Parent / Teen Driving Guide on the Utah Department of Public Safety's website. This document includes information on GDL requirements, a sample Parent / Teen Agreement, and a Log for tracking the 40 practice hours. Parents are also able to locate a list of approved online / homestudy driver education courses. </t>
  </si>
  <si>
    <t xml:space="preserve">While utah.gov contains a section where approved commercial driving schools could be listed, this does not seem to be functioning. Utah has the opportunity to meet the standard by providing a list of state-approve driving schools. </t>
  </si>
  <si>
    <t>Question</t>
  </si>
  <si>
    <t>Public</t>
  </si>
  <si>
    <t>Private/ Commercial</t>
  </si>
  <si>
    <t>1.1.1 a. This agency shall have authority and responsibility for the implementation, monitoring, evaluation, and enforcement of these and State standards.</t>
  </si>
  <si>
    <t>1.1.1 b. This agency shall establish and maintain an advisory board of stakeholders to provide input to the State agency/agencies</t>
  </si>
  <si>
    <t>1.1.1 c. This agency shall undertake all other administrative actions that make available quality driver education programs</t>
  </si>
  <si>
    <t>1.1.1 d. This agency shall develop and execute communication strategies to inform parents and the public about driver education issues and driving laws.</t>
  </si>
  <si>
    <t>1.1.1 e. In addition, the agency shall communicate to entities in a timely fashion about changes to laws, regulations, and procedures and other matters relevant to driver education.</t>
  </si>
  <si>
    <t>1.1.2 a. The administrator shall be qualified to manage and oversee all aspects of the State’s functions in driver education, and be familiar with the delivery of driver education</t>
  </si>
  <si>
    <t>1.1.2 b. The administrator shall be an employee of the agency that has oversight of driver education</t>
  </si>
  <si>
    <t>1.1.2 c. The administrator should meet or exceed the qualifications and training required by the State for a novice driver education instructor and/or school owner or possesses equivalent experience or qualifications.</t>
  </si>
  <si>
    <t>1.2 Application, Oversight and Recordkeeping</t>
  </si>
  <si>
    <t>1.2.1 a. The process shall ensure that only driver education programs that conform to applicable State and national standards are approved</t>
  </si>
  <si>
    <t>1.2.1 b. The process shall ensure that driver education programs are culturally competent by reflecting multicultural education principles</t>
  </si>
  <si>
    <t>1.2.1 c. The process shall administer applications for certification and recertification of driver education instructors, including owner/operators of public and private providers</t>
  </si>
  <si>
    <t>1.2.1 d. The process should list on the appropriate public state website all approved driver education providers</t>
  </si>
  <si>
    <t>1.2.2 a. The state shall establish and maintain a conflict resolution system for disputes between the State agency and driver education providers</t>
  </si>
  <si>
    <t>1.2.2 b. The state shall provide remediation opportunities to driver education programs when sanctions are issued</t>
  </si>
  <si>
    <t>1.2.2 c. The state shall impose financial and/or administrative sanctions for non-compliance with the State requirements</t>
  </si>
  <si>
    <t>1.2.2 d. The state shall deny or revoke approval of driver education programs that do not conform to applicable State and national standards</t>
  </si>
  <si>
    <t>1.2.3 a. The procedures shall include a process for providers to undergo review, by the regulating State authority</t>
  </si>
  <si>
    <t>1.2.3 b. The procedures shall include the right to inspect premises and training records maintained in connection with courses conducted under the program, to interview instructors and students, to inspect vehicles and to inspect classroom and/or behind-the-wheel instruction</t>
  </si>
  <si>
    <t>1.2.3 c. The procedures shall include the verification that all providers continue to meet State requirements</t>
  </si>
  <si>
    <t>1.2.5 a. instructor information</t>
  </si>
  <si>
    <t>1.2.5 b. insurance records</t>
  </si>
  <si>
    <t>1.2.5 c. an individual record sheet for each student including the registration form, attendance, performance results</t>
  </si>
  <si>
    <t>1.2.5 d. course completion certificates</t>
  </si>
  <si>
    <t>1.3 Program Evaluation and Data Collection</t>
  </si>
  <si>
    <t>1.3.1 States shall require driver education providers to collect and report student identification, performance and other data to the designated State agency so that evaluations of the State’s driver education program can be completed and made available to the public</t>
  </si>
  <si>
    <t>1.4 Communication Program</t>
  </si>
  <si>
    <t>1.4.1 States shall develop and implement communication strategies directed at supporting policy and program elements. The State Highway Safety Office, in collaboration and cooperation with driver education and training, driver licensing, and highway safety partners, should consider a statewide communications plan and campaign that:</t>
  </si>
  <si>
    <t>1.4.1 a. Informs the public and parents/guardians about State GDL laws including, but not limited to: the role of supervised driving, underage drinking, and zero tolerance laws</t>
  </si>
  <si>
    <t>1.4.1 b. Identifies the at-risk target population</t>
  </si>
  <si>
    <t>1.4.1 c. Provides materials that are culturally competent and reflect multicultural education principles</t>
  </si>
  <si>
    <t>1.4.1 d. Informs the public on the role of parental monitoring/involvement</t>
  </si>
  <si>
    <t>1.4.1 e. Informs the public about State guidelines and regulation of driver education</t>
  </si>
  <si>
    <t>2.1 Driver Education Curricula</t>
  </si>
  <si>
    <t>2.1.1 States shall have driver education that meets or exceeds current nationally recognized content standards such as ADTSEA and DSAA – Attachments A and B. States retains authority in determining what curricula meet its State standards.</t>
  </si>
  <si>
    <t>Do you meet:</t>
  </si>
  <si>
    <t>Attachment A - ADTSEA Content Standards</t>
  </si>
  <si>
    <t>Attachment B - DSAA Content Standards</t>
  </si>
  <si>
    <t>2.1.2 States shall require driver education providers to use formalized written curricula</t>
  </si>
  <si>
    <t>2.1.2 a. The curricula shall include written lesson plans for classroom, behind-the-wheel, observation time, simulation and driving ranges that include goals, objectives and outcomes for learning</t>
  </si>
  <si>
    <t>2.1.2 b. The curricula shall use a variety of multimedia in various combinations to deliver the curriculum. These may include, but are not limited to, videos, written materials, activities, testing, animation, interactive media, or simulations</t>
  </si>
  <si>
    <t>2.1.2 c. The curricula shall use active learning and incorporate higher-order/critical thinking skills</t>
  </si>
  <si>
    <t>2.1.2 d. The curricula shall encourage learners to reflect upon what they have learned as a means to improve retention of concepts</t>
  </si>
  <si>
    <t>2.1.2 e. The curricula shall be culturally competent/responsive and accommodate the multicultural educational needs of learners</t>
  </si>
  <si>
    <t>2.1.3 States shall require core driver instructional hours that focus on the driving task and safe driving practices sufficient to meet the criteria established by the end-of-course examination</t>
  </si>
  <si>
    <t>2.1.3 a. States shall require increased minimum instruction hours consisting of:</t>
  </si>
  <si>
    <t>45 hours of classroom/ theory</t>
  </si>
  <si>
    <t>10 hours of behind-the-wheel</t>
  </si>
  <si>
    <t>10 hours of additional flexible, verifiable instruction, consisting of any of the following, as defined in these standards:</t>
  </si>
  <si>
    <t>Observation</t>
  </si>
  <si>
    <t>Additional Behind-the-wheel</t>
  </si>
  <si>
    <t>Range</t>
  </si>
  <si>
    <t>Simulation</t>
  </si>
  <si>
    <t>Additional Classroom (face-to-face or online)</t>
  </si>
  <si>
    <t>Computer-based independent student learning</t>
  </si>
  <si>
    <t>2.1.3 b. States shall require instructional hours to be delivered across multiple learning stages (e.g. Segment I and Segment II as defined in NHTSA’s GDL Model)</t>
  </si>
  <si>
    <t>2.1.4 States shall ensure that the instruction of novice drivers is completed using concurrent and integrated classroom and behind-the-wheel time where the bulk of the classroom instruction occurs close in time to the in-vehicle instruction to ensure the maximum transfer of skills</t>
  </si>
  <si>
    <t>Planned</t>
  </si>
  <si>
    <t>2.1.4 a. States should establish requirements for driver education which, requires full attendance and successful completion of classroom and behind-the-wheel</t>
  </si>
  <si>
    <t>2.1.4 b. States should establish requirements for driver education which, ensures classroom instruction is spread out over a period of time (distributive learning) and is not completed in fewer than 30 days</t>
  </si>
  <si>
    <t>2.1.4 c. States should establish requirements for driver education which, consists of classroom instruction periods that should not exceed 120 minutes per day</t>
  </si>
  <si>
    <t>2.1.4 d. States should establish requirements for driver education which, consists of behind-the-wheel instruction that:</t>
  </si>
  <si>
    <t>• Has no more than 3 students in the vehicle</t>
  </si>
  <si>
    <t>• Ensures that each student drives no more than 90 minutes per day</t>
  </si>
  <si>
    <t>• Is integrated with laboratory driving simulation and/or driving range instruction, if applicable</t>
  </si>
  <si>
    <t>• May be in addition to classroom instruction provided per day</t>
  </si>
  <si>
    <t>2.1.5 States shall require each student to receive or obtain an approved driver education textbook or educational materials of equal scope (hardcopy or electronic)</t>
  </si>
  <si>
    <t>2.1.6 States shall require successful completion of an approved end-of-course knowledge and skill assessment examination based on the stated goals and objectives to graduate from the driver education program</t>
  </si>
  <si>
    <t>2.1.7 States shall require a course provider to conduct valid post-course evaluations of driver education programs to be completed by the students and/or parent for the purpose of improving the effectiveness of the program</t>
  </si>
  <si>
    <t>2.2 Student Evaluation</t>
  </si>
  <si>
    <t>2.2.1 States shall ensure that providers and instructors deliver timely and ongoing feedback to students on their progress made in classroom, behind-the-wheel, and any other laboratory phases including remedial instruction during the driver education course.</t>
  </si>
  <si>
    <t>2.2.1 a. The evaluation and assessment of each student shall be consistent with the concepts, lessons, and course objectives. The methods for evaluation are clearly stated in the course</t>
  </si>
  <si>
    <t>2.2.1 b. The evaluation and assessment of each student shall be conducted on an ongoing and varied basis following the teaching of major concepts and at the end of the unit or driving session</t>
  </si>
  <si>
    <t>2.2.1 c. The evaluation and assessment of each student shall be constructive, informative, and frequently provided</t>
  </si>
  <si>
    <t>2.2.1 d. The evaluation and assessment of each student shall be graded and tracked by the program and/or the instructor</t>
  </si>
  <si>
    <t>2.2.2 States shall require on-going classroom, and behind-the-wheel evaluations, at a minimum,through</t>
  </si>
  <si>
    <t>2.2.2 a. Evaluation of homework assignments</t>
  </si>
  <si>
    <t>2.2.2 b. Worksheets</t>
  </si>
  <si>
    <t>2.2.2 c. Reports</t>
  </si>
  <si>
    <t>2.2.2 d. Verbal feedback</t>
  </si>
  <si>
    <t>2.2.2 e. Role-playing activities or demonstrations</t>
  </si>
  <si>
    <t>2.2.2 f. End-of-unit tests</t>
  </si>
  <si>
    <t>2.3 Delivery Methods</t>
  </si>
  <si>
    <t>2.3.1 States shall limit the number of students per class based on State student/teacher ratios for the classroom phase of driver education</t>
  </si>
  <si>
    <t>2.3.2 States shall require providers to make available seating and writing space for each student</t>
  </si>
  <si>
    <t>2.3.3 States shall stipulate that an instructor can only teach one classroom at a time</t>
  </si>
  <si>
    <t>2.3.4 States shall require training vehicles for driver education behind-the-wheel and driving range instruction that meets State standards for the safety of students and instructors</t>
  </si>
  <si>
    <t>2.3.4 a. Shall be in safe mechanical condition and equipped with:</t>
  </si>
  <si>
    <t>• Dual-control brakes</t>
  </si>
  <si>
    <t>• Instructor eye-check and rear-view mirrors</t>
  </si>
  <si>
    <t>• Signage visible from all sides of the vehicle, to provide a means for other roadway users to understand that instruction is taking place and provides a possible warning of unexpected maneuvers by the driver</t>
  </si>
  <si>
    <t>• Meets all Federal Motor Vehicle Safety Standards (FMVSS) applicable to the vehicles used; and in accordance with the requirements of the State</t>
  </si>
  <si>
    <t>2.3.4 b. Shall not allow the driver education vehicle to be operated by a student without instructor supervision</t>
  </si>
  <si>
    <t>2.3.4 c. Should be inspected at least annually by a state-approved inspection facility or qualified mechanic and meet all other State vehicle requirements</t>
  </si>
  <si>
    <t>2.3.4 d. Should require all providers to keep a log on each training vehicle, covering issues such as safety and maintenance</t>
  </si>
  <si>
    <t>2.3.4 e. Should require additional equipment for behind-the-wheel and driving range instruction such as:</t>
  </si>
  <si>
    <t>• Cell phone</t>
  </si>
  <si>
    <t>• First-aid/body fluid kit</t>
  </si>
  <si>
    <t>• Fire extinguisher (at least UL rated 5-B:C)</t>
  </si>
  <si>
    <t>• Safety kit</t>
  </si>
  <si>
    <t>• Reflective devices</t>
  </si>
  <si>
    <t>• Flashlight</t>
  </si>
  <si>
    <t>• Crash reporting kit</t>
  </si>
  <si>
    <t>• Brake and accelerator pedal extensions, if required</t>
  </si>
  <si>
    <t>• Appropriate seat cushion(s), if required</t>
  </si>
  <si>
    <t>2.3.5 States shall establish, if applicable, requirements for maximum substitution hours of simulation or driving range instruction for behind-the-wheel instruction. For courses with ten (10) hours or more of behind-the-wheel instruction, no more than two (2) hours of any combination may be substituted.</t>
  </si>
  <si>
    <t>States shall establish requirements:</t>
  </si>
  <si>
    <t>2.3.5 a. Do you allow simulation?</t>
  </si>
  <si>
    <t>• Requires an instructor be trained in the use of simulation to teach the instruction</t>
  </si>
  <si>
    <t>• Supports the classroom and behind-the-wheel content and follows an approved curriculum</t>
  </si>
  <si>
    <t>2.3.5 b. Do you allow driving range instruction?</t>
  </si>
  <si>
    <t>• Requires an instructor be trained in the use of the driving range to teach the instruction</t>
  </si>
  <si>
    <t>• Requires driving range instruction support the classroom and behind-the-wheel content and follow an approved curriculum</t>
  </si>
  <si>
    <t>2.3.6 Do you allow computer-based independent student learning?</t>
  </si>
  <si>
    <t>2.3.6 States shall establish, if applicable, requirements for maximum substitution hours of computer-based independent student learning for classroom instruction. For courses with forty-five (45) hours or more of classroom instruction, no more than ten (10) hours may be substituted.</t>
  </si>
  <si>
    <t>States shall establish requirements that:</t>
  </si>
  <si>
    <t>2.3.6 a. Requires an instructor be trained in the proper use of driver education computer-based independent student learning systems or is assisted by a person trained in the use of computers and computer programs</t>
  </si>
  <si>
    <t>2.3.6 b. Stipulates computer-based independent student learning:</t>
  </si>
  <si>
    <t>• Be approved by the state, proceed from simple to complex and supports the goals and objectives of the driver education program</t>
  </si>
  <si>
    <t>• Not be counted towards behind-the-wheel driver education</t>
  </si>
  <si>
    <t>• Be user-friendly and accessible to all students</t>
  </si>
  <si>
    <t>• Includes consequences for making incorrect skill, knowledge or attitudinal decisions or actions.</t>
  </si>
  <si>
    <t>• Provides remedial practice</t>
  </si>
  <si>
    <t>2.3.6 c. Ensures computer-based independent student learning is classified as classroom instruction and should not exceed the 120 minute per day maximum</t>
  </si>
  <si>
    <t>2.4 Online Delivery Methods</t>
  </si>
  <si>
    <t>Do you have online standards?</t>
  </si>
  <si>
    <t>Do you allow online driver education?</t>
  </si>
  <si>
    <t>2.4.1 States shall establish requirements for the instructional design of online delivery of driver education, if permitted, that establishes how to organize, standardize, communicate and examine the instructional content/curriculum</t>
  </si>
  <si>
    <t>2.4.1 a. An online course syllabus is provided that clearly states the learning objectives, expectations of learners, grading policy, privacy and legal policies, and also includes contact information for the online course provider, online instructor, and technical troubleshooting</t>
  </si>
  <si>
    <t>• Contact information includes hours of availability and expected response time</t>
  </si>
  <si>
    <t>• Contact information for online instructors and the online instructor’s hours of availability are clearly posted on the course website</t>
  </si>
  <si>
    <t>2.4.1 b. Course timeline, important dates, and deadlines are clearly described in the syllabus and on the website</t>
  </si>
  <si>
    <t>2.4.1 c. The syllabus and curriculum both outline any required parent participation and monitoring</t>
  </si>
  <si>
    <t>2.4.1 d. For parent-taught driver education, the course curriculum has a specific component requiring regular parent participation, in addition to conducting the behind-the-wheel portion of the course</t>
  </si>
  <si>
    <t>2.4.1 e. The course is organized into units and lessons, each of which follows a knowledge map and, where appropriate, builds upon previous units and/or concepts</t>
  </si>
  <si>
    <t>2.4.1 f. The curriculum must be up-to-date, accurate, and meet state-established driver education content standards</t>
  </si>
  <si>
    <t>2.4.1 g. The curriculum uses active learning and incorporates higher-order/critical thinking skills</t>
  </si>
  <si>
    <t>2.4.1 h. The instructional design encourages learners to reflect upon what they have learned as a means to improve retention of concepts</t>
  </si>
  <si>
    <t>2.4.1 i. The curriculum is culturally competent and accommodates the multicultural educational needs of learners</t>
  </si>
  <si>
    <t>2.4.1 j. Content uses appropriate readability levels and language use for learners</t>
  </si>
  <si>
    <t>2.4.1 k. All content or learning materials respect copyright laws</t>
  </si>
  <si>
    <t>2.4.1 l. There is no commercial marketing or advertising within the actual course content and lessons other than the course provider’s labeling/ branding</t>
  </si>
  <si>
    <t>2.4.1 m. A glossary of driver education and any other relevant terms is provided on the site</t>
  </si>
  <si>
    <t>2.4.1 n. Resources and materials that are supplemental to the course are clearly indicated as such and are supplied through links, downloadable documents, software, an online resource center, or other means that are easily accessible to the learner</t>
  </si>
  <si>
    <t>2.4.1 o. Courses are facilitated by state-approved online instructors who meet section 3.0 of the Standards as well as the re-certification/re-approval process as outlined in Standard 3.5 in the Standards</t>
  </si>
  <si>
    <t>2.4.1 p. Online instructors facilitate the course using one of two models</t>
  </si>
  <si>
    <t>• Instructor-led: the online instructor leads the course through face-to-face or synchronous methods, interacts with learners regularly, actively monitors learner progress, and reviews assignments or tests as necessary</t>
  </si>
  <si>
    <t>• Instructor-monitored/supported: an online instructor monitors the online course, monitors each learner’s progress, reviews and assesses learner submissions as required, and answers questions or concerns in a reasonable and timely manner</t>
  </si>
  <si>
    <t>2.4.1 q. Online instructors who facilitate and personnel who manage the online driver education system are trained in the effective use of online-based driver education learning systems and methodologies by means of state-approved training</t>
  </si>
  <si>
    <t>2.4.2 States shall establish requirements for the structural design of online delivery of driver education, if permitted, that describes how the course will be implemented in order to meet the learning and course requirements</t>
  </si>
  <si>
    <t>2.4.2 a. The online course uses a variety of multimedia in various combinations to deliver the curriculum. These may include but not limited to videos, written materials, activities, testing, animation, interactive media, and simulations</t>
  </si>
  <si>
    <t>2.4.2 b. The course structure employs one of three models:</t>
  </si>
  <si>
    <t>• Hybrid/blended: the course delivery combines online (virtual) and classroom (face-to-face) instruction and meets the relevant delivery standards for both online and classroom settings. The overall course is instructor-led.</t>
  </si>
  <si>
    <t>• Fully online, instructor-led: the course is delivered online and the majority of learning is synchronous.</t>
  </si>
  <si>
    <t>• Fully online, instructor-monitored/supported: the course is delivered online and involves asynchronous or synchronous interaction.</t>
  </si>
  <si>
    <t>2.4.2 c. In online instructor-led synchronous courses, state standards should inform the maximum number of classes per day and learners per session enrolled in a course at any given time. If the state does not have standards the maximum number of classes per day should not exceed five classes per day and 30 learners per course</t>
  </si>
  <si>
    <t>2.4.2 d. The structure of the course should facilitate learner-learner interaction, which allows learners to benefit from the questions and experiences of others, through either</t>
  </si>
  <si>
    <t>• Synchronous mode(s) (e.g., webcam, Skype, video conference, phone conversations)</t>
  </si>
  <si>
    <t>• Asynchronous mode(s) (e.g., blogs, emails, forums, message boards, podcasts, etc.)</t>
  </si>
  <si>
    <t>2.4.2 e. The curriculum is designed to provide at least the minimum number of hours of instruction as prescribed in the Standards section 2.1.3 and is of sufficient rigor, depth, and breadth to meet the learning outcomes</t>
  </si>
  <si>
    <t>• This is exclusive of supplemental material or learner time spent online (i.e., time is measured by the length of time it takes to teach an instructional component, not including extra information, or how long it takes learners to complete the component)</t>
  </si>
  <si>
    <t>2.4.2 f. Online instruction does not exceed time limits as set out by section 2.1.4 of the Standards. The entire online course adheres to the concept of distributive learning, and is completed according to the time requirements set in section 2.1.3</t>
  </si>
  <si>
    <t>2.4.2 g. The online course presents information in various formats, providing supplemental material and resources, and demonstrating instructor capacity to adapt instruction to learner needs</t>
  </si>
  <si>
    <t>2.4.2 h. Online providers encourage learners to begin behind-the-wheel training, according to State licensing, after beginning the online course or as soon as possible after completing the online course</t>
  </si>
  <si>
    <t>2.4.3 States shall establish requirements for the evaluation/testing/assessment of online delivery of driver education, if permitted, that refers to how and what type of evaluation will be carried out for learners, the course, and online instructors</t>
  </si>
  <si>
    <t>2.4.3 a. Evaluations and assessments of learners are consistent with the concepts, lessons, and course objectives. The methods for evaluation are clearly stated in the course</t>
  </si>
  <si>
    <t>2.4.3 b. Evaluation and assessment are conducted in a variety of formats (such as quizzes, electronically submitted assignments, questions regarding video segments, responses in blog/online discussions, random questions, or other means)</t>
  </si>
  <si>
    <t>2.4.3 c. The course contains a pool of quiz and test questions that are randomly selected and distributed across learners and across individual lessons, in order to prevent learners from copying and/or sharing test information</t>
  </si>
  <si>
    <t>2.4.3 d. Evaluation of learners is conducted on an ongoing and varied basis</t>
  </si>
  <si>
    <t>• It may occur following the teaching of major concepts</t>
  </si>
  <si>
    <t>• It shall occur at the end of the unit</t>
  </si>
  <si>
    <t>2.4.3 e. Feedback on evaluations or assessments is constructive, informative, and frequently provided</t>
  </si>
  <si>
    <t>2.4.3 f. Course quizzes, activities, and any other assessment techniques are graded and tracked by the program and/or the online instructor</t>
  </si>
  <si>
    <t>2.4.3 g. Learners are able to see their grades as they progress through the course</t>
  </si>
  <si>
    <t>2.4.3 h. Where applicable, learner progress and performance are communicated to parents/guardians (e.g., for minors)</t>
  </si>
  <si>
    <t>2.4.3 i. For the final test, the identity of each learner should be verified as required by the state</t>
  </si>
  <si>
    <t>2.4.3 j. The online course provider frequently and in various ways assesses the delivery of the course and the curriculum, such as, learners are given the opportunity to provide feedback on the course</t>
  </si>
  <si>
    <t>2.4.4 States shall establish requirements for the technological design and capabilities of online delivery of driver education, if permitted, that refers to minimum technological tools and/or capabilities required by online driving educators in order to be able to provide online education and requirements needed by learners to take online driver education</t>
  </si>
  <si>
    <t>2.4.4 a. The technological requirements such as hardware, web browser, software, internet connection speed, and other required components to take the course are clearly described on the website, prior to the opportunity to purchase the course</t>
  </si>
  <si>
    <t>2.4.4 b. The web pages and components are clearly organized. A site map, contact page, and orientation section that explain how to use the course are provided</t>
  </si>
  <si>
    <t>• Contact information for technical support is provided and technical support hours of availability are clearly posted on the website</t>
  </si>
  <si>
    <t>2.4.4 c. The course and the website are user-friendly, easy to navigate, and accessible to learners</t>
  </si>
  <si>
    <t>2.4.4 d. Courses must require learners to complete all required elements prior to completing the course</t>
  </si>
  <si>
    <t>2.4.4 e. Learner time in the course is tracked by learner activity and work successfully completed on the course and not just the amount of time the learner is “logged in”. Computer system support, downloading videos, and other non-course related support do not count toward learner time</t>
  </si>
  <si>
    <t>2.4.4 f. Learners are required to use a username and password to enroll in and to access the course at all times</t>
  </si>
  <si>
    <t>2.4.4 g. Learners are logged out of the course after a specified amount of inactivity established by the State or the online provider. The learner is required to login again to resume the course</t>
  </si>
  <si>
    <t>2.4.4 h. The identity of each learner is verified on a random basis throughout the course to ensure the learner who is signed in is the individual completing the course (e.g. the learner is prompted with security questions upon login and at random during the course.)</t>
  </si>
  <si>
    <t>2.4.4 i. When learners log back into the course, they are able to resume from their last verified activity</t>
  </si>
  <si>
    <t>2.4.5 State shall establish legal requirements for the delivery of online driver education, if permitted, to ensure that online providers protect learner privacy, verify learner participation and test taking and comply with state/federal requirements for driver education and certification</t>
  </si>
  <si>
    <t>2.4.5 a. The course and the online provider shall be authorized by the state-regulating authority to operate within the state and to provide online driver education instruction for the purpose of meeting state certification requirements</t>
  </si>
  <si>
    <t>• If the state requires online providers to re-apply for approval to operate, the online provider shall meet the State requirements</t>
  </si>
  <si>
    <t>2.4.5 b. In states which regulate online driver education providers, the state authorization to operate and the agency issuing the authorization to operate are clearly communicated on the online provider website. Online providers clearly indicate on their website if they are currently approved by the state regulatory agency</t>
  </si>
  <si>
    <t>2.4.5 c. The state should list on the appropriate public state website all approved providers, as well as those online providers who previously held state approval but who are no longer approved</t>
  </si>
  <si>
    <t>2.4.5 d. The online provider’s website describes how the course meets state and/or federal accessibility standards (e.g., conforms to US Sections 504 and 508 of the Rehabilitation Act in connection to information technology) to ensure equal access to all users</t>
  </si>
  <si>
    <t>• The online provider’s website provides alternative options for users with special needs to access web content</t>
  </si>
  <si>
    <t>2.4.5 e. Learner information is kept confidential, protected, and securely stored in all electronic or non-electronic formats. The online provider meets all privacy and confidentiality requirements as set out by state laws, by the Family Educational Rights and Privacy Act (FERPA), and by any other federal laws</t>
  </si>
  <si>
    <t>2.4.5 f. Online providers follow state and/or federal legal requirements for the transmission of personal and/or confidential information electronically or in hard copy format</t>
  </si>
  <si>
    <t>2.4.5 g. The online provider’s privacy policy is clearly stated on the website</t>
  </si>
  <si>
    <t>2.4.5 h. Those individuals who have access to personal identification information (PII) within learner files meet state and/or federal legal requirements for working with youth (e.g. background checks or fingerprinting)</t>
  </si>
  <si>
    <t>2.4.5 i. Online instructors meet professional and legal requirements as set in Section 3.0 of the Standards and/or by the State</t>
  </si>
  <si>
    <t>2.4.5 j. Identification of learners is verified by random checks and as specified by the state throughout the online course and for the final test</t>
  </si>
  <si>
    <t>2.4.5 k. Successful or unsuccessful completion of the course and results of learners are recorded and kept in a secure file/location as required by the state regulating authority</t>
  </si>
  <si>
    <t>2.4.5 l. Results of performance are reported to learners immediately and, if the course is passed successfully, the certificate of completion is issued as specified by the state</t>
  </si>
  <si>
    <t>2.4.5 m. Course completion certificates are issued in a secure manner to the learner and/or the appropriate state authority</t>
  </si>
  <si>
    <t>2.4.5 n. All technological hardware and software meets state and/or federal requirements concerning the use of technology for professional or instructional purposes</t>
  </si>
  <si>
    <t>2.4.5 o. For minors, parental/guardian authorization to participate in the course is required in order to verify that the learner has not enrolled in driver education without parental consent</t>
  </si>
  <si>
    <t>3.1.1 a. Possess a valid driver's license (held for at least 5 consecutive years).</t>
  </si>
  <si>
    <t>3.1.1 b. Have an acceptable driving record.</t>
  </si>
  <si>
    <t>3.1.1 c. Pass Federal and State criminal background checks.</t>
  </si>
  <si>
    <t>3.1.1 d. Meet health or physical requirements.</t>
  </si>
  <si>
    <t>3.1.1 e. Achieve the minimum academic education requirement (high school graduate).</t>
  </si>
  <si>
    <t>3.1.1 f. Meet the minimum age requirement-(at least 21 years of age).</t>
  </si>
  <si>
    <t>3.1.2 a. Instructor candidates must pass a basic driver knowledge test including State specific traffic laws</t>
  </si>
  <si>
    <t>3.1.2 b. Instructor candidates must pass a basic driving skills assessment</t>
  </si>
  <si>
    <t>3.1.3 States should require programs to pre-screen an individual to determine if they are an acceptable candidate to enter the instructor preparation program</t>
  </si>
  <si>
    <t>3.2 Training</t>
  </si>
  <si>
    <t>3.2.1 States shall require instructor candidates to successfully complete a course detailing classroom content, BTW lessons and State specific information from State approved driver education curricula. The instructor candidate shall demonstrate their knowledge of State approved driver education curricula by achieving/ mastering the competencies. The instructor candidate must:</t>
  </si>
  <si>
    <t>3.2.1 a. Demonstrate comprehension of the foundations of novice driver education by:</t>
  </si>
  <si>
    <t>i. applying and/or verbalizing risk management skills to the task of driving either as a driver or passenger;</t>
  </si>
  <si>
    <t>ii. identifying and demonstrating safe driving techniques; and</t>
  </si>
  <si>
    <t>iii. demonstrating how to drive in a highly social, strategic, and cooperative manner (environmentally friendly).</t>
  </si>
  <si>
    <t>3.2.1 b. Demonstrate knowledge of the driver education curriculum content, including:</t>
  </si>
  <si>
    <t>i. State specific rules (i.e., GDL requirements);</t>
  </si>
  <si>
    <t>ii. rules of the road (State’s Highway Traffic/ Vehicle Code);</t>
  </si>
  <si>
    <t>iii. safe driving techniques;</t>
  </si>
  <si>
    <t>iv. risk management/ risk avoidance practices and procedures; and</t>
  </si>
  <si>
    <t>v. decision making skills.</t>
  </si>
  <si>
    <t>3.2.1 c. Recognize and explain the general nature of the foundations of novice driver education within the highway transportation system and the consequences of system failures.</t>
  </si>
  <si>
    <t>3.2.1 d. Explain and apply the principles of perception to risk management when operating a motor vehicle.</t>
  </si>
  <si>
    <t>3.2.1 e. Explain and apply the techniques for managing risk when operating a motor vehicle over pre-selected on and off-street activities.</t>
  </si>
  <si>
    <t>3.2.1 f. Recognize and identify physical, social, and psychological influences that can affect motor vehicle operator performance.</t>
  </si>
  <si>
    <t>3.2.1 g. Identify current and emerging vehicle technologies (i.e. forward collision warning, electronic stability control, warning mirrors and cameras, etc.).</t>
  </si>
  <si>
    <t>3.2.1 h. Demonstrate concepts and generalizations that enable one to make objective decisions regarding the:</t>
  </si>
  <si>
    <t>i. choice to drive unimpaired;</t>
  </si>
  <si>
    <t>ii. use of occupant restraints and protective devices;</t>
  </si>
  <si>
    <t>iii. benefits of effective speed management;</t>
  </si>
  <si>
    <t>iv. strategies to drive without distraction, fatigue, drowsy driving, and road rage;</t>
  </si>
  <si>
    <t>v. environmental factors that influence the decision-making process;</t>
  </si>
  <si>
    <t>vi. use of visual skills to obtain appropriate information to make reduced-risk decisions in low, moderate, and high risk driving environments;</t>
  </si>
  <si>
    <t>vii. management of time, space, and visibility when operating a motor vehicle;</t>
  </si>
  <si>
    <t>viii. interaction with other roadway users in a positive manner;</t>
  </si>
  <si>
    <t>ix. expectations of the motor vehicle operator from the other roadway user’s point of view;</t>
  </si>
  <si>
    <t>x. use of balanced vehicle movement.</t>
  </si>
  <si>
    <t>3.2.1 i. Identify and support additonal skills practice with parents/ guardians/ mentors.</t>
  </si>
  <si>
    <t>3.2.1 j. Identify laws, rules, and regulations that govern the smooth movement of traffic.</t>
  </si>
  <si>
    <t>3.2.1 k. Identify and support rules and regulations governing a State’s GDL program and licensing tests.</t>
  </si>
  <si>
    <t>3.2.1 l. Demonstrate comprehension of administrative rules, including:</t>
  </si>
  <si>
    <t>i. school, instructor, and student in-vehicle responsibilities;</t>
  </si>
  <si>
    <t>ii. dual controls and restraint systems use;</t>
  </si>
  <si>
    <t>iii. optional in-vehicle instructional equipment use;</t>
  </si>
  <si>
    <t>iv. appropriate use of driver education textbooks;</t>
  </si>
  <si>
    <t>v. assessment requirements;</t>
  </si>
  <si>
    <t>vi. record keeping protocol;</t>
  </si>
  <si>
    <t>vii. when to offer the program and minimum number of required periods;</t>
  </si>
  <si>
    <t>viii. computer program(s) use;</t>
  </si>
  <si>
    <t>ix. requirements for size of classes and facilities.</t>
  </si>
  <si>
    <t>3.2.2 States shall require instructor candidates to successfully complete a course in teaching and learning theories (e.g., The Teaching Task). See Attachment D for the Model Training Materials as an example of the teaching task. The instructor candidate shall demonstrate the appropriate use of the performance standards that make up the teaching and learning theories. Utilizing a course of instruction designed for teaching and learning theories (e.g., The Teaching Task) the instructor candidate should:</t>
  </si>
  <si>
    <t>3.2.2 a. Describe the history of driver education.</t>
  </si>
  <si>
    <t>3.2.2 b. Describe and demonstrate the fundamental concepts of learning.</t>
  </si>
  <si>
    <t>3.2.2 c. Describe and demonstrate the fundamental concepts of teaching.</t>
  </si>
  <si>
    <t>3.2.2 d. Demonstrate how to use lesson plans and curricula.</t>
  </si>
  <si>
    <t>3.2.2 e. Demonstrate how to use effective questioning techniques.</t>
  </si>
  <si>
    <t>3.2.2 f. Describe and demonstrate professional responsibilities and accountability of the driver education instructor.</t>
  </si>
  <si>
    <t>3.2.2 g. Describe and abide by sexual harassment policies.</t>
  </si>
  <si>
    <t>3.2.2 h. Describe the importance of liability protection</t>
  </si>
  <si>
    <t>3.2.2 i. Describe and demonstrate the process for preparing to teach.</t>
  </si>
  <si>
    <t>3.2.2 j. Describe and demonstrate techniques for classroom management.</t>
  </si>
  <si>
    <t>3.2.2 k. Describe and demonstrate techniques for student assessment and evaluation.</t>
  </si>
  <si>
    <t>3.2.2 l. Describe the process for coordination between classroom and behind-the-wheel instruction.</t>
  </si>
  <si>
    <t>3.2.2 m. Describe how to and the need for additional training to conduct online and virtual classroom driver education.</t>
  </si>
  <si>
    <t>3.2.2 n. Describe how to and the need for additional training to address special needs driver education students.</t>
  </si>
  <si>
    <t>3.2.2 o. Describe and demonstrate how to use lesson plans for in-vehicle instruction.</t>
  </si>
  <si>
    <t>3.2.2 p. Describe and demonstrate how to manage the mobile classroom.</t>
  </si>
  <si>
    <t>3.2.2 q. Describe and demonstrate in-vehicle teaching techniques including coaching and correction.</t>
  </si>
  <si>
    <t>3.2.2 r. Describe and demonstrate how to evaluate and provide feedback to the student driver and observers.</t>
  </si>
  <si>
    <t>3.2.2 s. Describe and demonstrate techniques for teaching:</t>
  </si>
  <si>
    <t>i. visual systems and vision control</t>
  </si>
  <si>
    <t>ii. hazard perception and decision making</t>
  </si>
  <si>
    <t>iii. speed and space management</t>
  </si>
  <si>
    <t>iv. steering control and vehicle balance</t>
  </si>
  <si>
    <t>v. time management</t>
  </si>
  <si>
    <t>vi. communication</t>
  </si>
  <si>
    <t>vii. driver responsibility</t>
  </si>
  <si>
    <t>3.2.2 t. Describe and demonstrate how to manage and take control of the vehicle during in vehicle instruction.</t>
  </si>
  <si>
    <t>3.2.2 u. Describe what to do in an emergency or collision.</t>
  </si>
  <si>
    <t>3.2.2 v. Describe the role and use of on-board technologies for in-vehicle instruction.</t>
  </si>
  <si>
    <t>3.2.2 w. Describe how to and the need for additional training to conduct simulation and driving range instruction.</t>
  </si>
  <si>
    <t>3.2.2 x. Demonstrate the skills necessary to develop partnerships and communicate with parents/mentors/guardians and state officials.</t>
  </si>
  <si>
    <t>3.2.2 y. Identify how to locate and describe jurisdictional laws, rules, policies and procedures related to vehicle operation and driver education.</t>
  </si>
  <si>
    <t>3.2.3 a. How to utilize and adapt classroom lesson plans and deliver classroom presentations.</t>
  </si>
  <si>
    <t>3.2.3 b. How to utilize and adapt lesson plans to deliver behind-the-wheel lessons, utilizing coaching techniques for in-vehicle instruction, and</t>
  </si>
  <si>
    <t>i. demonstrate how to utilize standards of driver performance,</t>
  </si>
  <si>
    <t>ii. demonstrate a variety coaching techniques for in-vehicle instruction, and deliver BTW lessons.</t>
  </si>
  <si>
    <t>3.2.3 c. How to influence learning and habit development.</t>
  </si>
  <si>
    <t>3.2.3 d. How to assess student performance.</t>
  </si>
  <si>
    <t>3.2.3 e. How to assist the learner to apply concepts from classroom and BTW instruction.</t>
  </si>
  <si>
    <t>3.2.3 f. Knowledge of risk management principles in all driving situations.</t>
  </si>
  <si>
    <t>3.2.3 g. Risk assessment procedures and provide timely intervention for in-vehicle instruction.</t>
  </si>
  <si>
    <t>3.2.3 h. How to conduct computer assisted, online, simulation based and range exercise instruction (if applicable)</t>
  </si>
  <si>
    <t>3.2.3 i. How to assess the course.</t>
  </si>
  <si>
    <t>3.2.3 j. How to schedule and grade.</t>
  </si>
  <si>
    <t>3.3 Student Teaching/Practicum</t>
  </si>
  <si>
    <t>3.3.1 States shall require instructor candidates to teach with an experienced mentor or complete a student teaching practicum, to deliver course content (both classroom and BTW) during a regularly scheduled driver education course to novice students while being supervised and evaluated</t>
  </si>
  <si>
    <t>3.4 Exit Assessment</t>
  </si>
  <si>
    <t>3.4.1 States shall require the driver education instructor candidate to pass exit assessments, beyond the state driver licensing test, to demonstrate their knowledge, skills and attitudes for the operation of a motor vehicle to successfully complete the driver education instructor preparation program.</t>
  </si>
  <si>
    <t>3.4.1 a. Must pass an advanced exit level, driver knowledge test</t>
  </si>
  <si>
    <t>3.4.1 b. Must pass an advanced exit level, instructor knowledge test</t>
  </si>
  <si>
    <t>3.4.1 c. Must pass an advanced exit level, in-vehicle teaching skills assessment</t>
  </si>
  <si>
    <t>3.5 Ongoing Training and Recertification</t>
  </si>
  <si>
    <t>4.1 Communication Between the State Driver Education Agency/Agencies and the Driver Licensing Authority</t>
  </si>
  <si>
    <t>4.2.1 States shall adopt a comprehensive three-stage Graduated Driver Licensing (GDL) system that contains the recommended GDL components and restrictions as featured in the National Highway Traffic Safety Administration (NHTSA) GDL Model. See Attachment F.</t>
  </si>
  <si>
    <t>4.3 Coordination and Education of Courts and Law Enforcement</t>
  </si>
  <si>
    <t>4.4 Knowledge and Skills Tests</t>
  </si>
  <si>
    <t>4.4.2 States shall develop and implement a valid and reliable driver’s license knowledge and skills test, such as the AAMVA NMDTS, which assesses the novice driver’s understanding of laws and principles of driving and that assesses their ability to operate a motor vehicle</t>
  </si>
  <si>
    <t>5.1 Supervised Driving Practice</t>
  </si>
  <si>
    <t>• supervising an extended learner permit period of at least six (6) months;</t>
  </si>
  <si>
    <t>• providing weekly supervised practice driving in a wide variety of increasingly</t>
  </si>
  <si>
    <t>• challenging driving situations;</t>
  </si>
  <si>
    <t>• conducting a minimum of fifty (50) hours of supervised practice driving.</t>
  </si>
  <si>
    <t>5.1.2 States shall require the parent of a novice driver to supervise an extended intermediate license period that temporarily restricts driving unsupervised with teen passengers, during nighttime hours and other restrictions until the State’s GDL requirements have been met and the parent determines the teen is ready to drive unsupervised in these high risk conditions</t>
  </si>
  <si>
    <t>5.2 Parent Seminar</t>
  </si>
  <si>
    <t>5.2.2 a. Modeling safe driving behavior</t>
  </si>
  <si>
    <t>5.2.2 b. Determining the readiness of the teen to begin the learning process</t>
  </si>
  <si>
    <t>5.2.2 c. Managing the novice driver’s overall learning-to-drive experience</t>
  </si>
  <si>
    <t>5.2.2 d. Conducting effective supervised practice driving</t>
  </si>
  <si>
    <t>5.2.2 e. Determining the teen’s readiness to advance to the next licensing stage and assume broader driving privileges</t>
  </si>
  <si>
    <t>5.2.2 f. Negotiating and adopting a written agreement between the teen and parent that reflects the expectations of both teen and parent and clearly defines the restrictions, privileges, rules, and consequences that will serve as the basis for the teen to learn and for the parent to grant progressively broader driving privileges</t>
  </si>
  <si>
    <t>5.3 Parent Progress Reports</t>
  </si>
  <si>
    <t>5.3.1 States shall require the driver education provider to ensure parents are informed about their teen’s progress throughout the driver education course, and receive a post-course final assessment report that informs them of the progress and proficiency of their teen driver</t>
  </si>
  <si>
    <t>5.4 Parent Resources</t>
  </si>
  <si>
    <t>5.4.1 a. Rules, regulations and expectations of the State GDL and Driver Education requirements</t>
  </si>
  <si>
    <t>5.4.1 b. A list of State approved driver education schools</t>
  </si>
  <si>
    <t>5.4.1 c. Access to a “Parent-Teen Driving Agreement”</t>
  </si>
  <si>
    <t>5.4.1 d. Access to a tool for logging the required hours of supervised practice</t>
  </si>
  <si>
    <t>QUESTION SUPPORTING ANSWERS</t>
  </si>
  <si>
    <t>QUESTION SUPPORTING DOCUMENTATION</t>
  </si>
  <si>
    <t>Other Codes</t>
  </si>
  <si>
    <t>Program Administration - Self Assessment</t>
  </si>
  <si>
    <t>Date</t>
  </si>
  <si>
    <t>Responsible  Contact</t>
  </si>
  <si>
    <t>Notes</t>
  </si>
  <si>
    <t>Supporting Documentation</t>
  </si>
  <si>
    <t>Program Administration - All responses require supporting documents. Insert the title and link to each document</t>
  </si>
  <si>
    <t>Assessor</t>
  </si>
  <si>
    <t>Questions</t>
  </si>
  <si>
    <t>Future Plans</t>
  </si>
  <si>
    <t xml:space="preserve">Are grants (402 funds) used to fund any portion of the driver education program?  </t>
  </si>
  <si>
    <t xml:space="preserve">Do you ensure that only driver education programs that conform to applicable state and national standards are approved? </t>
  </si>
  <si>
    <t>Education / Training</t>
  </si>
  <si>
    <t>2.1.1</t>
  </si>
  <si>
    <t xml:space="preserve">Does your state have content standards? If yes, please provide them. </t>
  </si>
  <si>
    <t>Does your driver education program meet or exceed current nationally recognized content standards?</t>
  </si>
  <si>
    <t>If so, does your State meet ADTSEA or DSAA content standards? (Attachments A and B of the Standards)</t>
  </si>
  <si>
    <t>2.1.2</t>
  </si>
  <si>
    <t xml:space="preserve">Are driver education providers required to use formalized written curricula? </t>
  </si>
  <si>
    <t xml:space="preserve">Is there a standardized driver education curriculum? If yes who developed this curriculum? </t>
  </si>
  <si>
    <t xml:space="preserve">Are driver education providers given a list of acceptable curricula to use? If yes, list all curricula that you provide? </t>
  </si>
  <si>
    <t>Is there an approval process for curricula? If yes, what is the approval process?</t>
  </si>
  <si>
    <t xml:space="preserve">How often is the curriculum reviewed and updated? </t>
  </si>
  <si>
    <t>How is it reviewed and updated? Who reviews and updates the curriculum?</t>
  </si>
  <si>
    <t xml:space="preserve">Is the curriculum based on the State’s crash data and crash causation factors?  </t>
  </si>
  <si>
    <t>Can any portion of the driver education curriculum be completed through non-traditional classroom teaching and learning experiences?</t>
  </si>
  <si>
    <t>2.1.2.a</t>
  </si>
  <si>
    <t>Does your state recognize for credit simulation and/or driving range lessons?</t>
  </si>
  <si>
    <t>Are written lesson plans for classroom, behind-the-wheel, observation time, simulation and driving ranges that include goals, objectives and outcomes for learning provided in your state curricula?</t>
  </si>
  <si>
    <t>2.1.2.b</t>
  </si>
  <si>
    <t xml:space="preserve"> Is a variety of multimedia in various combinations provided in your state curricula to deliver the curriculum? If yes, what kind of multimedia?</t>
  </si>
  <si>
    <t>2.1.2.c</t>
  </si>
  <si>
    <t>Are active learning and higher-order/critical thinking skills incorporated in your state curricula?</t>
  </si>
  <si>
    <t>2.1.2.d</t>
  </si>
  <si>
    <t>Are learners provided with the opportunity to reflect upon what they have learned as a means to improve retention of concepts in your state curricula?</t>
  </si>
  <si>
    <t>2.1.2.e</t>
  </si>
  <si>
    <t xml:space="preserve">Are your state curricula culturally competent and accommodates the multicultural educational needs of learners? </t>
  </si>
  <si>
    <t>2.1.3</t>
  </si>
  <si>
    <t>2.1.3.a</t>
  </si>
  <si>
    <t xml:space="preserve">List your current minimum instruction hours? </t>
  </si>
  <si>
    <t>2.1.3.b</t>
  </si>
  <si>
    <t>Are your instructional hours delivered across multiple learning stages? How many hours for each stage?</t>
  </si>
  <si>
    <t>2.1.4</t>
  </si>
  <si>
    <t xml:space="preserve">How do you integrate the classroom with the behind-the-wheel portion and vice versa? </t>
  </si>
  <si>
    <t>2.1.4.a</t>
  </si>
  <si>
    <t xml:space="preserve">What is your attendance policy for successful completion of classroom and behind-the-wheel? </t>
  </si>
  <si>
    <t>2.1.4.b</t>
  </si>
  <si>
    <t>Describe how the typical classroom course is scheduled?</t>
  </si>
  <si>
    <t xml:space="preserve">How many days is the classroom instruction completed in? </t>
  </si>
  <si>
    <t>2.1.4.c</t>
  </si>
  <si>
    <t xml:space="preserve">How long is a classroom instructional period per day? </t>
  </si>
  <si>
    <t>2.1.4.d</t>
  </si>
  <si>
    <t xml:space="preserve">How many students are allowed in the vehicle at once? </t>
  </si>
  <si>
    <t>How long does each driver drive?</t>
  </si>
  <si>
    <t>Is behind-the-wheel instruction integrated with laboratory driving simulation and/or driving range instruction?</t>
  </si>
  <si>
    <t>2.1.5</t>
  </si>
  <si>
    <t xml:space="preserve">Do you require a driver education textbook? </t>
  </si>
  <si>
    <t xml:space="preserve">If yes, which textbook(s) are approved? </t>
  </si>
  <si>
    <t>2.1.6 States shall require successful completion of an approved end-of-course knowledge and skill assessment examination based on the stated goals and objectives to graduate from the driver education program.</t>
  </si>
  <si>
    <t>Do you require successful completion of an end-of-course knowledge and skill assessment exam?</t>
  </si>
  <si>
    <t xml:space="preserve">Who developed the end-of-course knowledge and skill assessment exam? </t>
  </si>
  <si>
    <t xml:space="preserve">How often is the exam reviewed and updated? </t>
  </si>
  <si>
    <t>Is the exam only paper or is it electronic?</t>
  </si>
  <si>
    <t>How are the exam scores recorded?</t>
  </si>
  <si>
    <t>How many times may a student take the test?</t>
  </si>
  <si>
    <t>Is the test always the same test questions?</t>
  </si>
  <si>
    <t>Can the end of course test requirement be waived?</t>
  </si>
  <si>
    <t>Is there any re-teaching required between testing attempts?</t>
  </si>
  <si>
    <t>2.1.7</t>
  </si>
  <si>
    <t xml:space="preserve">Do you require post-course evaluations of driver education programs? If yes, what does the evaluation consist of? </t>
  </si>
  <si>
    <t>Who created the post-course evaluations?</t>
  </si>
  <si>
    <t>Who reviews the post-course evaluations?</t>
  </si>
  <si>
    <t xml:space="preserve">What areas of the evaluation are being measured or evaluated? </t>
  </si>
  <si>
    <t>Student Evaluation</t>
  </si>
  <si>
    <t>2.2.1</t>
  </si>
  <si>
    <t xml:space="preserve">How do you ensure that providers and instructors deliver timely and ongoing feedback to students? </t>
  </si>
  <si>
    <t>2.2.1.a</t>
  </si>
  <si>
    <t xml:space="preserve">Are there consistent evaluation areas and specific requirements? </t>
  </si>
  <si>
    <t xml:space="preserve">How is the evaluation and assessment of the student consistent with the concepts, lessons and course objectives? </t>
  </si>
  <si>
    <t>2.2.1.b</t>
  </si>
  <si>
    <t xml:space="preserve">How is the evaluation and assessment of the student conducted? </t>
  </si>
  <si>
    <t>Is it on an ongoing and varied basis following the teaching of major concepts and at the end of the unit or driving session?</t>
  </si>
  <si>
    <t>2.2.1.c</t>
  </si>
  <si>
    <t>Is the evaluation and assessment of the student constructive, informative, and frequently provided? How would this be evaluated?</t>
  </si>
  <si>
    <t>2.2.1.d</t>
  </si>
  <si>
    <t>Is the evaluation and assessment of the student graded and tracked by the program and/or the instructor? If yes, what records should be kept and for how long?</t>
  </si>
  <si>
    <t>Where are the records kept?</t>
  </si>
  <si>
    <t>How are the records used?</t>
  </si>
  <si>
    <t>2.2.2</t>
  </si>
  <si>
    <t xml:space="preserve">Are on-going classroom and behind-the-wheel evaluations required? </t>
  </si>
  <si>
    <t xml:space="preserve">If yes, how do you require these evaluations? </t>
  </si>
  <si>
    <t>2.2.2.a</t>
  </si>
  <si>
    <t>2.2.2.b</t>
  </si>
  <si>
    <t>2.2.2.c</t>
  </si>
  <si>
    <t>2.2.2.d</t>
  </si>
  <si>
    <t>2.2.2.e</t>
  </si>
  <si>
    <t>2.2.2.f</t>
  </si>
  <si>
    <t>Delivery Methods</t>
  </si>
  <si>
    <t>2.3.1</t>
  </si>
  <si>
    <t xml:space="preserve">What is your state’s student/teacher ratio for the classroom phase of driver education?  </t>
  </si>
  <si>
    <t>Does the state limit the number of students per class?</t>
  </si>
  <si>
    <t>2.3.2</t>
  </si>
  <si>
    <t xml:space="preserve">Are seating and writing space for each student made available? </t>
  </si>
  <si>
    <t xml:space="preserve">What is made available? </t>
  </si>
  <si>
    <t>2.3.3</t>
  </si>
  <si>
    <t xml:space="preserve">Is it stipulated that an instructor can only teach one classroom at a time? </t>
  </si>
  <si>
    <t>Where and what is the policy prohibiting instructors from teaching more than one classroom at a time?</t>
  </si>
  <si>
    <t>2.3.4</t>
  </si>
  <si>
    <t xml:space="preserve">Do you have standards for training vehicles for driver education? </t>
  </si>
  <si>
    <t>If yes, what standards do you have?</t>
  </si>
  <si>
    <t>2.3.4.a</t>
  </si>
  <si>
    <t xml:space="preserve">Do you have standards for training vehicles that they shall be in safe mechanical condition, equipped with the above, and meet all FMVSS? </t>
  </si>
  <si>
    <t>2.3.4.b</t>
  </si>
  <si>
    <t xml:space="preserve">Do you have standards or requirements for training vehicles that does not allow the driver education vehicle to be operated by a student without instructor supervision?
</t>
  </si>
  <si>
    <t>2.3.4.c</t>
  </si>
  <si>
    <t>Do you have standards for training vehicles to be inspected annually by an approved facility or mechanic?</t>
  </si>
  <si>
    <t>If yes, what are your standards/</t>
  </si>
  <si>
    <t>2.3.4.d</t>
  </si>
  <si>
    <t xml:space="preserve">Is a log on each training vehicle, covering issues, such as safety and maintenance kept? </t>
  </si>
  <si>
    <t>What does the log cover?</t>
  </si>
  <si>
    <t>2.3.4.e</t>
  </si>
  <si>
    <t>Is additional equipment for behind-the-wheel and driving range instruction, such as those listed above required? What equipment do you require?</t>
  </si>
  <si>
    <t>2.3.5</t>
  </si>
  <si>
    <t>2.3.5.a</t>
  </si>
  <si>
    <t xml:space="preserve">Is driving simulation allowed? </t>
  </si>
  <si>
    <t>If so, how many?</t>
  </si>
  <si>
    <t>At what ratio?</t>
  </si>
  <si>
    <t xml:space="preserve">Are instructors required to be trained in simulation? </t>
  </si>
  <si>
    <t xml:space="preserve">How are they trained? </t>
  </si>
  <si>
    <t xml:space="preserve">Do you require the simulation to support the classroom and BTW content and follow an approved curriculum? </t>
  </si>
  <si>
    <t>If yes, how do you do this and what approved curriculum does it follow?</t>
  </si>
  <si>
    <t>2.3.5.b</t>
  </si>
  <si>
    <t xml:space="preserve">Are driving ranges allowed? </t>
  </si>
  <si>
    <t>If yes, do you substitute hours of range for behind-the-wheel?</t>
  </si>
  <si>
    <t xml:space="preserve">Are instructors required to be trained in driving ranges? How are they trained? </t>
  </si>
  <si>
    <t xml:space="preserve">Do you require the range instruction to support the classroom and BTW content and follow an approved curriculum? </t>
  </si>
  <si>
    <t>2.3.6</t>
  </si>
  <si>
    <t xml:space="preserve">Is computer-based independent student learning allowed? If yes, do you substitute hours of computer-based student learning for classroom? If so, how many? </t>
  </si>
  <si>
    <t>2.3.6.a</t>
  </si>
  <si>
    <t xml:space="preserve">Are instructors required to be trained in computer-based student learning? </t>
  </si>
  <si>
    <t>How are they trained?</t>
  </si>
  <si>
    <t>2.3.6.b</t>
  </si>
  <si>
    <t xml:space="preserve">Is the computer-based program required to proceed from simple to complex and support the goals and objectives of the driver education program? </t>
  </si>
  <si>
    <t xml:space="preserve">If yes, how do you do this? 
</t>
  </si>
  <si>
    <t>Do you require the computer-based program to be counted towards BTW? Please explain.</t>
  </si>
  <si>
    <t xml:space="preserve">Is it required the computer-based program is user-friendly and accessible to all students? </t>
  </si>
  <si>
    <t>How have you accomplished this?</t>
  </si>
  <si>
    <t>Is it required the computer-based program includes consequences for making incorrect skill, knowledge or attitudinal decisions or actions? How is that done?</t>
  </si>
  <si>
    <t>Is it required for the computer-based program to provide remedial practice? How is that done?</t>
  </si>
  <si>
    <t>How is that done?</t>
  </si>
  <si>
    <t>2.3.6.c</t>
  </si>
  <si>
    <t xml:space="preserve">Do you ensure the computer-based program is classified as classroom instruction and does not exceed the 120 minute per day maximum? </t>
  </si>
  <si>
    <t xml:space="preserve">How long is the program? </t>
  </si>
  <si>
    <t>Online Delivery Methods</t>
  </si>
  <si>
    <t>2.4.1</t>
  </si>
  <si>
    <t xml:space="preserve">Is online driver education allowed? </t>
  </si>
  <si>
    <t>2.4.1.a</t>
  </si>
  <si>
    <t xml:space="preserve">What does your online course syllabus provide? </t>
  </si>
  <si>
    <t xml:space="preserve">Is contact information included? </t>
  </si>
  <si>
    <t>If yes, what contact information do you require be provided?</t>
  </si>
  <si>
    <t>2.4.1.b</t>
  </si>
  <si>
    <t xml:space="preserve">Is a course timeline, important dates, and deadlines provided? </t>
  </si>
  <si>
    <t xml:space="preserve">If yes, what do you provide? </t>
  </si>
  <si>
    <t>2.4.1.c</t>
  </si>
  <si>
    <t>Does the syllabus and curriculum both outline any required parent participation and monitoring?</t>
  </si>
  <si>
    <t xml:space="preserve">If yes, what kind of parent participation and monitoring? Please explain. </t>
  </si>
  <si>
    <t>2.4.1.d</t>
  </si>
  <si>
    <t xml:space="preserve">For parent-taught driver education, does the course curriculum have a specific component requiring regular parent participation, in addition to conducting the behind-the-wheel portion of the course? </t>
  </si>
  <si>
    <t xml:space="preserve">If yes, what is the parent participation? Please explain. </t>
  </si>
  <si>
    <t>2.4.1.e</t>
  </si>
  <si>
    <t xml:space="preserve">Is the online course organized into units and lessons? </t>
  </si>
  <si>
    <t>How is it organized? What are the units and lessons?</t>
  </si>
  <si>
    <t xml:space="preserve">Do the lessons follow a knowledge map that builds upon previous units and/or concepts? If yes, please explain. </t>
  </si>
  <si>
    <t>2.4.1.f</t>
  </si>
  <si>
    <t>How do you ensure the curriculum is up-to-date? What is the process?</t>
  </si>
  <si>
    <t>2.4.1.g</t>
  </si>
  <si>
    <t xml:space="preserve">How does the curriculum use active learning and incorporate higher-order/critical thinking skills? </t>
  </si>
  <si>
    <t>2.4.1.h</t>
  </si>
  <si>
    <t xml:space="preserve">Does the instructional design include review pages or questions that help the learner reflect upon what was taught? </t>
  </si>
  <si>
    <t xml:space="preserve">How else is the learner given an opportunity to reflect upon what they have learned? </t>
  </si>
  <si>
    <t>2.4.1.i</t>
  </si>
  <si>
    <t>How is the online curriculum culturally competent and accommodates the multicultural educational needs of learners?</t>
  </si>
  <si>
    <t>2.4.1.j</t>
  </si>
  <si>
    <t>How are readability levels measured for appropriateness?</t>
  </si>
  <si>
    <t>2.4.1.k</t>
  </si>
  <si>
    <t xml:space="preserve">Do the content and learning materials respect copyright laws?  </t>
  </si>
  <si>
    <t>How are providers required to prove their course is compliant with all copyright laws?</t>
  </si>
  <si>
    <t>2.4.1.l</t>
  </si>
  <si>
    <t xml:space="preserve">Is there any commercial marketing or advertising within the course? </t>
  </si>
  <si>
    <t xml:space="preserve">If yes, what kind of advertising or marketing? </t>
  </si>
  <si>
    <t>2.4.1.m</t>
  </si>
  <si>
    <t>Is there a glossary of relevant terms provided?</t>
  </si>
  <si>
    <t>2.4.1.n</t>
  </si>
  <si>
    <t xml:space="preserve">Are supplemental resources and materials clearly indicated and supplied in an easily accessible way? </t>
  </si>
  <si>
    <t>How are the materials supplied?</t>
  </si>
  <si>
    <t>2.4.1.o</t>
  </si>
  <si>
    <t xml:space="preserve">Who are the courses facilitated by? </t>
  </si>
  <si>
    <t xml:space="preserve">Do they meet instructor training standards and requirements in in Section 3.0 and 3.5? </t>
  </si>
  <si>
    <t>2.4.1.p</t>
  </si>
  <si>
    <t>What model does the online course use? (i.e instructor-led or instructor-monitored/supported model)</t>
  </si>
  <si>
    <t>2.4.1.q</t>
  </si>
  <si>
    <t>Are your online instructors trained in online-based learning?</t>
  </si>
  <si>
    <t>If yes how are they trained?</t>
  </si>
  <si>
    <t>2.4.2</t>
  </si>
  <si>
    <t xml:space="preserve">What requirements do you have for the structural design of online driver education? </t>
  </si>
  <si>
    <t>2.4.2.a</t>
  </si>
  <si>
    <t xml:space="preserve">Does the online course use a variety of multimedia? If yes, what types of multimedia? </t>
  </si>
  <si>
    <t>How is the level of variety of media determined?</t>
  </si>
  <si>
    <t>2.4.2.b</t>
  </si>
  <si>
    <t xml:space="preserve">Does the course structure of the online course employ one of the three models above? If yes, which one? </t>
  </si>
  <si>
    <t>2.4.2.c</t>
  </si>
  <si>
    <t xml:space="preserve">What is the requirement for the maximum number of classes per day and learners per session enrolled at a given time? </t>
  </si>
  <si>
    <t>2.4.2.d</t>
  </si>
  <si>
    <t xml:space="preserve">Does the structure of the course facilitate learner-learner interaction? </t>
  </si>
  <si>
    <t xml:space="preserve">If yes, how? Is it synchronous or asynchronous? </t>
  </si>
  <si>
    <t>2.4.2.e</t>
  </si>
  <si>
    <t>Does the curriculum provide at least the minimum number of hours of instruction?</t>
  </si>
  <si>
    <t>2.4.2.f</t>
  </si>
  <si>
    <t>What are the minimum time limits for the online course?</t>
  </si>
  <si>
    <t>2.4.2.g</t>
  </si>
  <si>
    <t>What various formats and supplemental resources are used for the online course?</t>
  </si>
  <si>
    <t>How is the sufficiency of the variety of formats assessed?</t>
  </si>
  <si>
    <t>2.4.2.h</t>
  </si>
  <si>
    <t>N/A</t>
  </si>
  <si>
    <t xml:space="preserve">When is the behind-the-wheel portion of the training begun relative to the start of the online training? </t>
  </si>
  <si>
    <t>2.4.3</t>
  </si>
  <si>
    <t xml:space="preserve">What requirements do you have for the evaluation/testing/assessment of online delivery of driver education? </t>
  </si>
  <si>
    <t>2.4.3.a</t>
  </si>
  <si>
    <t>What are the methods for evaluations and assessments?</t>
  </si>
  <si>
    <t>How are they consistent with the concepts, lessons and course objectives?</t>
  </si>
  <si>
    <t>2.4.3.b</t>
  </si>
  <si>
    <t>In what formats are evaluations and assessments conducted?</t>
  </si>
  <si>
    <t>2.4.3.c</t>
  </si>
  <si>
    <t>How are the quiz questions selected and distributed in order to prevent learners from copying or sharing information?</t>
  </si>
  <si>
    <t>2.4.3.d</t>
  </si>
  <si>
    <t xml:space="preserve">When are evaluations conducted? </t>
  </si>
  <si>
    <t>2.4.3.e</t>
  </si>
  <si>
    <t>When and how is feedback on evaluations or assessments provided?</t>
  </si>
  <si>
    <t>2.4.3.f</t>
  </si>
  <si>
    <t>How are the quizzes, activities and assessments graded and tracked?</t>
  </si>
  <si>
    <t>2.4.3.g</t>
  </si>
  <si>
    <t>How do learner’s see their grades as they progress through the course?</t>
  </si>
  <si>
    <t>2.4.3.h</t>
  </si>
  <si>
    <t>How is the learner’s progress and performance communicated to parents/guardians?</t>
  </si>
  <si>
    <t>2.4.3.1</t>
  </si>
  <si>
    <t>How is the identity of each learner verified for  the final test?</t>
  </si>
  <si>
    <t>2.4.3.j</t>
  </si>
  <si>
    <t>How is the delivery of the course and the curriculum assessed by students?</t>
  </si>
  <si>
    <t>2.4.4</t>
  </si>
  <si>
    <t>What requirements do you have for the technological design and capabilities of online delivery of driver education?</t>
  </si>
  <si>
    <t>2.4.4.a</t>
  </si>
  <si>
    <t xml:space="preserve">How and where are the technological requirements described on the website? </t>
  </si>
  <si>
    <t>2.4.4.b</t>
  </si>
  <si>
    <t xml:space="preserve">How are the web pages and components organized? </t>
  </si>
  <si>
    <t>Is there a site map, contact page and orientation section that explains how to use the course?</t>
  </si>
  <si>
    <t>2.4.4.c</t>
  </si>
  <si>
    <t xml:space="preserve">Is the course and the website user-friendly, easy to navigate, and accessible to learners?  </t>
  </si>
  <si>
    <t>2.4.4.d</t>
  </si>
  <si>
    <t>Are learners required to complete all elements prior to completing the course?</t>
  </si>
  <si>
    <t>2.4.4.e</t>
  </si>
  <si>
    <t xml:space="preserve">How is learner time in the course tracked? </t>
  </si>
  <si>
    <t>To what degree is a student’s “idle time” counted as active learning?</t>
  </si>
  <si>
    <t>2.4.4.f</t>
  </si>
  <si>
    <t>Are learners required to use a username and password to enroll in and to access the course at all times?</t>
  </si>
  <si>
    <t>2.4.4.g</t>
  </si>
  <si>
    <t>Is the learner logged out of the course after a specified amount of inactivity? After how long?</t>
  </si>
  <si>
    <t>2.4.4.h</t>
  </si>
  <si>
    <t>How is the identity of the learner verified throughout the course? How frequently?</t>
  </si>
  <si>
    <t>2.4.4.i</t>
  </si>
  <si>
    <t xml:space="preserve">Are learner’s able to resume from their last verified activity when they log back into the course? </t>
  </si>
  <si>
    <t>2.4.5</t>
  </si>
  <si>
    <t>What legal requirements do you have for the delivery of online driver education, regarding privacy, verification of learner participation and test taking?</t>
  </si>
  <si>
    <t>How are state/federal requirements met?</t>
  </si>
  <si>
    <t>2.4.5.a</t>
  </si>
  <si>
    <t>Are online providers formally authorized by the state?</t>
  </si>
  <si>
    <t>2.4.5.b</t>
  </si>
  <si>
    <t>Do online providers clearly indicate on their website if they are approved by the state?</t>
  </si>
  <si>
    <t>2.4.5.c</t>
  </si>
  <si>
    <t xml:space="preserve">Are the approved online providers and those that are no longer approved listed on the State website? </t>
  </si>
  <si>
    <t>2.4.5.d</t>
  </si>
  <si>
    <t>How do online provider’s websites and courses provide alternative options for users with special needs?</t>
  </si>
  <si>
    <t>2.4.5.e</t>
  </si>
  <si>
    <t>How is learner information kept confidential, protected and securely stored?</t>
  </si>
  <si>
    <t>2.4.5.f</t>
  </si>
  <si>
    <t xml:space="preserve">Do online providers follow state and/or federal legal requirements for the transmission of personal and/or confidential information? </t>
  </si>
  <si>
    <t xml:space="preserve">If yes, how do they do this? </t>
  </si>
  <si>
    <t>2.4.5.g</t>
  </si>
  <si>
    <t>Is the online provider’s privacy policy clearly stated on the website?</t>
  </si>
  <si>
    <t>2.4.5.h</t>
  </si>
  <si>
    <t xml:space="preserve">Do individuals who have access to personal identification information within learner files meet state and/or federal legal requirements for working with youth? </t>
  </si>
  <si>
    <t>If yes, what are the requirements for access by those individuals?</t>
  </si>
  <si>
    <t>2.4.5.i</t>
  </si>
  <si>
    <t>Do online instructors meet professional and legal requirements as set in Section 3.0?</t>
  </si>
  <si>
    <t>2.4.5.j</t>
  </si>
  <si>
    <t xml:space="preserve">How is identification of learner’s verified through the online course and for the final test? How frequently? </t>
  </si>
  <si>
    <t>2.4.5.k</t>
  </si>
  <si>
    <t>How are completion of the course and results of learners recorded?</t>
  </si>
  <si>
    <t>2.4.5.l</t>
  </si>
  <si>
    <t>When are results of performance of the course reported to learners?</t>
  </si>
  <si>
    <t>2.4.5.m</t>
  </si>
  <si>
    <t xml:space="preserve">How are completion certificates issued? </t>
  </si>
  <si>
    <t>2.4.5.n</t>
  </si>
  <si>
    <t>Do technological hardware and software meet State and/or federal requirements?</t>
  </si>
  <si>
    <t>2.4.5.o</t>
  </si>
  <si>
    <t>How is parental/guardian authorization acquired?</t>
  </si>
  <si>
    <t>Prerequisites</t>
  </si>
  <si>
    <t>Instructor Training</t>
  </si>
  <si>
    <t>GDL System</t>
  </si>
  <si>
    <t>Public School instructors are required to do 120 hours of student teaching practicum</t>
  </si>
  <si>
    <t>University of Utah teacher training programs meet many of the specifications of the five stages of instructor training</t>
  </si>
  <si>
    <t>Require commercial school instructor training programs to meet the five stages of instructor training</t>
  </si>
  <si>
    <t>Require all instructor training programs to meet the requirements in the ANSTSE model instructor training program</t>
  </si>
  <si>
    <t>Commercial school instructors required to pass instructor knowledge and driving tests</t>
  </si>
  <si>
    <t>Require all driver education instructors to successfully complete knowledge, driving and in-vehicle teaching skills assessments</t>
  </si>
  <si>
    <t>Public school instructors are required to pass knowledge tests at the end of all required courses</t>
  </si>
  <si>
    <t>Require all driver education instructors to obtain professional development credits over a consistent period.</t>
  </si>
  <si>
    <t>Public schools require 8 hours of professional development credits every 5 years</t>
  </si>
  <si>
    <t>Commercial instructor training schools can take advantage of the opportunity to take the free public school course offerings.</t>
  </si>
  <si>
    <t>Prescreen individuals to determine if they are an acceptable candidate for instructor program</t>
  </si>
  <si>
    <t>The Utah State Board of Education provides driver education professional development courses free of charge</t>
  </si>
  <si>
    <t>Public school instructors must have a valid teaching license to take driver education teaching courses to teach in public schools</t>
  </si>
  <si>
    <t>Require commercial driving schools to have a minimun required student teaching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</si>
</sst>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m/d/yy;@"/>
    <numFmt numFmtId="165" formatCode="mm/dd/yy;@"/>
    <numFmt numFmtId="166" formatCode="mm/dd/yy"/>
    <numFmt numFmtId="167" formatCode="m/d/yy"/>
    <numFmt numFmtId="168" formatCode="mm/dd/yyyy"/>
  </numFmts>
  <fonts count="76">
    <font>
      <sz val="11"/>
      <color theme="1"/>
      <name val="Calibri"/>
      <family val="2"/>
      <scheme val="minor"/>
    </font>
    <font>
      <sz val="11"/>
      <color theme="1"/>
      <name val="Calibri"/>
      <family val="2"/>
      <scheme val="minor"/>
    </font>
    <font>
      <sz val="10"/>
      <name val="Arial"/>
    </font>
    <font>
      <b/>
      <sz val="11"/>
      <color rgb="FFFFFFFF"/>
      <name val="Arial"/>
      <family val="2"/>
    </font>
    <font>
      <sz val="11"/>
      <color theme="1"/>
      <name val="Arial"/>
      <family val="2"/>
    </font>
    <font>
      <b/>
      <sz val="11"/>
      <color theme="1"/>
      <name val="Arial"/>
      <family val="2"/>
    </font>
    <font>
      <b/>
      <sz val="11"/>
      <color theme="0"/>
      <name val="Arial"/>
      <family val="2"/>
    </font>
    <font>
      <sz val="11"/>
      <color theme="0"/>
      <name val="Arial"/>
      <family val="2"/>
    </font>
    <font>
      <sz val="10"/>
      <name val="Arial"/>
      <family val="2"/>
    </font>
    <font>
      <b/>
      <sz val="11"/>
      <color theme="0"/>
      <name val="Calibri"/>
      <family val="2"/>
      <scheme val="minor"/>
    </font>
    <font>
      <b/>
      <sz val="11"/>
      <color theme="1"/>
      <name val="Calibri"/>
      <family val="2"/>
      <scheme val="minor"/>
    </font>
    <font>
      <sz val="10"/>
      <color theme="0" tint="-0.249977111117893"/>
      <name val="Wingdings 3"/>
      <family val="1"/>
      <charset val="2"/>
    </font>
    <font>
      <b/>
      <i/>
      <sz val="11"/>
      <color theme="1"/>
      <name val="Calibri"/>
      <family val="2"/>
      <scheme val="minor"/>
    </font>
    <font>
      <sz val="10"/>
      <name val="Book Antiqua"/>
      <family val="1"/>
    </font>
    <font>
      <b/>
      <sz val="10"/>
      <name val="Book Antiqua"/>
      <family val="1"/>
    </font>
    <font>
      <u/>
      <sz val="11"/>
      <color theme="10"/>
      <name val="Calibri"/>
      <family val="2"/>
      <scheme val="minor"/>
    </font>
    <font>
      <b/>
      <sz val="12"/>
      <color rgb="FF000000"/>
      <name val="Arial"/>
      <family val="2"/>
    </font>
    <font>
      <sz val="11"/>
      <color theme="0"/>
      <name val="Calibri"/>
      <family val="2"/>
      <scheme val="minor"/>
    </font>
    <font>
      <sz val="11"/>
      <name val="Arial"/>
      <family val="2"/>
    </font>
    <font>
      <sz val="11"/>
      <color rgb="FF000000"/>
      <name val="Arial"/>
      <family val="2"/>
    </font>
    <font>
      <u/>
      <sz val="11"/>
      <color theme="10"/>
      <name val="Arial"/>
      <family val="2"/>
    </font>
    <font>
      <b/>
      <sz val="11"/>
      <name val="Arial"/>
      <family val="2"/>
    </font>
    <font>
      <b/>
      <u/>
      <sz val="11"/>
      <color rgb="FFFF0000"/>
      <name val="Calibri"/>
      <family val="2"/>
      <scheme val="minor"/>
    </font>
    <font>
      <b/>
      <sz val="11"/>
      <color theme="0" tint="-4.9989318521683403E-2"/>
      <name val="Calibri"/>
      <family val="2"/>
      <scheme val="minor"/>
    </font>
    <font>
      <b/>
      <sz val="11"/>
      <color rgb="FFFF0000"/>
      <name val="Calibri"/>
      <family val="2"/>
      <scheme val="minor"/>
    </font>
    <font>
      <b/>
      <u/>
      <sz val="11"/>
      <color theme="0"/>
      <name val="Arial"/>
      <family val="2"/>
    </font>
    <font>
      <sz val="11"/>
      <color rgb="FF000000"/>
      <name val="Calibri"/>
      <family val="2"/>
      <scheme val="minor"/>
    </font>
    <font>
      <sz val="12"/>
      <color rgb="FFFFFFFF"/>
      <name val="Arial"/>
      <family val="2"/>
    </font>
    <font>
      <sz val="11"/>
      <color rgb="FF3F3F76"/>
      <name val="Calibri"/>
      <family val="2"/>
      <scheme val="minor"/>
    </font>
    <font>
      <u/>
      <sz val="11"/>
      <color theme="0"/>
      <name val="Arial"/>
      <family val="2"/>
    </font>
    <font>
      <sz val="11"/>
      <color rgb="FF3F3F76"/>
      <name val="Arial"/>
      <family val="2"/>
    </font>
    <font>
      <sz val="11"/>
      <color rgb="FF3F3F76"/>
      <name val="Arial"/>
    </font>
    <font>
      <sz val="11"/>
      <color rgb="FF274E13"/>
      <name val="Arial"/>
    </font>
    <font>
      <b/>
      <sz val="11"/>
      <color rgb="FF3F3F76"/>
      <name val="Arial"/>
    </font>
    <font>
      <sz val="11"/>
      <color rgb="FF3F3F76"/>
      <name val="Roboto"/>
    </font>
    <font>
      <u/>
      <sz val="11"/>
      <color rgb="FF274E13"/>
      <name val="Arial"/>
    </font>
    <font>
      <u/>
      <sz val="11"/>
      <color rgb="FF3F3F76"/>
      <name val="Arial"/>
    </font>
    <font>
      <sz val="11"/>
      <color theme="0"/>
      <name val="Arial"/>
    </font>
    <font>
      <sz val="11"/>
      <color rgb="FF38761D"/>
      <name val="Arial"/>
    </font>
    <font>
      <b/>
      <sz val="11"/>
      <color theme="0"/>
      <name val="Arial"/>
    </font>
    <font>
      <sz val="11"/>
      <color rgb="FF6AA84F"/>
      <name val="Arial"/>
    </font>
    <font>
      <sz val="11"/>
      <color rgb="FF006100"/>
      <name val="Arial"/>
    </font>
    <font>
      <sz val="11"/>
      <color rgb="FF674EA7"/>
      <name val="Calibri"/>
    </font>
    <font>
      <sz val="11"/>
      <color rgb="FF674EA7"/>
      <name val="Arial"/>
    </font>
    <font>
      <sz val="11"/>
      <color rgb="FF8E7CC3"/>
      <name val="Arial"/>
    </font>
    <font>
      <u/>
      <sz val="11"/>
      <color theme="0"/>
      <name val="Arial"/>
    </font>
    <font>
      <sz val="11"/>
      <color rgb="FF3F3F76"/>
      <name val="Calibri"/>
    </font>
    <font>
      <sz val="11"/>
      <color rgb="FF006100"/>
      <name val="Calibri"/>
    </font>
    <font>
      <sz val="11"/>
      <color rgb="FF351C75"/>
      <name val="Arial"/>
    </font>
    <font>
      <sz val="11"/>
      <color rgb="FFFFFFFF"/>
      <name val="Arial"/>
    </font>
    <font>
      <b/>
      <sz val="11"/>
      <color rgb="FFFFFFFF"/>
      <name val="Arial"/>
    </font>
    <font>
      <u/>
      <sz val="11"/>
      <color rgb="FFFFFFFF"/>
      <name val="Arial"/>
    </font>
    <font>
      <b/>
      <u/>
      <sz val="11"/>
      <color rgb="FF3F3F76"/>
      <name val="Arial"/>
    </font>
    <font>
      <u/>
      <sz val="11"/>
      <color rgb="FF1155CC"/>
      <name val="Arial"/>
    </font>
    <font>
      <u/>
      <sz val="11"/>
      <color rgb="FF6AA84F"/>
      <name val="Arial"/>
    </font>
    <font>
      <sz val="11"/>
      <color rgb="FF9900FF"/>
      <name val="Arial"/>
    </font>
    <font>
      <b/>
      <sz val="11"/>
      <color rgb="FF274E13"/>
      <name val="Arial"/>
    </font>
    <font>
      <b/>
      <sz val="11"/>
      <color rgb="FF9900FF"/>
      <name val="Arial"/>
    </font>
    <font>
      <sz val="11"/>
      <color rgb="FFFF0000"/>
      <name val="Arial"/>
    </font>
    <font>
      <b/>
      <sz val="11"/>
      <color rgb="FFFF0000"/>
      <name val="Arial"/>
    </font>
    <font>
      <b/>
      <sz val="11"/>
      <color rgb="FF6AA84F"/>
      <name val="Arial"/>
    </font>
    <font>
      <sz val="11"/>
      <color rgb="FF000000"/>
      <name val="Arial"/>
    </font>
    <font>
      <sz val="11"/>
      <color rgb="FF222222"/>
      <name val="Arial"/>
    </font>
    <font>
      <sz val="13"/>
      <color rgb="FF222222"/>
      <name val="Arial"/>
    </font>
    <font>
      <b/>
      <sz val="11"/>
      <color theme="1"/>
      <name val="Arial"/>
    </font>
    <font>
      <b/>
      <sz val="11"/>
      <color rgb="FF000000"/>
      <name val="Calibri"/>
    </font>
    <font>
      <i/>
      <sz val="10"/>
      <color rgb="FF000000"/>
      <name val="Calibri"/>
    </font>
    <font>
      <sz val="11"/>
      <color rgb="FF000000"/>
      <name val="Calibri"/>
    </font>
    <font>
      <sz val="11"/>
      <color rgb="FF222222"/>
      <name val="Calibri"/>
    </font>
    <font>
      <b/>
      <i/>
      <sz val="10"/>
      <color rgb="FF000000"/>
      <name val="Calibri"/>
    </font>
    <font>
      <i/>
      <sz val="10"/>
      <color rgb="FF000000"/>
      <name val="Arial"/>
    </font>
    <font>
      <sz val="11"/>
      <name val="Arial"/>
    </font>
    <font>
      <b/>
      <sz val="11"/>
      <color rgb="FF000000"/>
      <name val="Arial"/>
    </font>
    <font>
      <b/>
      <sz val="11"/>
      <color rgb="FFFFFFFF"/>
      <name val="Calibri"/>
      <charset val="1"/>
    </font>
    <font>
      <sz val="11"/>
      <color theme="1"/>
      <name val="Calibri"/>
      <charset val="1"/>
    </font>
    <font>
      <sz val="11"/>
      <color rgb="FF000000"/>
      <name val="Docs-Calibri"/>
      <charset val="1"/>
    </font>
  </fonts>
  <fills count="22">
    <fill>
      <patternFill patternType="none"/>
    </fill>
    <fill>
      <patternFill patternType="gray125"/>
    </fill>
    <fill>
      <patternFill patternType="solid">
        <fgColor rgb="FF293845"/>
        <bgColor indexed="64"/>
      </patternFill>
    </fill>
    <fill>
      <patternFill patternType="solid">
        <fgColor rgb="FFEEEEEE"/>
        <bgColor indexed="64"/>
      </patternFill>
    </fill>
    <fill>
      <patternFill patternType="solid">
        <fgColor rgb="FFDDDDDD"/>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0083BF"/>
        <bgColor indexed="64"/>
      </patternFill>
    </fill>
    <fill>
      <patternFill patternType="solid">
        <fgColor rgb="FFFFCC99"/>
      </patternFill>
    </fill>
    <fill>
      <patternFill patternType="solid">
        <fgColor rgb="FFFFFFCC"/>
      </patternFill>
    </fill>
    <fill>
      <patternFill patternType="solid">
        <fgColor rgb="FF293845"/>
        <bgColor rgb="FF293845"/>
      </patternFill>
    </fill>
    <fill>
      <patternFill patternType="solid">
        <fgColor rgb="FFFFCC99"/>
        <bgColor rgb="FFFFCC99"/>
      </patternFill>
    </fill>
    <fill>
      <patternFill patternType="solid">
        <fgColor rgb="FFFFFFCC"/>
        <bgColor rgb="FFFFFFCC"/>
      </patternFill>
    </fill>
    <fill>
      <patternFill patternType="solid">
        <fgColor rgb="FF434343"/>
        <bgColor rgb="FF434343"/>
      </patternFill>
    </fill>
    <fill>
      <patternFill patternType="solid">
        <fgColor rgb="FF000000"/>
        <bgColor rgb="FF000000"/>
      </patternFill>
    </fill>
    <fill>
      <patternFill patternType="solid">
        <fgColor rgb="FFEEEEEE"/>
        <bgColor rgb="FFEEEEEE"/>
      </patternFill>
    </fill>
    <fill>
      <patternFill patternType="solid">
        <fgColor rgb="FFDDDDDD"/>
        <bgColor rgb="FFDDDDDD"/>
      </patternFill>
    </fill>
    <fill>
      <patternFill patternType="solid">
        <fgColor rgb="FFD9E2F3"/>
        <bgColor rgb="FFD9E2F3"/>
      </patternFill>
    </fill>
    <fill>
      <patternFill patternType="solid">
        <fgColor rgb="FFFFFFFF"/>
        <bgColor rgb="FFFFFFFF"/>
      </patternFill>
    </fill>
    <fill>
      <patternFill patternType="solid">
        <fgColor rgb="FFD9E1F3"/>
        <bgColor rgb="FFD9E1F3"/>
      </patternFill>
    </fill>
  </fills>
  <borders count="92">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rgb="FF000000"/>
      </left>
      <right style="medium">
        <color indexed="64"/>
      </right>
      <top style="medium">
        <color rgb="FF000000"/>
      </top>
      <bottom style="medium">
        <color rgb="FF000000"/>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000000"/>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style="thin">
        <color rgb="FF7F7F7F"/>
      </right>
      <top style="thin">
        <color rgb="FF7F7F7F"/>
      </top>
      <bottom style="thin">
        <color rgb="FF7F7F7F"/>
      </bottom>
      <diagonal/>
    </border>
    <border>
      <left/>
      <right style="thin">
        <color rgb="FF7F7F7F"/>
      </right>
      <top style="thin">
        <color rgb="FF7F7F7F"/>
      </top>
      <bottom/>
      <diagonal/>
    </border>
    <border>
      <left style="thin">
        <color rgb="FF7F7F7F"/>
      </left>
      <right style="thin">
        <color rgb="FF7F7F7F"/>
      </right>
      <top style="thin">
        <color rgb="FF7F7F7F"/>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indexed="64"/>
      </top>
      <bottom style="medium">
        <color indexed="64"/>
      </bottom>
      <diagonal/>
    </border>
    <border>
      <left/>
      <right style="medium">
        <color rgb="FF000000"/>
      </right>
      <top style="thin">
        <color indexed="64"/>
      </top>
      <bottom style="medium">
        <color indexed="64"/>
      </bottom>
      <diagonal/>
    </border>
    <border>
      <left style="thin">
        <color rgb="FFB2B2B2"/>
      </left>
      <right style="thin">
        <color rgb="FFB2B2B2"/>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B2B2B2"/>
      </left>
      <right style="medium">
        <color indexed="64"/>
      </right>
      <top style="medium">
        <color indexed="64"/>
      </top>
      <bottom style="medium">
        <color indexed="64"/>
      </bottom>
      <diagonal/>
    </border>
    <border>
      <left style="thin">
        <color rgb="FFB2B2B2"/>
      </left>
      <right style="thin">
        <color rgb="FFB2B2B2"/>
      </right>
      <top style="thin">
        <color rgb="FFB2B2B2"/>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rgb="FF7F7F7F"/>
      </right>
      <top style="medium">
        <color rgb="FF000000"/>
      </top>
      <bottom style="medium">
        <color rgb="FF000000"/>
      </bottom>
      <diagonal/>
    </border>
    <border>
      <left style="thin">
        <color rgb="FF7F7F7F"/>
      </left>
      <right style="thin">
        <color rgb="FF7F7F7F"/>
      </right>
      <top style="medium">
        <color rgb="FF000000"/>
      </top>
      <bottom style="medium">
        <color rgb="FF000000"/>
      </bottom>
      <diagonal/>
    </border>
    <border>
      <left style="thin">
        <color rgb="FFB2B2B2"/>
      </left>
      <right style="thin">
        <color rgb="FFB2B2B2"/>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7F7F7F"/>
      </right>
      <top style="thin">
        <color rgb="FF7F7F7F"/>
      </top>
      <bottom style="medium">
        <color rgb="FF000000"/>
      </bottom>
      <diagonal/>
    </border>
    <border>
      <left style="thin">
        <color rgb="FF7F7F7F"/>
      </left>
      <right style="thin">
        <color rgb="FF7F7F7F"/>
      </right>
      <top style="thin">
        <color rgb="FF7F7F7F"/>
      </top>
      <bottom style="medium">
        <color rgb="FF000000"/>
      </bottom>
      <diagonal/>
    </border>
    <border>
      <left style="thin">
        <color rgb="FFB2B2B2"/>
      </left>
      <right style="thin">
        <color rgb="FFB2B2B2"/>
      </right>
      <top style="thin">
        <color rgb="FFB2B2B2"/>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indexed="64"/>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top style="medium">
        <color rgb="FF000000"/>
      </top>
      <bottom style="thin">
        <color indexed="64"/>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top style="medium">
        <color indexed="64"/>
      </top>
      <bottom style="thin">
        <color indexed="64"/>
      </bottom>
      <diagonal/>
    </border>
    <border>
      <left style="thin">
        <color rgb="FFCCCCCC"/>
      </left>
      <right style="thin">
        <color rgb="FFCCCCCC"/>
      </right>
      <top style="thin">
        <color rgb="FFCCCCCC"/>
      </top>
      <bottom style="thin">
        <color rgb="FFCCCCCC"/>
      </bottom>
      <diagonal/>
    </border>
    <border>
      <left style="thin">
        <color rgb="FFCCCCCC"/>
      </left>
      <right style="thin">
        <color rgb="FF000000"/>
      </right>
      <top style="thin">
        <color rgb="FFCCCCCC"/>
      </top>
      <bottom style="thin">
        <color rgb="FFCCCCCC"/>
      </bottom>
      <diagonal/>
    </border>
    <border>
      <left style="thin">
        <color rgb="FFCCCCCC"/>
      </left>
      <right style="thin">
        <color rgb="FFCCCCCC"/>
      </right>
      <top style="thin">
        <color rgb="FFCCCCCC"/>
      </top>
      <bottom/>
      <diagonal/>
    </border>
    <border>
      <left style="thin">
        <color rgb="FFCCCCCC"/>
      </left>
      <right style="thin">
        <color rgb="FF000000"/>
      </right>
      <top style="thin">
        <color rgb="FFCCCCCC"/>
      </top>
      <bottom/>
      <diagonal/>
    </border>
    <border>
      <left style="thin">
        <color rgb="FFCCCCCC"/>
      </left>
      <right style="thin">
        <color rgb="FFCCCCCC"/>
      </right>
      <top style="thin">
        <color rgb="FF000000"/>
      </top>
      <bottom style="thin">
        <color rgb="FFCCCCCC"/>
      </bottom>
      <diagonal/>
    </border>
    <border>
      <left style="thin">
        <color rgb="FFCCCCCC"/>
      </left>
      <right style="thin">
        <color rgb="FF000000"/>
      </right>
      <top style="thin">
        <color rgb="FF000000"/>
      </top>
      <bottom style="thin">
        <color rgb="FFCCCCCC"/>
      </bottom>
      <diagonal/>
    </border>
    <border>
      <left style="thin">
        <color rgb="FFCCCCCC"/>
      </left>
      <right style="thin">
        <color rgb="FF000000"/>
      </right>
      <top style="thin">
        <color rgb="FF000000"/>
      </top>
      <bottom/>
      <diagonal/>
    </border>
    <border>
      <left/>
      <right style="thin">
        <color rgb="FFCCCCCC"/>
      </right>
      <top style="thin">
        <color rgb="FF000000"/>
      </top>
      <bottom style="thin">
        <color rgb="FFCCCCCC"/>
      </bottom>
      <diagonal/>
    </border>
    <border>
      <left/>
      <right style="thin">
        <color rgb="FFCCCCCC"/>
      </right>
      <top style="thin">
        <color rgb="FFCCCCCC"/>
      </top>
      <bottom style="thin">
        <color rgb="FFCCCCCC"/>
      </bottom>
      <diagonal/>
    </border>
    <border>
      <left/>
      <right style="thin">
        <color rgb="FFCCCCCC"/>
      </right>
      <top style="thin">
        <color rgb="FFCCCCCC"/>
      </top>
      <bottom/>
      <diagonal/>
    </border>
    <border>
      <left style="thin">
        <color rgb="FF000000"/>
      </left>
      <right style="thin">
        <color rgb="FF000000"/>
      </right>
      <top style="thin">
        <color rgb="FF000000"/>
      </top>
      <bottom/>
      <diagonal/>
    </border>
  </borders>
  <cellStyleXfs count="29">
    <xf numFmtId="0" fontId="0" fillId="0" borderId="0"/>
    <xf numFmtId="0" fontId="2" fillId="0" borderId="0"/>
    <xf numFmtId="43" fontId="2" fillId="0" borderId="0" applyFont="0" applyFill="0" applyBorder="0" applyAlignment="0" applyProtection="0"/>
    <xf numFmtId="0" fontId="1" fillId="0" borderId="0"/>
    <xf numFmtId="0" fontId="8" fillId="0" borderId="0"/>
    <xf numFmtId="43" fontId="8" fillId="0" borderId="0" applyFont="0" applyFill="0" applyBorder="0" applyAlignment="0" applyProtection="0"/>
    <xf numFmtId="0" fontId="15" fillId="0" borderId="0" applyNumberFormat="0" applyFill="0" applyBorder="0" applyAlignment="0" applyProtection="0"/>
    <xf numFmtId="0" fontId="28" fillId="10" borderId="40" applyNumberFormat="0" applyAlignment="0" applyProtection="0"/>
    <xf numFmtId="0" fontId="1" fillId="11" borderId="41" applyNumberFormat="0" applyFont="0" applyAlignment="0" applyProtection="0"/>
    <xf numFmtId="0" fontId="4" fillId="0" borderId="0"/>
    <xf numFmtId="0" fontId="4" fillId="0" borderId="0"/>
    <xf numFmtId="43" fontId="1" fillId="0" borderId="0" applyFont="0" applyFill="0" applyBorder="0" applyAlignment="0" applyProtection="0"/>
    <xf numFmtId="0" fontId="8" fillId="0" borderId="0"/>
    <xf numFmtId="43" fontId="8" fillId="0" borderId="0" applyFont="0" applyFill="0" applyBorder="0" applyAlignment="0" applyProtection="0"/>
    <xf numFmtId="0" fontId="1" fillId="0" borderId="0"/>
    <xf numFmtId="0" fontId="15" fillId="0" borderId="0" applyNumberFormat="0" applyFill="0" applyBorder="0" applyAlignment="0" applyProtection="0"/>
    <xf numFmtId="0" fontId="4" fillId="0" borderId="0"/>
    <xf numFmtId="0" fontId="8" fillId="0" borderId="0"/>
    <xf numFmtId="43" fontId="8" fillId="0" borderId="0" applyFont="0" applyFill="0" applyBorder="0" applyAlignment="0" applyProtection="0"/>
    <xf numFmtId="0" fontId="20" fillId="0" borderId="0" applyNumberFormat="0" applyFill="0" applyBorder="0" applyAlignment="0" applyProtection="0"/>
    <xf numFmtId="0" fontId="1" fillId="0" borderId="0"/>
    <xf numFmtId="0" fontId="15" fillId="0" borderId="0" applyNumberForma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4" fillId="0" borderId="0"/>
    <xf numFmtId="0" fontId="8" fillId="0" borderId="0"/>
    <xf numFmtId="43" fontId="8" fillId="0" borderId="0" applyFont="0" applyFill="0" applyBorder="0" applyAlignment="0" applyProtection="0"/>
  </cellStyleXfs>
  <cellXfs count="529">
    <xf numFmtId="0" fontId="0" fillId="0" borderId="0" xfId="0"/>
    <xf numFmtId="0" fontId="3" fillId="2" borderId="1" xfId="3" applyFont="1" applyFill="1" applyBorder="1" applyAlignment="1">
      <alignment horizontal="center" vertical="center" wrapText="1"/>
    </xf>
    <xf numFmtId="0" fontId="4" fillId="4" borderId="1" xfId="3" applyFont="1" applyFill="1" applyBorder="1" applyAlignment="1">
      <alignment vertical="center" wrapText="1"/>
    </xf>
    <xf numFmtId="0" fontId="4" fillId="4" borderId="1" xfId="3" applyFont="1" applyFill="1" applyBorder="1" applyAlignment="1">
      <alignment horizontal="center" vertical="center" wrapText="1"/>
    </xf>
    <xf numFmtId="0" fontId="4" fillId="3" borderId="1" xfId="3" applyFont="1" applyFill="1" applyBorder="1" applyAlignment="1">
      <alignment vertical="center" wrapText="1"/>
    </xf>
    <xf numFmtId="0" fontId="4" fillId="3" borderId="1" xfId="3" applyFont="1" applyFill="1" applyBorder="1" applyAlignment="1">
      <alignment horizontal="center" vertical="center" wrapText="1"/>
    </xf>
    <xf numFmtId="0" fontId="6" fillId="2" borderId="0" xfId="1" applyFont="1" applyFill="1"/>
    <xf numFmtId="0" fontId="6" fillId="2" borderId="0" xfId="0" applyFont="1" applyFill="1" applyAlignment="1">
      <alignment horizontal="center" vertical="center"/>
    </xf>
    <xf numFmtId="0" fontId="0" fillId="5" borderId="0" xfId="0" applyFill="1"/>
    <xf numFmtId="0" fontId="0" fillId="0" borderId="5" xfId="0" applyBorder="1"/>
    <xf numFmtId="0" fontId="0" fillId="0" borderId="6" xfId="0" applyBorder="1"/>
    <xf numFmtId="0" fontId="0" fillId="0" borderId="7" xfId="0" applyBorder="1"/>
    <xf numFmtId="0" fontId="0" fillId="0" borderId="8" xfId="0" applyBorder="1"/>
    <xf numFmtId="0" fontId="0" fillId="5" borderId="7" xfId="0" applyFill="1" applyBorder="1" applyAlignment="1">
      <alignment vertical="center"/>
    </xf>
    <xf numFmtId="0" fontId="0" fillId="5" borderId="5" xfId="0" applyFill="1" applyBorder="1" applyAlignment="1">
      <alignment vertical="center"/>
    </xf>
    <xf numFmtId="0" fontId="0" fillId="5" borderId="6" xfId="0" applyFill="1" applyBorder="1" applyAlignment="1">
      <alignment vertical="center"/>
    </xf>
    <xf numFmtId="0" fontId="10" fillId="0" borderId="0" xfId="0" applyFont="1" applyAlignment="1">
      <alignment horizontal="right"/>
    </xf>
    <xf numFmtId="0" fontId="0" fillId="0" borderId="5" xfId="0" applyBorder="1" applyAlignment="1">
      <alignment horizontal="left"/>
    </xf>
    <xf numFmtId="0" fontId="0" fillId="0" borderId="6" xfId="0" applyBorder="1" applyAlignment="1">
      <alignment horizontal="left" vertical="top" wrapText="1"/>
    </xf>
    <xf numFmtId="0" fontId="11" fillId="5" borderId="0" xfId="0" applyFont="1" applyFill="1"/>
    <xf numFmtId="0" fontId="11" fillId="5" borderId="5" xfId="0" applyFont="1" applyFill="1" applyBorder="1"/>
    <xf numFmtId="0" fontId="0" fillId="5" borderId="5" xfId="0" applyFill="1" applyBorder="1" applyAlignment="1">
      <alignment horizontal="left" vertical="center"/>
    </xf>
    <xf numFmtId="0" fontId="0" fillId="5" borderId="7" xfId="0" applyFill="1" applyBorder="1" applyAlignment="1">
      <alignment horizontal="left" vertical="center"/>
    </xf>
    <xf numFmtId="0" fontId="10" fillId="0" borderId="0" xfId="0" applyFont="1"/>
    <xf numFmtId="0" fontId="0" fillId="0" borderId="0" xfId="0" applyFont="1"/>
    <xf numFmtId="0" fontId="10" fillId="6" borderId="8" xfId="0" applyFont="1" applyFill="1" applyBorder="1"/>
    <xf numFmtId="0" fontId="11" fillId="5" borderId="7" xfId="0" applyFont="1" applyFill="1" applyBorder="1" applyAlignment="1">
      <alignment vertical="center"/>
    </xf>
    <xf numFmtId="0" fontId="11" fillId="5" borderId="6" xfId="0" applyFont="1" applyFill="1" applyBorder="1" applyAlignment="1">
      <alignment vertical="center"/>
    </xf>
    <xf numFmtId="0" fontId="12" fillId="0" borderId="0" xfId="0" applyFont="1"/>
    <xf numFmtId="0" fontId="0" fillId="0" borderId="0" xfId="0" applyAlignment="1">
      <alignment vertical="top"/>
    </xf>
    <xf numFmtId="0" fontId="0" fillId="0" borderId="5" xfId="0" applyBorder="1" applyAlignment="1">
      <alignment horizontal="left" vertical="top" wrapText="1"/>
    </xf>
    <xf numFmtId="0" fontId="0" fillId="0" borderId="7" xfId="0" applyBorder="1" applyAlignment="1">
      <alignment horizontal="left" vertical="top" wrapText="1"/>
    </xf>
    <xf numFmtId="0" fontId="10" fillId="0" borderId="0" xfId="0" applyFont="1" applyAlignment="1">
      <alignment horizontal="right" vertical="top"/>
    </xf>
    <xf numFmtId="0" fontId="11" fillId="5" borderId="7" xfId="0" applyFont="1" applyFill="1" applyBorder="1"/>
    <xf numFmtId="0" fontId="0" fillId="5" borderId="6" xfId="0" applyFill="1" applyBorder="1" applyAlignment="1">
      <alignment horizontal="left" vertical="center"/>
    </xf>
    <xf numFmtId="0" fontId="0" fillId="0" borderId="0" xfId="0" applyAlignment="1">
      <alignment horizontal="center"/>
    </xf>
    <xf numFmtId="0" fontId="10" fillId="6" borderId="0" xfId="0" applyFont="1" applyFill="1" applyAlignment="1">
      <alignment horizontal="center"/>
    </xf>
    <xf numFmtId="0" fontId="0" fillId="6" borderId="11" xfId="0" applyFill="1" applyBorder="1"/>
    <xf numFmtId="0" fontId="14" fillId="6" borderId="12" xfId="0" applyFont="1" applyFill="1" applyBorder="1" applyAlignment="1" applyProtection="1">
      <alignment horizontal="center" wrapText="1"/>
    </xf>
    <xf numFmtId="0" fontId="10" fillId="0" borderId="13" xfId="0" applyFont="1" applyBorder="1" applyAlignment="1">
      <alignment horizontal="center"/>
    </xf>
    <xf numFmtId="0" fontId="10" fillId="0" borderId="12" xfId="0" applyFont="1" applyBorder="1" applyAlignment="1">
      <alignment horizontal="center"/>
    </xf>
    <xf numFmtId="0" fontId="10" fillId="0" borderId="14" xfId="0" applyFont="1" applyFill="1" applyBorder="1" applyAlignment="1">
      <alignment horizontal="center"/>
    </xf>
    <xf numFmtId="0" fontId="10" fillId="6" borderId="0" xfId="0" applyFont="1" applyFill="1" applyBorder="1" applyAlignment="1">
      <alignment horizontal="center"/>
    </xf>
    <xf numFmtId="0" fontId="0" fillId="0" borderId="15" xfId="0" applyBorder="1"/>
    <xf numFmtId="0" fontId="10" fillId="0" borderId="16" xfId="0" applyFont="1" applyBorder="1" applyAlignment="1">
      <alignment horizontal="center"/>
    </xf>
    <xf numFmtId="0" fontId="10" fillId="0" borderId="17" xfId="0" applyFont="1" applyFill="1" applyBorder="1" applyAlignment="1">
      <alignment horizontal="center"/>
    </xf>
    <xf numFmtId="0" fontId="10" fillId="6" borderId="10" xfId="0" applyFont="1" applyFill="1" applyBorder="1" applyAlignment="1">
      <alignment horizontal="center" textRotation="45"/>
    </xf>
    <xf numFmtId="0" fontId="10" fillId="6" borderId="9" xfId="0" applyFont="1" applyFill="1" applyBorder="1" applyAlignment="1">
      <alignment horizontal="center" textRotation="45"/>
    </xf>
    <xf numFmtId="0" fontId="0" fillId="0" borderId="5" xfId="0" applyBorder="1" applyAlignment="1">
      <alignment horizontal="left" vertical="top"/>
    </xf>
    <xf numFmtId="0" fontId="10" fillId="6" borderId="8" xfId="0" applyFont="1" applyFill="1" applyBorder="1" applyAlignment="1"/>
    <xf numFmtId="0" fontId="0" fillId="5" borderId="18" xfId="0" applyFill="1" applyBorder="1" applyAlignment="1">
      <alignment horizontal="left" vertical="center"/>
    </xf>
    <xf numFmtId="0" fontId="11" fillId="5" borderId="18" xfId="0" applyFont="1" applyFill="1" applyBorder="1" applyAlignment="1">
      <alignment vertical="center"/>
    </xf>
    <xf numFmtId="0" fontId="0" fillId="0" borderId="18" xfId="0" applyBorder="1"/>
    <xf numFmtId="0" fontId="11" fillId="5" borderId="9" xfId="0" applyFont="1" applyFill="1" applyBorder="1" applyAlignment="1">
      <alignment vertical="center"/>
    </xf>
    <xf numFmtId="0" fontId="15" fillId="0" borderId="0" xfId="6"/>
    <xf numFmtId="0" fontId="6" fillId="2" borderId="0" xfId="0" applyFont="1" applyFill="1" applyAlignment="1">
      <alignment horizontal="center" vertical="top"/>
    </xf>
    <xf numFmtId="0" fontId="6" fillId="2" borderId="0" xfId="1" applyFont="1" applyFill="1" applyAlignment="1">
      <alignment horizontal="left" vertical="top" wrapText="1"/>
    </xf>
    <xf numFmtId="0" fontId="4" fillId="0" borderId="0" xfId="0" applyFont="1" applyAlignment="1">
      <alignment horizontal="left" vertical="top" wrapText="1"/>
    </xf>
    <xf numFmtId="0" fontId="4" fillId="3" borderId="2" xfId="3" applyFont="1" applyFill="1" applyBorder="1" applyAlignment="1">
      <alignment vertical="center" wrapText="1"/>
    </xf>
    <xf numFmtId="0" fontId="4" fillId="3" borderId="3" xfId="3" applyFont="1" applyFill="1" applyBorder="1" applyAlignment="1">
      <alignment horizontal="center" vertical="center" wrapText="1"/>
    </xf>
    <xf numFmtId="0" fontId="4" fillId="3" borderId="4" xfId="3" applyFont="1" applyFill="1" applyBorder="1" applyAlignment="1">
      <alignment horizontal="center" vertical="center" wrapText="1"/>
    </xf>
    <xf numFmtId="0" fontId="4" fillId="4" borderId="2" xfId="3" applyFont="1" applyFill="1" applyBorder="1" applyAlignment="1">
      <alignment vertical="center" wrapText="1"/>
    </xf>
    <xf numFmtId="0" fontId="4" fillId="4" borderId="3" xfId="3" applyFont="1" applyFill="1" applyBorder="1" applyAlignment="1">
      <alignment horizontal="center" vertical="center" wrapText="1"/>
    </xf>
    <xf numFmtId="0" fontId="4" fillId="4" borderId="4" xfId="3" applyFont="1" applyFill="1" applyBorder="1" applyAlignment="1">
      <alignment horizontal="center" vertical="center" wrapText="1"/>
    </xf>
    <xf numFmtId="0" fontId="15" fillId="0" borderId="0" xfId="6" applyAlignment="1">
      <alignment vertical="top"/>
    </xf>
    <xf numFmtId="0" fontId="15" fillId="6" borderId="0" xfId="6" applyFill="1" applyAlignment="1">
      <alignment horizontal="center" wrapText="1"/>
    </xf>
    <xf numFmtId="0" fontId="15" fillId="0" borderId="7" xfId="6" applyBorder="1" applyAlignment="1">
      <alignment horizontal="left" wrapText="1"/>
    </xf>
    <xf numFmtId="0" fontId="15" fillId="0" borderId="5" xfId="6" applyBorder="1" applyAlignment="1">
      <alignment horizontal="left" wrapText="1"/>
    </xf>
    <xf numFmtId="0" fontId="15" fillId="0" borderId="6" xfId="6" applyBorder="1" applyAlignment="1">
      <alignment horizontal="left" vertical="top" wrapText="1"/>
    </xf>
    <xf numFmtId="0" fontId="15" fillId="0" borderId="7" xfId="6" applyBorder="1" applyAlignment="1">
      <alignment horizontal="left" vertical="top" wrapText="1"/>
    </xf>
    <xf numFmtId="0" fontId="15" fillId="0" borderId="5" xfId="6" applyBorder="1" applyAlignment="1">
      <alignment horizontal="left" vertical="top" wrapText="1"/>
    </xf>
    <xf numFmtId="0" fontId="15" fillId="0" borderId="18" xfId="6" applyBorder="1" applyAlignment="1">
      <alignment horizontal="left" vertical="top" wrapText="1"/>
    </xf>
    <xf numFmtId="0" fontId="15" fillId="6" borderId="8" xfId="6" applyFill="1" applyBorder="1" applyAlignment="1">
      <alignment horizontal="center" wrapText="1"/>
    </xf>
    <xf numFmtId="0" fontId="10" fillId="0" borderId="26" xfId="0" applyFont="1" applyBorder="1" applyAlignment="1">
      <alignment horizontal="center" wrapText="1"/>
    </xf>
    <xf numFmtId="0" fontId="10" fillId="0" borderId="27" xfId="0" applyFont="1" applyBorder="1" applyAlignment="1">
      <alignment horizontal="center" wrapText="1"/>
    </xf>
    <xf numFmtId="0" fontId="0" fillId="0" borderId="20" xfId="0" applyBorder="1"/>
    <xf numFmtId="0" fontId="15" fillId="0" borderId="0" xfId="6" quotePrefix="1"/>
    <xf numFmtId="0" fontId="15" fillId="0" borderId="0" xfId="6" applyAlignment="1">
      <alignment horizontal="left"/>
    </xf>
    <xf numFmtId="0" fontId="17" fillId="2" borderId="0" xfId="0" applyFont="1" applyFill="1"/>
    <xf numFmtId="0" fontId="4" fillId="0" borderId="0" xfId="0" applyFont="1"/>
    <xf numFmtId="0" fontId="6" fillId="2" borderId="0" xfId="0" applyFont="1" applyFill="1" applyAlignment="1">
      <alignment vertical="top"/>
    </xf>
    <xf numFmtId="0" fontId="4" fillId="0" borderId="0" xfId="0" applyFont="1" applyAlignment="1">
      <alignment horizontal="center" vertical="center"/>
    </xf>
    <xf numFmtId="0" fontId="18" fillId="2" borderId="0" xfId="1" applyFont="1" applyFill="1"/>
    <xf numFmtId="0" fontId="4" fillId="0" borderId="0" xfId="0" applyFont="1" applyAlignment="1">
      <alignment horizontal="left" vertical="top"/>
    </xf>
    <xf numFmtId="0" fontId="6" fillId="2" borderId="0" xfId="1" applyFont="1" applyFill="1" applyAlignment="1">
      <alignment horizontal="left" wrapText="1"/>
    </xf>
    <xf numFmtId="0" fontId="4" fillId="4" borderId="0" xfId="3" applyFont="1" applyFill="1" applyBorder="1" applyAlignment="1">
      <alignment vertical="center" wrapText="1"/>
    </xf>
    <xf numFmtId="0" fontId="4" fillId="4" borderId="0" xfId="3" applyFont="1" applyFill="1" applyBorder="1" applyAlignment="1">
      <alignment horizontal="center" vertical="center" wrapText="1"/>
    </xf>
    <xf numFmtId="0" fontId="5" fillId="3" borderId="3" xfId="0" applyFont="1" applyFill="1" applyBorder="1" applyAlignment="1">
      <alignment vertical="center" wrapText="1"/>
    </xf>
    <xf numFmtId="0" fontId="5" fillId="3" borderId="4" xfId="0" applyFont="1" applyFill="1" applyBorder="1" applyAlignment="1">
      <alignment vertical="center" wrapText="1"/>
    </xf>
    <xf numFmtId="0" fontId="18" fillId="0" borderId="0" xfId="1" applyFont="1" applyFill="1" applyAlignment="1">
      <alignment horizontal="center" vertical="center"/>
    </xf>
    <xf numFmtId="0" fontId="22" fillId="0" borderId="0" xfId="6" applyFont="1" applyFill="1" applyAlignment="1">
      <alignment horizontal="left" vertical="center"/>
    </xf>
    <xf numFmtId="0" fontId="18" fillId="0" borderId="0" xfId="1" applyFont="1" applyFill="1"/>
    <xf numFmtId="0" fontId="4" fillId="4" borderId="1" xfId="0" applyFont="1" applyFill="1" applyBorder="1" applyAlignment="1">
      <alignment horizontal="left" vertical="top" wrapText="1"/>
    </xf>
    <xf numFmtId="0" fontId="4" fillId="0" borderId="0" xfId="0" applyFont="1" applyBorder="1" applyAlignment="1">
      <alignment horizontal="left" vertical="top" wrapText="1"/>
    </xf>
    <xf numFmtId="0" fontId="4" fillId="3" borderId="1" xfId="0" applyFont="1" applyFill="1" applyBorder="1" applyAlignment="1">
      <alignment horizontal="left" vertical="top" wrapText="1"/>
    </xf>
    <xf numFmtId="0" fontId="19" fillId="0" borderId="0" xfId="0" applyFont="1" applyAlignment="1">
      <alignment horizontal="left" vertical="top" wrapText="1"/>
    </xf>
    <xf numFmtId="0" fontId="21" fillId="6" borderId="2" xfId="3" applyFont="1" applyFill="1" applyBorder="1" applyAlignment="1">
      <alignment horizontal="left" vertical="top" wrapText="1"/>
    </xf>
    <xf numFmtId="0" fontId="6" fillId="2" borderId="0" xfId="1" applyFont="1" applyFill="1" applyAlignment="1"/>
    <xf numFmtId="0" fontId="4" fillId="3" borderId="0" xfId="0" applyFont="1" applyFill="1" applyBorder="1" applyAlignment="1">
      <alignment horizontal="left" vertical="top" wrapText="1"/>
    </xf>
    <xf numFmtId="0" fontId="6" fillId="2" borderId="0" xfId="1" applyFont="1" applyFill="1" applyAlignment="1">
      <alignment horizontal="left"/>
    </xf>
    <xf numFmtId="164" fontId="3" fillId="2" borderId="29" xfId="3" applyNumberFormat="1" applyFont="1" applyFill="1" applyBorder="1" applyAlignment="1">
      <alignment horizontal="center" wrapText="1"/>
    </xf>
    <xf numFmtId="0" fontId="3" fillId="2" borderId="29" xfId="3" applyFont="1" applyFill="1" applyBorder="1" applyAlignment="1">
      <alignment horizontal="center" wrapText="1"/>
    </xf>
    <xf numFmtId="0" fontId="3" fillId="2" borderId="0" xfId="3" applyFont="1" applyFill="1" applyBorder="1" applyAlignment="1">
      <alignment horizontal="center" wrapText="1"/>
    </xf>
    <xf numFmtId="0" fontId="3" fillId="2" borderId="1" xfId="3" applyFont="1" applyFill="1" applyBorder="1" applyAlignment="1">
      <alignment horizontal="center" wrapText="1"/>
    </xf>
    <xf numFmtId="164" fontId="3" fillId="2" borderId="1" xfId="3" applyNumberFormat="1" applyFont="1" applyFill="1" applyBorder="1" applyAlignment="1">
      <alignment horizontal="center" wrapText="1"/>
    </xf>
    <xf numFmtId="0" fontId="5" fillId="0" borderId="0" xfId="0" applyFont="1" applyFill="1" applyBorder="1" applyAlignment="1">
      <alignment vertical="center" wrapText="1"/>
    </xf>
    <xf numFmtId="0" fontId="5" fillId="4" borderId="30" xfId="0" applyFont="1" applyFill="1" applyBorder="1" applyAlignment="1">
      <alignment horizontal="left" vertical="top" wrapText="1"/>
    </xf>
    <xf numFmtId="0" fontId="4" fillId="4" borderId="31" xfId="0" applyFont="1" applyFill="1" applyBorder="1" applyAlignment="1">
      <alignment horizontal="left" vertical="top" wrapText="1"/>
    </xf>
    <xf numFmtId="0" fontId="4" fillId="0" borderId="0" xfId="0" applyFont="1" applyFill="1" applyBorder="1" applyAlignment="1">
      <alignment vertical="center" wrapText="1"/>
    </xf>
    <xf numFmtId="0" fontId="5" fillId="4" borderId="30" xfId="3" applyFont="1" applyFill="1" applyBorder="1" applyAlignment="1">
      <alignment horizontal="left" vertical="top" wrapText="1"/>
    </xf>
    <xf numFmtId="0" fontId="21" fillId="0" borderId="0" xfId="3" applyFont="1" applyFill="1" applyBorder="1" applyAlignment="1">
      <alignment vertical="center" wrapText="1"/>
    </xf>
    <xf numFmtId="0" fontId="4" fillId="3" borderId="29" xfId="0" applyFont="1" applyFill="1" applyBorder="1" applyAlignment="1">
      <alignment horizontal="left" vertical="top" wrapText="1"/>
    </xf>
    <xf numFmtId="0" fontId="4" fillId="3" borderId="32" xfId="0" applyFont="1" applyFill="1" applyBorder="1" applyAlignment="1">
      <alignment horizontal="left" vertical="top" wrapText="1"/>
    </xf>
    <xf numFmtId="0" fontId="21" fillId="4" borderId="30" xfId="3" applyFont="1" applyFill="1" applyBorder="1" applyAlignment="1">
      <alignment horizontal="left" vertical="top" wrapText="1"/>
    </xf>
    <xf numFmtId="0" fontId="4" fillId="4" borderId="1" xfId="3" applyFont="1" applyFill="1" applyBorder="1" applyAlignment="1">
      <alignment vertical="top" wrapText="1"/>
    </xf>
    <xf numFmtId="165" fontId="17" fillId="2" borderId="0" xfId="0" applyNumberFormat="1" applyFont="1" applyFill="1"/>
    <xf numFmtId="165" fontId="17" fillId="2" borderId="0" xfId="0" applyNumberFormat="1" applyFont="1" applyFill="1" applyAlignment="1">
      <alignment wrapText="1"/>
    </xf>
    <xf numFmtId="165" fontId="0" fillId="0" borderId="0" xfId="0" applyNumberFormat="1"/>
    <xf numFmtId="0" fontId="4" fillId="8" borderId="0" xfId="0" applyFont="1" applyFill="1"/>
    <xf numFmtId="0" fontId="10" fillId="0" borderId="37" xfId="0" applyFont="1" applyBorder="1" applyAlignment="1">
      <alignment horizontal="center" wrapText="1"/>
    </xf>
    <xf numFmtId="0" fontId="22" fillId="0" borderId="0" xfId="6" applyFont="1"/>
    <xf numFmtId="0" fontId="10" fillId="0" borderId="20" xfId="0" applyFont="1" applyBorder="1" applyAlignment="1">
      <alignment horizontal="center" wrapText="1"/>
    </xf>
    <xf numFmtId="0" fontId="10" fillId="0" borderId="21" xfId="0" applyFont="1" applyBorder="1" applyAlignment="1">
      <alignment horizontal="center" wrapText="1"/>
    </xf>
    <xf numFmtId="0" fontId="16" fillId="0" borderId="19" xfId="0" applyFont="1" applyBorder="1" applyAlignment="1">
      <alignment vertical="center"/>
    </xf>
    <xf numFmtId="0" fontId="0" fillId="0" borderId="0" xfId="0" applyFont="1" applyFill="1" applyProtection="1"/>
    <xf numFmtId="0" fontId="26" fillId="0" borderId="0" xfId="0" applyFont="1" applyAlignment="1">
      <alignment vertical="center" readingOrder="1"/>
    </xf>
    <xf numFmtId="0" fontId="0" fillId="0" borderId="22" xfId="0" applyBorder="1"/>
    <xf numFmtId="0" fontId="0" fillId="0" borderId="39" xfId="0" applyBorder="1"/>
    <xf numFmtId="0" fontId="0" fillId="0" borderId="24" xfId="0" applyBorder="1"/>
    <xf numFmtId="0" fontId="27" fillId="9" borderId="19" xfId="0" applyFont="1" applyFill="1" applyBorder="1" applyAlignment="1">
      <alignment horizontal="center" vertical="center" wrapText="1" readingOrder="1"/>
    </xf>
    <xf numFmtId="0" fontId="0" fillId="0" borderId="0" xfId="0" applyFont="1" applyAlignment="1"/>
    <xf numFmtId="0" fontId="6" fillId="2" borderId="27" xfId="0" applyFont="1" applyFill="1" applyBorder="1" applyAlignment="1" applyProtection="1">
      <alignment vertical="top" wrapText="1"/>
    </xf>
    <xf numFmtId="166" fontId="29" fillId="2" borderId="26" xfId="6" applyNumberFormat="1" applyFont="1" applyFill="1" applyBorder="1" applyAlignment="1" applyProtection="1">
      <alignment horizontal="left" vertical="center" wrapText="1"/>
    </xf>
    <xf numFmtId="166" fontId="3" fillId="2" borderId="29" xfId="3" applyNumberFormat="1" applyFont="1" applyFill="1" applyBorder="1" applyAlignment="1" applyProtection="1">
      <alignment horizontal="center" wrapText="1"/>
    </xf>
    <xf numFmtId="9" fontId="17" fillId="0" borderId="0" xfId="0" applyNumberFormat="1" applyFont="1"/>
    <xf numFmtId="0" fontId="17" fillId="0" borderId="0" xfId="0" applyFont="1" applyBorder="1"/>
    <xf numFmtId="0" fontId="17" fillId="0" borderId="0" xfId="0" applyFont="1" applyAlignment="1">
      <alignment horizontal="right"/>
    </xf>
    <xf numFmtId="0" fontId="10" fillId="0" borderId="55" xfId="0" applyFont="1" applyBorder="1" applyAlignment="1">
      <alignment horizontal="center" wrapText="1"/>
    </xf>
    <xf numFmtId="0" fontId="0" fillId="0" borderId="56" xfId="0" applyBorder="1" applyAlignment="1">
      <alignment horizontal="center"/>
    </xf>
    <xf numFmtId="0" fontId="0" fillId="0" borderId="57" xfId="0" applyBorder="1" applyAlignment="1">
      <alignment horizontal="center"/>
    </xf>
    <xf numFmtId="43" fontId="0" fillId="0" borderId="0" xfId="11" applyFont="1"/>
    <xf numFmtId="0" fontId="0" fillId="0" borderId="56" xfId="0" applyFill="1" applyBorder="1" applyAlignment="1">
      <alignment horizontal="center"/>
    </xf>
    <xf numFmtId="0" fontId="0" fillId="0" borderId="0" xfId="0"/>
    <xf numFmtId="0" fontId="0" fillId="0" borderId="0" xfId="0" applyBorder="1"/>
    <xf numFmtId="0" fontId="16" fillId="0" borderId="25" xfId="0" applyFont="1" applyBorder="1" applyAlignment="1">
      <alignment vertical="center"/>
    </xf>
    <xf numFmtId="0" fontId="0" fillId="0" borderId="26" xfId="0" applyBorder="1"/>
    <xf numFmtId="0" fontId="10" fillId="0" borderId="36" xfId="0" applyFont="1" applyBorder="1" applyAlignment="1">
      <alignment horizontal="center" wrapText="1"/>
    </xf>
    <xf numFmtId="0" fontId="0" fillId="0" borderId="5" xfId="0" applyBorder="1" applyAlignment="1">
      <alignment horizontal="center"/>
    </xf>
    <xf numFmtId="0" fontId="17" fillId="0" borderId="0" xfId="0" applyFont="1"/>
    <xf numFmtId="0" fontId="0" fillId="0" borderId="0" xfId="0" applyProtection="1">
      <protection locked="0"/>
    </xf>
    <xf numFmtId="0" fontId="0" fillId="0" borderId="0" xfId="0" applyProtection="1"/>
    <xf numFmtId="0" fontId="4" fillId="0" borderId="0" xfId="0" applyFont="1" applyAlignment="1" applyProtection="1">
      <alignment horizontal="left" vertical="top"/>
      <protection locked="0"/>
    </xf>
    <xf numFmtId="0" fontId="4" fillId="0" borderId="0" xfId="0" applyFont="1" applyProtection="1">
      <protection locked="0"/>
    </xf>
    <xf numFmtId="0" fontId="4" fillId="0" borderId="0" xfId="0" applyFont="1" applyAlignment="1" applyProtection="1">
      <alignment wrapText="1"/>
      <protection locked="0"/>
    </xf>
    <xf numFmtId="165" fontId="4" fillId="0" borderId="0" xfId="0" applyNumberFormat="1" applyFont="1" applyProtection="1">
      <protection locked="0"/>
    </xf>
    <xf numFmtId="0" fontId="6" fillId="2" borderId="0" xfId="0" applyFont="1" applyFill="1" applyAlignment="1" applyProtection="1">
      <alignment horizontal="center" vertical="top"/>
    </xf>
    <xf numFmtId="0" fontId="6" fillId="2" borderId="22" xfId="0" applyFont="1" applyFill="1" applyBorder="1" applyAlignment="1" applyProtection="1">
      <alignment horizontal="center" vertical="center"/>
    </xf>
    <xf numFmtId="0" fontId="4" fillId="0" borderId="0" xfId="0" applyFont="1" applyProtection="1"/>
    <xf numFmtId="0" fontId="6" fillId="2" borderId="0" xfId="0" applyFont="1" applyFill="1" applyAlignment="1" applyProtection="1">
      <alignment horizontal="center" vertical="center"/>
    </xf>
    <xf numFmtId="0" fontId="6" fillId="2" borderId="0" xfId="0" applyFont="1" applyFill="1" applyAlignment="1" applyProtection="1">
      <alignment vertical="top"/>
    </xf>
    <xf numFmtId="0" fontId="4" fillId="0" borderId="0" xfId="0" applyFont="1" applyAlignment="1" applyProtection="1">
      <alignment horizontal="left" vertical="top" wrapText="1"/>
    </xf>
    <xf numFmtId="0" fontId="4" fillId="0" borderId="0" xfId="0" applyFont="1" applyAlignment="1" applyProtection="1">
      <alignment horizontal="left" vertical="top"/>
    </xf>
    <xf numFmtId="0" fontId="6" fillId="2" borderId="0" xfId="0" applyFont="1" applyFill="1" applyAlignment="1" applyProtection="1">
      <alignment horizontal="left" vertical="center" wrapText="1"/>
    </xf>
    <xf numFmtId="0" fontId="3" fillId="2" borderId="29" xfId="3" applyFont="1" applyFill="1" applyBorder="1" applyAlignment="1" applyProtection="1">
      <alignment horizontal="center" wrapText="1"/>
    </xf>
    <xf numFmtId="0" fontId="6" fillId="2" borderId="25" xfId="0" applyFont="1" applyFill="1" applyBorder="1" applyAlignment="1" applyProtection="1">
      <alignment horizontal="center" vertical="center"/>
    </xf>
    <xf numFmtId="0" fontId="0" fillId="0" borderId="0" xfId="0" applyAlignment="1" applyProtection="1">
      <alignment horizontal="center"/>
    </xf>
    <xf numFmtId="0" fontId="0" fillId="0" borderId="0" xfId="0" applyAlignment="1" applyProtection="1">
      <alignment vertical="top"/>
      <protection locked="0"/>
    </xf>
    <xf numFmtId="0" fontId="16" fillId="0" borderId="25" xfId="0" applyFont="1" applyFill="1" applyBorder="1" applyAlignment="1">
      <alignment vertical="center"/>
    </xf>
    <xf numFmtId="0" fontId="0" fillId="0" borderId="26" xfId="0" applyFill="1" applyBorder="1" applyAlignment="1">
      <alignment horizontal="left" vertical="top" wrapText="1"/>
    </xf>
    <xf numFmtId="0" fontId="3" fillId="2" borderId="0" xfId="3" applyFont="1" applyFill="1" applyAlignment="1" applyProtection="1">
      <alignment horizontal="center" wrapText="1"/>
    </xf>
    <xf numFmtId="0" fontId="29" fillId="2" borderId="26" xfId="6" applyFont="1" applyFill="1" applyBorder="1" applyAlignment="1" applyProtection="1">
      <alignment vertical="center" wrapText="1"/>
    </xf>
    <xf numFmtId="0" fontId="30" fillId="10" borderId="40" xfId="7" applyFont="1" applyAlignment="1" applyProtection="1">
      <alignment wrapText="1"/>
      <protection locked="0"/>
    </xf>
    <xf numFmtId="0" fontId="30" fillId="10" borderId="42" xfId="7" applyFont="1" applyBorder="1" applyAlignment="1" applyProtection="1">
      <alignment wrapText="1"/>
      <protection locked="0"/>
    </xf>
    <xf numFmtId="0" fontId="4" fillId="0" borderId="0" xfId="0" applyFont="1" applyAlignment="1" applyProtection="1">
      <alignment vertical="top"/>
      <protection locked="0"/>
    </xf>
    <xf numFmtId="0" fontId="6" fillId="2" borderId="0" xfId="1" applyFont="1" applyFill="1" applyAlignment="1" applyProtection="1">
      <alignment horizontal="left" vertical="top" wrapText="1"/>
    </xf>
    <xf numFmtId="166" fontId="18" fillId="2" borderId="0" xfId="1" applyNumberFormat="1" applyFont="1" applyFill="1" applyAlignment="1" applyProtection="1">
      <alignment horizontal="left" vertical="top"/>
    </xf>
    <xf numFmtId="165" fontId="18" fillId="2" borderId="0" xfId="1" applyNumberFormat="1" applyFont="1" applyFill="1" applyAlignment="1" applyProtection="1">
      <alignment horizontal="left" vertical="top"/>
    </xf>
    <xf numFmtId="0" fontId="24" fillId="0" borderId="0" xfId="6" applyFont="1" applyFill="1" applyAlignment="1" applyProtection="1">
      <alignment horizontal="left" vertical="top"/>
    </xf>
    <xf numFmtId="0" fontId="6" fillId="2" borderId="0" xfId="1" applyFont="1" applyFill="1" applyAlignment="1" applyProtection="1">
      <alignment horizontal="left"/>
    </xf>
    <xf numFmtId="0" fontId="22" fillId="4" borderId="1" xfId="6" applyFont="1" applyFill="1" applyBorder="1" applyAlignment="1" applyProtection="1">
      <alignment horizontal="left" vertical="top" wrapText="1"/>
    </xf>
    <xf numFmtId="166" fontId="7" fillId="12" borderId="0" xfId="9" applyNumberFormat="1" applyFont="1" applyFill="1" applyBorder="1" applyAlignment="1" applyProtection="1">
      <alignment horizontal="left" vertical="center"/>
    </xf>
    <xf numFmtId="0" fontId="7" fillId="12" borderId="0" xfId="9" applyFont="1" applyFill="1" applyBorder="1" applyAlignment="1" applyProtection="1">
      <alignment vertical="center"/>
    </xf>
    <xf numFmtId="0" fontId="7" fillId="12" borderId="0" xfId="9" applyFont="1" applyFill="1" applyBorder="1" applyAlignment="1" applyProtection="1">
      <alignment vertical="top" wrapText="1"/>
    </xf>
    <xf numFmtId="0" fontId="0" fillId="0" borderId="0" xfId="0" applyAlignment="1" applyProtection="1">
      <alignment vertical="top" wrapText="1"/>
    </xf>
    <xf numFmtId="0" fontId="22" fillId="4" borderId="30" xfId="6" applyFont="1" applyFill="1" applyBorder="1" applyAlignment="1" applyProtection="1">
      <alignment vertical="center" wrapText="1"/>
    </xf>
    <xf numFmtId="0" fontId="4" fillId="0" borderId="0" xfId="0" applyFont="1" applyBorder="1" applyAlignment="1" applyProtection="1">
      <alignment horizontal="left" vertical="top" wrapText="1"/>
    </xf>
    <xf numFmtId="0" fontId="6" fillId="2" borderId="0" xfId="0" applyFont="1" applyFill="1" applyAlignment="1" applyProtection="1">
      <alignment horizontal="center" vertical="top"/>
      <protection locked="0"/>
    </xf>
    <xf numFmtId="0" fontId="6" fillId="2" borderId="20" xfId="1" applyFont="1" applyFill="1" applyBorder="1" applyAlignment="1" applyProtection="1">
      <alignment horizontal="left" vertical="top"/>
      <protection locked="0"/>
    </xf>
    <xf numFmtId="0" fontId="22" fillId="0" borderId="0" xfId="6" applyFont="1" applyFill="1" applyAlignment="1" applyProtection="1">
      <alignment horizontal="left" vertical="top"/>
      <protection locked="0"/>
    </xf>
    <xf numFmtId="0" fontId="6" fillId="0" borderId="21" xfId="1" applyFont="1" applyFill="1" applyBorder="1" applyAlignment="1" applyProtection="1">
      <alignment horizontal="left" vertical="top"/>
      <protection locked="0"/>
    </xf>
    <xf numFmtId="0" fontId="24" fillId="0" borderId="0" xfId="6" applyFont="1" applyFill="1" applyAlignment="1" applyProtection="1">
      <alignment horizontal="left" vertical="top"/>
      <protection locked="0"/>
    </xf>
    <xf numFmtId="0" fontId="18" fillId="2" borderId="0" xfId="1" applyFont="1" applyFill="1" applyAlignment="1" applyProtection="1">
      <alignment horizontal="left" vertical="top" wrapText="1"/>
      <protection locked="0"/>
    </xf>
    <xf numFmtId="0" fontId="24" fillId="0" borderId="0" xfId="6" applyFont="1" applyAlignment="1" applyProtection="1">
      <alignment horizontal="left" vertical="center" wrapText="1"/>
      <protection locked="0"/>
    </xf>
    <xf numFmtId="0" fontId="24" fillId="0" borderId="0" xfId="6" applyFont="1" applyAlignment="1" applyProtection="1">
      <alignment horizontal="left" vertical="center"/>
      <protection locked="0"/>
    </xf>
    <xf numFmtId="0" fontId="7" fillId="2" borderId="0" xfId="0" applyFont="1" applyFill="1" applyAlignment="1" applyProtection="1">
      <alignment wrapText="1"/>
      <protection locked="0"/>
    </xf>
    <xf numFmtId="0" fontId="6" fillId="2" borderId="22" xfId="0" applyFont="1" applyFill="1" applyBorder="1" applyAlignment="1" applyProtection="1">
      <alignment horizontal="center" vertical="center"/>
      <protection locked="0"/>
    </xf>
    <xf numFmtId="0" fontId="6" fillId="2" borderId="0" xfId="1" applyFont="1" applyFill="1" applyBorder="1" applyAlignment="1" applyProtection="1">
      <alignment vertical="center"/>
      <protection locked="0"/>
    </xf>
    <xf numFmtId="0" fontId="3" fillId="2" borderId="1" xfId="3" applyFont="1" applyFill="1" applyBorder="1" applyAlignment="1" applyProtection="1">
      <alignment horizontal="center" vertical="center" wrapText="1"/>
      <protection locked="0"/>
    </xf>
    <xf numFmtId="0" fontId="3" fillId="2" borderId="23" xfId="3" applyFont="1" applyFill="1" applyBorder="1" applyAlignment="1" applyProtection="1">
      <alignment horizontal="center" vertical="center" wrapText="1"/>
      <protection locked="0"/>
    </xf>
    <xf numFmtId="0" fontId="6" fillId="2" borderId="0" xfId="0" applyFont="1" applyFill="1" applyAlignment="1" applyProtection="1">
      <alignment horizontal="center" vertical="center"/>
      <protection locked="0"/>
    </xf>
    <xf numFmtId="0" fontId="3" fillId="2" borderId="0" xfId="3" applyFont="1" applyFill="1" applyAlignment="1" applyProtection="1">
      <alignment horizontal="center" wrapText="1"/>
      <protection locked="0"/>
    </xf>
    <xf numFmtId="166" fontId="3" fillId="2" borderId="49" xfId="3" applyNumberFormat="1" applyFont="1" applyFill="1" applyBorder="1" applyAlignment="1" applyProtection="1">
      <alignment horizontal="center" wrapText="1"/>
      <protection locked="0"/>
    </xf>
    <xf numFmtId="0" fontId="3" fillId="2" borderId="1" xfId="3" applyFont="1" applyFill="1" applyBorder="1" applyAlignment="1" applyProtection="1">
      <alignment horizontal="center" wrapText="1"/>
      <protection locked="0"/>
    </xf>
    <xf numFmtId="0" fontId="7" fillId="2" borderId="0" xfId="0" applyFont="1" applyFill="1" applyAlignment="1" applyProtection="1">
      <alignment horizontal="center" wrapText="1"/>
      <protection locked="0"/>
    </xf>
    <xf numFmtId="0" fontId="7" fillId="2" borderId="48" xfId="0" applyFont="1" applyFill="1" applyBorder="1" applyAlignment="1" applyProtection="1">
      <alignment horizontal="center" wrapText="1"/>
      <protection locked="0"/>
    </xf>
    <xf numFmtId="0" fontId="22" fillId="4" borderId="1" xfId="6" applyFont="1" applyFill="1" applyBorder="1" applyAlignment="1" applyProtection="1">
      <alignment horizontal="left" vertical="top" wrapText="1"/>
      <protection locked="0"/>
    </xf>
    <xf numFmtId="0" fontId="4" fillId="4" borderId="1" xfId="3" applyFont="1" applyFill="1" applyBorder="1" applyAlignment="1" applyProtection="1">
      <alignment horizontal="center" vertical="center" wrapText="1"/>
      <protection locked="0"/>
    </xf>
    <xf numFmtId="0" fontId="29" fillId="2" borderId="26" xfId="6" applyFont="1" applyFill="1" applyBorder="1" applyAlignment="1" applyProtection="1">
      <alignment vertical="center" wrapText="1"/>
      <protection locked="0"/>
    </xf>
    <xf numFmtId="166" fontId="7" fillId="12" borderId="28" xfId="9" applyNumberFormat="1" applyFont="1" applyFill="1" applyBorder="1" applyAlignment="1" applyProtection="1">
      <alignment horizontal="left" vertical="center"/>
      <protection locked="0"/>
    </xf>
    <xf numFmtId="0" fontId="6" fillId="2" borderId="26" xfId="0" applyFont="1" applyFill="1" applyBorder="1" applyAlignment="1" applyProtection="1">
      <alignment vertical="center" wrapText="1"/>
      <protection locked="0"/>
    </xf>
    <xf numFmtId="0" fontId="4" fillId="2" borderId="28" xfId="0" applyFont="1" applyFill="1" applyBorder="1" applyProtection="1">
      <protection locked="0"/>
    </xf>
    <xf numFmtId="166" fontId="7" fillId="12" borderId="0" xfId="9" applyNumberFormat="1" applyFont="1" applyFill="1" applyBorder="1" applyAlignment="1" applyProtection="1">
      <alignment horizontal="left" vertical="center"/>
      <protection locked="0"/>
    </xf>
    <xf numFmtId="0" fontId="7" fillId="12" borderId="0" xfId="9" applyFont="1" applyFill="1" applyBorder="1" applyAlignment="1" applyProtection="1">
      <alignment vertical="top" wrapText="1"/>
      <protection locked="0"/>
    </xf>
    <xf numFmtId="0" fontId="4" fillId="2" borderId="0" xfId="0" applyFont="1" applyFill="1" applyProtection="1">
      <protection locked="0"/>
    </xf>
    <xf numFmtId="0" fontId="4" fillId="0" borderId="2" xfId="3" applyFont="1" applyFill="1" applyBorder="1" applyAlignment="1" applyProtection="1">
      <alignment vertical="center" wrapText="1"/>
      <protection locked="0"/>
    </xf>
    <xf numFmtId="0" fontId="4" fillId="0" borderId="2" xfId="3" applyFont="1" applyFill="1" applyBorder="1" applyAlignment="1" applyProtection="1">
      <alignment horizontal="center" vertical="center" wrapText="1"/>
      <protection locked="0"/>
    </xf>
    <xf numFmtId="0" fontId="4" fillId="0" borderId="23" xfId="3" applyFont="1" applyFill="1" applyBorder="1" applyAlignment="1" applyProtection="1">
      <alignment horizontal="center" vertical="center" wrapText="1"/>
      <protection locked="0"/>
    </xf>
    <xf numFmtId="0" fontId="0" fillId="0" borderId="0" xfId="0" applyAlignment="1" applyProtection="1">
      <alignment vertical="top" wrapText="1"/>
      <protection locked="0"/>
    </xf>
    <xf numFmtId="0" fontId="30" fillId="11" borderId="41" xfId="8" applyFont="1" applyAlignment="1" applyProtection="1">
      <alignment vertical="top" wrapText="1"/>
      <protection locked="0"/>
    </xf>
    <xf numFmtId="0" fontId="30" fillId="13" borderId="45" xfId="10" applyFont="1" applyFill="1" applyBorder="1" applyAlignment="1" applyProtection="1">
      <alignment horizontal="left" vertical="top" wrapText="1"/>
      <protection locked="0"/>
    </xf>
    <xf numFmtId="0" fontId="30" fillId="13" borderId="45" xfId="0" applyFont="1" applyFill="1" applyBorder="1" applyAlignment="1" applyProtection="1">
      <alignment horizontal="left" vertical="top" wrapText="1"/>
      <protection locked="0"/>
    </xf>
    <xf numFmtId="0" fontId="20" fillId="0" borderId="2" xfId="6" applyFont="1" applyFill="1" applyBorder="1" applyAlignment="1" applyProtection="1">
      <alignment vertical="center" wrapText="1"/>
      <protection locked="0"/>
    </xf>
    <xf numFmtId="0" fontId="6" fillId="2" borderId="0" xfId="3" applyFont="1" applyFill="1" applyBorder="1" applyAlignment="1" applyProtection="1">
      <alignment vertical="center" wrapText="1"/>
      <protection locked="0"/>
    </xf>
    <xf numFmtId="0" fontId="4" fillId="0" borderId="1" xfId="3" applyFont="1" applyFill="1" applyBorder="1" applyAlignment="1" applyProtection="1">
      <alignment vertical="center" wrapText="1"/>
      <protection locked="0"/>
    </xf>
    <xf numFmtId="0" fontId="4" fillId="0" borderId="1" xfId="3" applyFont="1" applyFill="1" applyBorder="1" applyAlignment="1" applyProtection="1">
      <alignment horizontal="center" vertical="center" wrapText="1"/>
      <protection locked="0"/>
    </xf>
    <xf numFmtId="0" fontId="20" fillId="0" borderId="2" xfId="6" applyFont="1" applyFill="1" applyBorder="1" applyAlignment="1" applyProtection="1">
      <alignment horizontal="left" vertical="top" wrapText="1"/>
      <protection locked="0"/>
    </xf>
    <xf numFmtId="0" fontId="6" fillId="2" borderId="0" xfId="0" applyFont="1" applyFill="1" applyAlignment="1" applyProtection="1">
      <alignment wrapText="1"/>
      <protection locked="0"/>
    </xf>
    <xf numFmtId="0" fontId="20" fillId="0" borderId="1" xfId="6" applyFont="1" applyFill="1" applyBorder="1" applyAlignment="1" applyProtection="1">
      <alignment vertical="center" wrapText="1"/>
      <protection locked="0"/>
    </xf>
    <xf numFmtId="0" fontId="22" fillId="4" borderId="2" xfId="6" applyFont="1" applyFill="1" applyBorder="1" applyAlignment="1" applyProtection="1">
      <alignment vertical="center" wrapText="1"/>
      <protection locked="0"/>
    </xf>
    <xf numFmtId="0" fontId="29" fillId="2" borderId="0" xfId="6" applyFont="1" applyFill="1" applyBorder="1" applyAlignment="1" applyProtection="1">
      <alignment vertical="center" wrapText="1"/>
      <protection locked="0"/>
    </xf>
    <xf numFmtId="0" fontId="4" fillId="4" borderId="23" xfId="3" applyFont="1" applyFill="1" applyBorder="1" applyAlignment="1" applyProtection="1">
      <alignment horizontal="center" vertical="center" wrapText="1"/>
      <protection locked="0"/>
    </xf>
    <xf numFmtId="0" fontId="4" fillId="3" borderId="1" xfId="3" applyFont="1" applyFill="1" applyBorder="1" applyAlignment="1" applyProtection="1">
      <alignment horizontal="center" vertical="center" wrapText="1"/>
      <protection locked="0"/>
    </xf>
    <xf numFmtId="0" fontId="4" fillId="3" borderId="23" xfId="3" applyFont="1" applyFill="1" applyBorder="1" applyAlignment="1" applyProtection="1">
      <alignment horizontal="center" vertical="center" wrapText="1"/>
      <protection locked="0"/>
    </xf>
    <xf numFmtId="0" fontId="6" fillId="2" borderId="24"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166" fontId="4" fillId="0" borderId="0" xfId="0" applyNumberFormat="1" applyFont="1" applyProtection="1">
      <protection locked="0"/>
    </xf>
    <xf numFmtId="0" fontId="24" fillId="0" borderId="0" xfId="6" applyFont="1" applyAlignment="1" applyProtection="1">
      <alignment horizontal="left" vertical="top" wrapText="1"/>
      <protection locked="0"/>
    </xf>
    <xf numFmtId="0" fontId="9" fillId="2" borderId="5" xfId="0" applyFont="1" applyFill="1" applyBorder="1" applyAlignment="1" applyProtection="1">
      <alignment horizontal="center" vertical="center"/>
      <protection locked="0"/>
    </xf>
    <xf numFmtId="0" fontId="9" fillId="2" borderId="5" xfId="0" applyFont="1" applyFill="1" applyBorder="1" applyAlignment="1" applyProtection="1">
      <alignment horizontal="left" wrapText="1"/>
      <protection locked="0"/>
    </xf>
    <xf numFmtId="0" fontId="9" fillId="2" borderId="5" xfId="0" applyFont="1" applyFill="1" applyBorder="1" applyAlignment="1" applyProtection="1">
      <alignment horizontal="center"/>
      <protection locked="0"/>
    </xf>
    <xf numFmtId="0" fontId="9" fillId="2" borderId="5" xfId="0" applyFont="1" applyFill="1" applyBorder="1" applyAlignment="1" applyProtection="1">
      <alignment horizontal="center" wrapText="1"/>
      <protection locked="0"/>
    </xf>
    <xf numFmtId="0" fontId="9" fillId="0" borderId="5" xfId="0" applyFont="1" applyFill="1" applyBorder="1" applyAlignment="1" applyProtection="1">
      <alignment horizontal="center"/>
      <protection locked="0"/>
    </xf>
    <xf numFmtId="0" fontId="9" fillId="0" borderId="5" xfId="0" applyFont="1" applyFill="1" applyBorder="1" applyAlignment="1" applyProtection="1">
      <alignment horizontal="center" wrapText="1"/>
      <protection locked="0"/>
    </xf>
    <xf numFmtId="0" fontId="4" fillId="3" borderId="2" xfId="3" applyFont="1" applyFill="1" applyBorder="1" applyAlignment="1" applyProtection="1">
      <alignment vertical="center" wrapText="1"/>
      <protection locked="0"/>
    </xf>
    <xf numFmtId="0" fontId="4" fillId="3" borderId="2" xfId="3" applyFont="1" applyFill="1" applyBorder="1" applyAlignment="1" applyProtection="1">
      <alignment horizontal="center" vertical="center" wrapText="1"/>
      <protection locked="0"/>
    </xf>
    <xf numFmtId="0" fontId="0" fillId="0" borderId="0" xfId="0" applyAlignment="1" applyProtection="1">
      <alignment horizontal="center" vertical="top"/>
      <protection locked="0"/>
    </xf>
    <xf numFmtId="0" fontId="0" fillId="0" borderId="0" xfId="0" applyAlignment="1" applyProtection="1">
      <alignment horizontal="left" vertical="top" wrapText="1"/>
      <protection locked="0"/>
    </xf>
    <xf numFmtId="0" fontId="0" fillId="0" borderId="0" xfId="0" applyAlignment="1" applyProtection="1">
      <alignment horizontal="center" vertical="center"/>
      <protection locked="0"/>
    </xf>
    <xf numFmtId="0" fontId="0" fillId="0" borderId="0" xfId="0" applyAlignment="1" applyProtection="1">
      <alignment horizontal="left" vertical="top"/>
      <protection locked="0"/>
    </xf>
    <xf numFmtId="14" fontId="0" fillId="0" borderId="0" xfId="0" applyNumberFormat="1" applyProtection="1">
      <protection locked="0"/>
    </xf>
    <xf numFmtId="0" fontId="6" fillId="2" borderId="20" xfId="1" applyFont="1" applyFill="1" applyBorder="1" applyAlignment="1" applyProtection="1">
      <alignment vertical="top" wrapText="1"/>
      <protection locked="0"/>
    </xf>
    <xf numFmtId="0" fontId="25" fillId="0" borderId="21" xfId="1" applyFont="1" applyFill="1" applyBorder="1" applyAlignment="1" applyProtection="1">
      <alignment horizontal="left" vertical="top"/>
      <protection locked="0"/>
    </xf>
    <xf numFmtId="0" fontId="24" fillId="0" borderId="0" xfId="6" applyFont="1" applyAlignment="1" applyProtection="1">
      <alignment horizontal="left" vertical="top"/>
      <protection locked="0"/>
    </xf>
    <xf numFmtId="0" fontId="6" fillId="2" borderId="0" xfId="0" applyFont="1" applyFill="1" applyAlignment="1" applyProtection="1">
      <alignment vertical="center" wrapText="1"/>
      <protection locked="0"/>
    </xf>
    <xf numFmtId="0" fontId="6" fillId="2" borderId="0" xfId="0" applyFont="1" applyFill="1" applyAlignment="1" applyProtection="1">
      <alignment horizontal="center" vertical="center" wrapText="1"/>
      <protection locked="0"/>
    </xf>
    <xf numFmtId="0" fontId="18" fillId="0" borderId="0" xfId="0" applyFont="1" applyFill="1" applyAlignment="1" applyProtection="1">
      <alignment vertical="top" wrapText="1"/>
      <protection locked="0"/>
    </xf>
    <xf numFmtId="0" fontId="0" fillId="0" borderId="0" xfId="0" applyBorder="1" applyProtection="1">
      <protection locked="0"/>
    </xf>
    <xf numFmtId="0" fontId="0" fillId="0" borderId="0" xfId="0" applyBorder="1" applyAlignment="1" applyProtection="1">
      <alignment wrapText="1"/>
      <protection locked="0"/>
    </xf>
    <xf numFmtId="0" fontId="0" fillId="0" borderId="0" xfId="0" applyAlignment="1" applyProtection="1">
      <alignment wrapText="1"/>
      <protection locked="0"/>
    </xf>
    <xf numFmtId="0" fontId="23" fillId="2" borderId="5" xfId="0" applyFont="1" applyFill="1" applyBorder="1" applyAlignment="1" applyProtection="1">
      <alignment horizontal="center" vertical="center"/>
      <protection locked="0"/>
    </xf>
    <xf numFmtId="0" fontId="9" fillId="2" borderId="34" xfId="6" applyFont="1" applyFill="1" applyBorder="1" applyAlignment="1" applyProtection="1">
      <alignment vertical="top" wrapText="1"/>
      <protection locked="0"/>
    </xf>
    <xf numFmtId="0" fontId="23" fillId="2" borderId="5" xfId="0" applyFont="1" applyFill="1" applyBorder="1" applyAlignment="1" applyProtection="1">
      <alignment horizontal="center" vertical="center" wrapText="1"/>
      <protection locked="0"/>
    </xf>
    <xf numFmtId="0" fontId="0" fillId="0" borderId="0" xfId="0" applyAlignment="1" applyProtection="1">
      <alignment horizontal="left" vertical="center"/>
      <protection locked="0"/>
    </xf>
    <xf numFmtId="0" fontId="23" fillId="2" borderId="33" xfId="0" applyFont="1" applyFill="1" applyBorder="1" applyAlignment="1" applyProtection="1">
      <alignment horizontal="center" vertical="center"/>
      <protection locked="0"/>
    </xf>
    <xf numFmtId="0" fontId="30" fillId="11" borderId="50" xfId="8" applyFont="1" applyBorder="1" applyAlignment="1" applyProtection="1">
      <alignment vertical="top" wrapText="1"/>
      <protection locked="0"/>
    </xf>
    <xf numFmtId="0" fontId="30" fillId="13" borderId="51" xfId="10" applyFont="1" applyFill="1" applyBorder="1" applyAlignment="1" applyProtection="1">
      <alignment horizontal="left" vertical="top" wrapText="1"/>
      <protection locked="0"/>
    </xf>
    <xf numFmtId="0" fontId="30" fillId="13" borderId="51" xfId="0" applyFont="1" applyFill="1" applyBorder="1" applyAlignment="1" applyProtection="1">
      <alignment horizontal="left" vertical="top" wrapText="1"/>
      <protection locked="0"/>
    </xf>
    <xf numFmtId="0" fontId="30" fillId="11" borderId="52" xfId="8" applyFont="1" applyBorder="1" applyAlignment="1" applyProtection="1">
      <alignment vertical="top" wrapText="1"/>
      <protection locked="0"/>
    </xf>
    <xf numFmtId="0" fontId="6" fillId="2" borderId="5" xfId="0" applyFont="1" applyFill="1" applyBorder="1" applyAlignment="1" applyProtection="1">
      <alignment horizontal="center" vertical="top"/>
      <protection locked="0"/>
    </xf>
    <xf numFmtId="0" fontId="6" fillId="2" borderId="5" xfId="1" applyFont="1" applyFill="1" applyBorder="1" applyAlignment="1" applyProtection="1">
      <alignment wrapText="1"/>
      <protection locked="0"/>
    </xf>
    <xf numFmtId="0" fontId="22" fillId="0" borderId="5" xfId="6" applyFont="1" applyFill="1" applyBorder="1" applyAlignment="1" applyProtection="1">
      <alignment horizontal="left" vertical="top"/>
      <protection locked="0"/>
    </xf>
    <xf numFmtId="0" fontId="6" fillId="0" borderId="5" xfId="1" applyFont="1" applyFill="1" applyBorder="1" applyAlignment="1" applyProtection="1">
      <alignment horizontal="left" vertical="top"/>
      <protection locked="0"/>
    </xf>
    <xf numFmtId="0" fontId="6" fillId="2" borderId="5" xfId="0" applyFont="1" applyFill="1" applyBorder="1" applyAlignment="1" applyProtection="1">
      <alignment horizontal="center" vertical="center"/>
      <protection locked="0"/>
    </xf>
    <xf numFmtId="0" fontId="6" fillId="2" borderId="5" xfId="0" applyFont="1" applyFill="1" applyBorder="1" applyAlignment="1" applyProtection="1">
      <alignment wrapText="1"/>
      <protection locked="0"/>
    </xf>
    <xf numFmtId="0" fontId="6" fillId="2" borderId="5" xfId="0" applyFont="1" applyFill="1" applyBorder="1" applyAlignment="1" applyProtection="1">
      <alignment horizontal="center" vertical="center" wrapText="1"/>
      <protection locked="0"/>
    </xf>
    <xf numFmtId="0" fontId="6" fillId="2" borderId="33" xfId="0" applyFont="1" applyFill="1" applyBorder="1" applyAlignment="1" applyProtection="1">
      <alignment horizontal="center" vertical="center"/>
      <protection locked="0"/>
    </xf>
    <xf numFmtId="0" fontId="30" fillId="11" borderId="53" xfId="8" applyFont="1" applyBorder="1" applyAlignment="1" applyProtection="1">
      <alignment vertical="top" wrapText="1"/>
      <protection locked="0"/>
    </xf>
    <xf numFmtId="0" fontId="30" fillId="13" borderId="54" xfId="10" applyFont="1" applyFill="1" applyBorder="1" applyAlignment="1" applyProtection="1">
      <alignment horizontal="left" vertical="top" wrapText="1"/>
      <protection locked="0"/>
    </xf>
    <xf numFmtId="0" fontId="30" fillId="13" borderId="54" xfId="0" applyFont="1" applyFill="1" applyBorder="1" applyAlignment="1" applyProtection="1">
      <alignment horizontal="left" vertical="top" wrapText="1"/>
      <protection locked="0"/>
    </xf>
    <xf numFmtId="0" fontId="18" fillId="0" borderId="0" xfId="0" applyFont="1" applyFill="1" applyAlignment="1" applyProtection="1">
      <alignment horizontal="left" vertical="center" wrapText="1"/>
    </xf>
    <xf numFmtId="0" fontId="7" fillId="2" borderId="25" xfId="0" applyFont="1" applyFill="1" applyBorder="1" applyAlignment="1" applyProtection="1">
      <alignment horizontal="center" vertical="center"/>
    </xf>
    <xf numFmtId="0" fontId="0" fillId="0" borderId="0" xfId="0" applyAlignment="1" applyProtection="1">
      <alignment horizontal="left" vertical="top"/>
    </xf>
    <xf numFmtId="0" fontId="9" fillId="2" borderId="0" xfId="6" applyFont="1" applyFill="1" applyAlignment="1" applyProtection="1">
      <alignment horizontal="left" vertical="top" wrapText="1"/>
    </xf>
    <xf numFmtId="0" fontId="22" fillId="4" borderId="29" xfId="6" applyFont="1" applyFill="1" applyBorder="1" applyAlignment="1" applyProtection="1">
      <alignment horizontal="left" vertical="top" wrapText="1"/>
    </xf>
    <xf numFmtId="0" fontId="4" fillId="0" borderId="26" xfId="0" applyFont="1" applyBorder="1" applyAlignment="1" applyProtection="1">
      <alignment horizontal="left" vertical="top" wrapText="1"/>
    </xf>
    <xf numFmtId="0" fontId="6" fillId="2" borderId="28" xfId="0" applyFont="1" applyFill="1" applyBorder="1" applyAlignment="1" applyProtection="1">
      <alignment vertical="top"/>
    </xf>
    <xf numFmtId="0" fontId="4" fillId="0" borderId="28" xfId="0" applyFont="1" applyBorder="1" applyAlignment="1" applyProtection="1">
      <alignment horizontal="left" vertical="top" wrapText="1"/>
    </xf>
    <xf numFmtId="166" fontId="31" fillId="13" borderId="42" xfId="0" applyNumberFormat="1" applyFont="1" applyFill="1" applyBorder="1" applyAlignment="1">
      <alignment horizontal="left" vertical="center"/>
    </xf>
    <xf numFmtId="0" fontId="31" fillId="13" borderId="40" xfId="0" applyFont="1" applyFill="1" applyBorder="1" applyAlignment="1">
      <alignment vertical="center"/>
    </xf>
    <xf numFmtId="0" fontId="33" fillId="13" borderId="40" xfId="0" applyFont="1" applyFill="1" applyBorder="1" applyAlignment="1">
      <alignment vertical="top" wrapText="1"/>
    </xf>
    <xf numFmtId="0" fontId="31" fillId="13" borderId="40" xfId="0" applyFont="1" applyFill="1" applyBorder="1" applyAlignment="1">
      <alignment vertical="top" wrapText="1"/>
    </xf>
    <xf numFmtId="0" fontId="34" fillId="13" borderId="0" xfId="0" applyFont="1" applyFill="1" applyAlignment="1">
      <alignment wrapText="1"/>
    </xf>
    <xf numFmtId="0" fontId="31" fillId="13" borderId="42" xfId="0" applyFont="1" applyFill="1" applyBorder="1" applyAlignment="1">
      <alignment horizontal="left" vertical="center"/>
    </xf>
    <xf numFmtId="0" fontId="35" fillId="13" borderId="40" xfId="0" applyFont="1" applyFill="1" applyBorder="1" applyAlignment="1">
      <alignment vertical="top" wrapText="1"/>
    </xf>
    <xf numFmtId="0" fontId="36" fillId="13" borderId="40" xfId="0" applyFont="1" applyFill="1" applyBorder="1" applyAlignment="1">
      <alignment vertical="top" wrapText="1"/>
    </xf>
    <xf numFmtId="0" fontId="37" fillId="12" borderId="0" xfId="0" applyFont="1" applyFill="1" applyBorder="1" applyAlignment="1">
      <alignment vertical="top" wrapText="1"/>
    </xf>
    <xf numFmtId="0" fontId="32" fillId="13" borderId="42" xfId="0" applyFont="1" applyFill="1" applyBorder="1" applyAlignment="1">
      <alignment horizontal="left" vertical="center"/>
    </xf>
    <xf numFmtId="0" fontId="32" fillId="13" borderId="40" xfId="0" applyFont="1" applyFill="1" applyBorder="1" applyAlignment="1">
      <alignment vertical="center"/>
    </xf>
    <xf numFmtId="0" fontId="32" fillId="13" borderId="40" xfId="0" applyFont="1" applyFill="1" applyBorder="1" applyAlignment="1">
      <alignment vertical="top" wrapText="1"/>
    </xf>
    <xf numFmtId="166" fontId="32" fillId="13" borderId="42" xfId="0" applyNumberFormat="1" applyFont="1" applyFill="1" applyBorder="1" applyAlignment="1">
      <alignment horizontal="left" vertical="center"/>
    </xf>
    <xf numFmtId="0" fontId="39" fillId="12" borderId="0" xfId="0" applyFont="1" applyFill="1" applyBorder="1" applyAlignment="1">
      <alignment vertical="top" wrapText="1"/>
    </xf>
    <xf numFmtId="0" fontId="42" fillId="13" borderId="0" xfId="0" applyFont="1" applyFill="1" applyAlignment="1"/>
    <xf numFmtId="0" fontId="41" fillId="13" borderId="40" xfId="0" applyFont="1" applyFill="1" applyBorder="1" applyAlignment="1">
      <alignment vertical="center"/>
    </xf>
    <xf numFmtId="0" fontId="41" fillId="13" borderId="40" xfId="0" applyFont="1" applyFill="1" applyBorder="1" applyAlignment="1">
      <alignment vertical="top" wrapText="1"/>
    </xf>
    <xf numFmtId="166" fontId="37" fillId="12" borderId="0" xfId="0" applyNumberFormat="1" applyFont="1" applyFill="1" applyBorder="1" applyAlignment="1">
      <alignment horizontal="left" vertical="center"/>
    </xf>
    <xf numFmtId="0" fontId="37" fillId="12" borderId="0" xfId="0" applyFont="1" applyFill="1" applyBorder="1" applyAlignment="1">
      <alignment vertical="center"/>
    </xf>
    <xf numFmtId="0" fontId="43" fillId="13" borderId="40" xfId="0" applyFont="1" applyFill="1" applyBorder="1" applyAlignment="1">
      <alignment vertical="top" wrapText="1"/>
    </xf>
    <xf numFmtId="166" fontId="31" fillId="13" borderId="43" xfId="0" applyNumberFormat="1" applyFont="1" applyFill="1" applyBorder="1" applyAlignment="1">
      <alignment horizontal="left" vertical="center"/>
    </xf>
    <xf numFmtId="0" fontId="41" fillId="13" borderId="44" xfId="0" applyFont="1" applyFill="1" applyBorder="1" applyAlignment="1">
      <alignment vertical="center"/>
    </xf>
    <xf numFmtId="0" fontId="41" fillId="13" borderId="44" xfId="0" applyFont="1" applyFill="1" applyBorder="1" applyAlignment="1">
      <alignment vertical="top" wrapText="1"/>
    </xf>
    <xf numFmtId="166" fontId="45" fillId="12" borderId="0" xfId="0" applyNumberFormat="1" applyFont="1" applyFill="1" applyBorder="1" applyAlignment="1">
      <alignment horizontal="left" vertical="center" wrapText="1"/>
    </xf>
    <xf numFmtId="0" fontId="45" fillId="12" borderId="0" xfId="0" applyFont="1" applyFill="1" applyBorder="1" applyAlignment="1">
      <alignment vertical="center" wrapText="1"/>
    </xf>
    <xf numFmtId="0" fontId="45" fillId="12" borderId="0" xfId="0" applyFont="1" applyFill="1" applyBorder="1" applyAlignment="1">
      <alignment vertical="top" wrapText="1"/>
    </xf>
    <xf numFmtId="166" fontId="46" fillId="13" borderId="42" xfId="0" applyNumberFormat="1" applyFont="1" applyFill="1" applyBorder="1" applyAlignment="1">
      <alignment horizontal="left" vertical="center"/>
    </xf>
    <xf numFmtId="0" fontId="47" fillId="13" borderId="40" xfId="0" applyFont="1" applyFill="1" applyBorder="1" applyAlignment="1">
      <alignment vertical="center"/>
    </xf>
    <xf numFmtId="0" fontId="47" fillId="13" borderId="40" xfId="0" applyFont="1" applyFill="1" applyBorder="1" applyAlignment="1">
      <alignment vertical="top" wrapText="1"/>
    </xf>
    <xf numFmtId="0" fontId="46" fillId="13" borderId="40" xfId="0" applyFont="1" applyFill="1" applyBorder="1" applyAlignment="1">
      <alignment vertical="top" wrapText="1"/>
    </xf>
    <xf numFmtId="0" fontId="43" fillId="13" borderId="44" xfId="0" applyFont="1" applyFill="1" applyBorder="1" applyAlignment="1">
      <alignment vertical="top" wrapText="1"/>
    </xf>
    <xf numFmtId="166" fontId="31" fillId="14" borderId="41" xfId="0" applyNumberFormat="1" applyFont="1" applyFill="1" applyBorder="1" applyAlignment="1">
      <alignment horizontal="right" vertical="top" wrapText="1"/>
    </xf>
    <xf numFmtId="0" fontId="31" fillId="14" borderId="41" xfId="0" applyFont="1" applyFill="1" applyBorder="1" applyAlignment="1">
      <alignment vertical="top" wrapText="1"/>
    </xf>
    <xf numFmtId="166" fontId="31" fillId="14" borderId="41" xfId="0" applyNumberFormat="1" applyFont="1" applyFill="1" applyBorder="1" applyAlignment="1">
      <alignment vertical="top" wrapText="1"/>
    </xf>
    <xf numFmtId="166" fontId="49" fillId="12" borderId="0" xfId="0" applyNumberFormat="1" applyFont="1" applyFill="1" applyBorder="1" applyAlignment="1">
      <alignment horizontal="left" vertical="top" wrapText="1"/>
    </xf>
    <xf numFmtId="0" fontId="49" fillId="12" borderId="0" xfId="0" applyFont="1" applyFill="1" applyBorder="1" applyAlignment="1">
      <alignment vertical="top" wrapText="1"/>
    </xf>
    <xf numFmtId="166" fontId="50" fillId="12" borderId="0" xfId="0" applyNumberFormat="1" applyFont="1" applyFill="1" applyBorder="1" applyAlignment="1">
      <alignment horizontal="left" vertical="top" wrapText="1"/>
    </xf>
    <xf numFmtId="0" fontId="50" fillId="12" borderId="0" xfId="0" applyFont="1" applyFill="1" applyBorder="1" applyAlignment="1">
      <alignment vertical="top" wrapText="1"/>
    </xf>
    <xf numFmtId="0" fontId="31" fillId="14" borderId="45" xfId="0" applyFont="1" applyFill="1" applyBorder="1" applyAlignment="1">
      <alignment vertical="top" wrapText="1"/>
    </xf>
    <xf numFmtId="0" fontId="31" fillId="14" borderId="0" xfId="0" applyFont="1" applyFill="1" applyBorder="1" applyAlignment="1">
      <alignment vertical="top" wrapText="1"/>
    </xf>
    <xf numFmtId="166" fontId="51" fillId="12" borderId="46" xfId="0" applyNumberFormat="1" applyFont="1" applyFill="1" applyBorder="1" applyAlignment="1">
      <alignment horizontal="left" vertical="top" wrapText="1"/>
    </xf>
    <xf numFmtId="0" fontId="51" fillId="12" borderId="47" xfId="0" applyFont="1" applyFill="1" applyBorder="1" applyAlignment="1">
      <alignment vertical="top" wrapText="1"/>
    </xf>
    <xf numFmtId="0" fontId="31" fillId="13" borderId="45" xfId="0" applyFont="1" applyFill="1" applyBorder="1" applyAlignment="1">
      <alignment vertical="top" wrapText="1"/>
    </xf>
    <xf numFmtId="0" fontId="31" fillId="13" borderId="0" xfId="0" applyFont="1" applyFill="1" applyBorder="1" applyAlignment="1">
      <alignment vertical="top" wrapText="1"/>
    </xf>
    <xf numFmtId="0" fontId="51" fillId="12" borderId="0" xfId="0" applyFont="1" applyFill="1" applyBorder="1" applyAlignment="1">
      <alignment vertical="top" wrapText="1"/>
    </xf>
    <xf numFmtId="0" fontId="37" fillId="12" borderId="0" xfId="0" applyFont="1" applyFill="1" applyBorder="1" applyAlignment="1">
      <alignment wrapText="1"/>
    </xf>
    <xf numFmtId="0" fontId="39" fillId="12" borderId="0" xfId="0" applyFont="1" applyFill="1" applyBorder="1" applyAlignment="1">
      <alignment wrapText="1"/>
    </xf>
    <xf numFmtId="0" fontId="52" fillId="13" borderId="40" xfId="0" applyFont="1" applyFill="1" applyBorder="1" applyAlignment="1">
      <alignment vertical="top" wrapText="1"/>
    </xf>
    <xf numFmtId="0" fontId="54" fillId="13" borderId="40" xfId="0" applyFont="1" applyFill="1" applyBorder="1" applyAlignment="1">
      <alignment vertical="top" wrapText="1"/>
    </xf>
    <xf numFmtId="0" fontId="56" fillId="13" borderId="40" xfId="0" applyFont="1" applyFill="1" applyBorder="1" applyAlignment="1">
      <alignment vertical="top" wrapText="1"/>
    </xf>
    <xf numFmtId="0" fontId="57" fillId="13" borderId="40" xfId="0" applyFont="1" applyFill="1" applyBorder="1" applyAlignment="1">
      <alignment vertical="top" wrapText="1"/>
    </xf>
    <xf numFmtId="0" fontId="59" fillId="13" borderId="40" xfId="0" applyFont="1" applyFill="1" applyBorder="1" applyAlignment="1">
      <alignment vertical="top" wrapText="1"/>
    </xf>
    <xf numFmtId="166" fontId="32" fillId="12" borderId="0" xfId="0" applyNumberFormat="1" applyFont="1" applyFill="1" applyBorder="1" applyAlignment="1">
      <alignment horizontal="left" vertical="center"/>
    </xf>
    <xf numFmtId="0" fontId="60" fillId="13" borderId="40" xfId="0" applyFont="1" applyFill="1" applyBorder="1" applyAlignment="1">
      <alignment vertical="top" wrapText="1"/>
    </xf>
    <xf numFmtId="166" fontId="58" fillId="13" borderId="42" xfId="0" applyNumberFormat="1" applyFont="1" applyFill="1" applyBorder="1" applyAlignment="1">
      <alignment horizontal="left" vertical="center"/>
    </xf>
    <xf numFmtId="0" fontId="58" fillId="13" borderId="40" xfId="0" applyFont="1" applyFill="1" applyBorder="1" applyAlignment="1">
      <alignment vertical="center"/>
    </xf>
    <xf numFmtId="0" fontId="57" fillId="13" borderId="0" xfId="0" applyFont="1" applyFill="1" applyAlignment="1">
      <alignment horizontal="left" wrapText="1"/>
    </xf>
    <xf numFmtId="0" fontId="56" fillId="13" borderId="40" xfId="0" applyFont="1" applyFill="1" applyBorder="1" applyAlignment="1">
      <alignment horizontal="left" vertical="top" wrapText="1"/>
    </xf>
    <xf numFmtId="166" fontId="31" fillId="14" borderId="41" xfId="0" applyNumberFormat="1" applyFont="1" applyFill="1" applyBorder="1" applyAlignment="1">
      <alignment horizontal="left" vertical="top" wrapText="1"/>
    </xf>
    <xf numFmtId="0" fontId="31" fillId="14" borderId="41" xfId="0" applyFont="1" applyFill="1" applyBorder="1" applyAlignment="1">
      <alignment horizontal="left" vertical="top" wrapText="1"/>
    </xf>
    <xf numFmtId="0" fontId="31" fillId="14" borderId="0" xfId="0" applyFont="1" applyFill="1" applyAlignment="1">
      <alignment horizontal="left" wrapText="1"/>
    </xf>
    <xf numFmtId="167" fontId="31" fillId="14" borderId="0" xfId="0" applyNumberFormat="1" applyFont="1" applyFill="1" applyAlignment="1">
      <alignment horizontal="left"/>
    </xf>
    <xf numFmtId="0" fontId="57" fillId="13" borderId="40" xfId="0" applyFont="1" applyFill="1" applyBorder="1" applyAlignment="1">
      <alignment horizontal="left" vertical="top" wrapText="1"/>
    </xf>
    <xf numFmtId="166" fontId="31" fillId="13" borderId="0" xfId="0" applyNumberFormat="1" applyFont="1" applyFill="1" applyAlignment="1">
      <alignment horizontal="left"/>
    </xf>
    <xf numFmtId="0" fontId="55" fillId="13" borderId="0" xfId="0" applyFont="1" applyFill="1" applyAlignment="1">
      <alignment horizontal="left"/>
    </xf>
    <xf numFmtId="166" fontId="61" fillId="15" borderId="0" xfId="0" applyNumberFormat="1" applyFont="1" applyFill="1" applyAlignment="1">
      <alignment horizontal="left"/>
    </xf>
    <xf numFmtId="0" fontId="31" fillId="16" borderId="40" xfId="0" applyFont="1" applyFill="1" applyBorder="1" applyAlignment="1">
      <alignment vertical="center"/>
    </xf>
    <xf numFmtId="0" fontId="33" fillId="13" borderId="40" xfId="0" applyFont="1" applyFill="1" applyBorder="1" applyAlignment="1">
      <alignment horizontal="left" vertical="top" wrapText="1"/>
    </xf>
    <xf numFmtId="166" fontId="31" fillId="13" borderId="58" xfId="0" applyNumberFormat="1" applyFont="1" applyFill="1" applyBorder="1" applyAlignment="1">
      <alignment horizontal="left" vertical="center"/>
    </xf>
    <xf numFmtId="0" fontId="31" fillId="13" borderId="59" xfId="0" applyFont="1" applyFill="1" applyBorder="1" applyAlignment="1">
      <alignment vertical="center"/>
    </xf>
    <xf numFmtId="0" fontId="33" fillId="13" borderId="59" xfId="0" applyFont="1" applyFill="1" applyBorder="1" applyAlignment="1">
      <alignment vertical="top" wrapText="1"/>
    </xf>
    <xf numFmtId="0" fontId="31" fillId="13" borderId="59" xfId="0" applyFont="1" applyFill="1" applyBorder="1" applyAlignment="1">
      <alignment vertical="top" wrapText="1"/>
    </xf>
    <xf numFmtId="166" fontId="31" fillId="14" borderId="60" xfId="0" applyNumberFormat="1" applyFont="1" applyFill="1" applyBorder="1" applyAlignment="1">
      <alignment horizontal="left" vertical="top" wrapText="1"/>
    </xf>
    <xf numFmtId="0" fontId="31" fillId="14" borderId="60" xfId="0" applyFont="1" applyFill="1" applyBorder="1" applyAlignment="1">
      <alignment vertical="top" wrapText="1"/>
    </xf>
    <xf numFmtId="0" fontId="31" fillId="13" borderId="61" xfId="0" applyFont="1" applyFill="1" applyBorder="1" applyAlignment="1">
      <alignment vertical="top" wrapText="1"/>
    </xf>
    <xf numFmtId="0" fontId="62" fillId="13" borderId="0" xfId="0" applyFont="1" applyFill="1" applyAlignment="1">
      <alignment wrapText="1"/>
    </xf>
    <xf numFmtId="0" fontId="61" fillId="13" borderId="0" xfId="0" applyFont="1" applyFill="1" applyAlignment="1">
      <alignment horizontal="left" wrapText="1"/>
    </xf>
    <xf numFmtId="168" fontId="31" fillId="13" borderId="42" xfId="0" applyNumberFormat="1" applyFont="1" applyFill="1" applyBorder="1" applyAlignment="1">
      <alignment horizontal="left" vertical="center"/>
    </xf>
    <xf numFmtId="0" fontId="31" fillId="13" borderId="40" xfId="0" applyFont="1" applyFill="1" applyBorder="1" applyAlignment="1">
      <alignment vertical="center" wrapText="1"/>
    </xf>
    <xf numFmtId="0" fontId="31" fillId="13" borderId="0" xfId="0" applyFont="1" applyFill="1" applyAlignment="1">
      <alignment vertical="top" wrapText="1"/>
    </xf>
    <xf numFmtId="0" fontId="63" fillId="13" borderId="0" xfId="0" applyFont="1" applyFill="1" applyAlignment="1">
      <alignment wrapText="1"/>
    </xf>
    <xf numFmtId="166" fontId="31" fillId="13" borderId="0" xfId="0" applyNumberFormat="1" applyFont="1" applyFill="1" applyBorder="1" applyAlignment="1">
      <alignment horizontal="left" vertical="center"/>
    </xf>
    <xf numFmtId="0" fontId="31" fillId="13" borderId="0" xfId="0" applyFont="1" applyFill="1" applyAlignment="1">
      <alignment vertical="center"/>
    </xf>
    <xf numFmtId="0" fontId="62" fillId="13" borderId="0" xfId="0" applyFont="1" applyFill="1" applyAlignment="1"/>
    <xf numFmtId="0" fontId="61" fillId="13" borderId="0" xfId="0" applyFont="1" applyFill="1" applyAlignment="1">
      <alignment horizontal="left"/>
    </xf>
    <xf numFmtId="166" fontId="31" fillId="13" borderId="62" xfId="0" applyNumberFormat="1" applyFont="1" applyFill="1" applyBorder="1" applyAlignment="1">
      <alignment horizontal="left" vertical="center"/>
    </xf>
    <xf numFmtId="0" fontId="31" fillId="13" borderId="63" xfId="0" applyFont="1" applyFill="1" applyBorder="1" applyAlignment="1">
      <alignment vertical="center"/>
    </xf>
    <xf numFmtId="0" fontId="33" fillId="13" borderId="63" xfId="0" applyFont="1" applyFill="1" applyBorder="1" applyAlignment="1">
      <alignment vertical="top" wrapText="1"/>
    </xf>
    <xf numFmtId="0" fontId="31" fillId="13" borderId="63" xfId="0" applyFont="1" applyFill="1" applyBorder="1" applyAlignment="1">
      <alignment vertical="top" wrapText="1"/>
    </xf>
    <xf numFmtId="0" fontId="0" fillId="14" borderId="0" xfId="0" applyFont="1" applyFill="1" applyAlignment="1">
      <alignment horizontal="left" vertical="top" wrapText="1"/>
    </xf>
    <xf numFmtId="166" fontId="31" fillId="14" borderId="0" xfId="0" applyNumberFormat="1" applyFont="1" applyFill="1" applyAlignment="1">
      <alignment horizontal="left" vertical="top" wrapText="1"/>
    </xf>
    <xf numFmtId="166" fontId="31" fillId="14" borderId="64" xfId="0" applyNumberFormat="1" applyFont="1" applyFill="1" applyBorder="1" applyAlignment="1">
      <alignment horizontal="left" vertical="top" wrapText="1"/>
    </xf>
    <xf numFmtId="0" fontId="31" fillId="14" borderId="64" xfId="0" applyFont="1" applyFill="1" applyBorder="1" applyAlignment="1">
      <alignment vertical="top" wrapText="1"/>
    </xf>
    <xf numFmtId="0" fontId="31" fillId="13" borderId="65" xfId="0" applyFont="1" applyFill="1" applyBorder="1" applyAlignment="1">
      <alignment vertical="top" wrapText="1"/>
    </xf>
    <xf numFmtId="0" fontId="29" fillId="2" borderId="26" xfId="6" applyFont="1" applyFill="1" applyBorder="1" applyAlignment="1" applyProtection="1">
      <alignment horizontal="left" vertical="top" wrapText="1"/>
    </xf>
    <xf numFmtId="0" fontId="7" fillId="12" borderId="0" xfId="9" applyFont="1" applyFill="1" applyBorder="1" applyAlignment="1" applyProtection="1">
      <alignment horizontal="left" vertical="top" wrapText="1"/>
    </xf>
    <xf numFmtId="0" fontId="29" fillId="2" borderId="26" xfId="6" applyFont="1" applyFill="1" applyBorder="1" applyAlignment="1" applyProtection="1">
      <alignment horizontal="left" vertical="top" wrapText="1"/>
      <protection locked="0"/>
    </xf>
    <xf numFmtId="0" fontId="7" fillId="12" borderId="0" xfId="9" applyFont="1" applyFill="1" applyBorder="1" applyAlignment="1" applyProtection="1">
      <alignment horizontal="left" vertical="top" wrapText="1"/>
      <protection locked="0"/>
    </xf>
    <xf numFmtId="165" fontId="18" fillId="2" borderId="0" xfId="1" applyNumberFormat="1" applyFont="1" applyFill="1" applyAlignment="1" applyProtection="1">
      <alignment horizontal="left" vertical="top" wrapText="1"/>
    </xf>
    <xf numFmtId="0" fontId="7" fillId="12" borderId="0" xfId="9" applyFont="1" applyFill="1" applyBorder="1" applyAlignment="1" applyProtection="1">
      <alignment vertical="center" wrapText="1"/>
    </xf>
    <xf numFmtId="166" fontId="3" fillId="2" borderId="29" xfId="3" applyNumberFormat="1" applyFont="1" applyFill="1" applyBorder="1" applyAlignment="1" applyProtection="1">
      <alignment horizontal="center" vertical="top" wrapText="1"/>
    </xf>
    <xf numFmtId="166" fontId="29" fillId="2" borderId="26" xfId="6" applyNumberFormat="1" applyFont="1" applyFill="1" applyBorder="1" applyAlignment="1" applyProtection="1">
      <alignment horizontal="left" vertical="top" wrapText="1"/>
    </xf>
    <xf numFmtId="166" fontId="7" fillId="12" borderId="0" xfId="9" applyNumberFormat="1" applyFont="1" applyFill="1" applyBorder="1" applyAlignment="1" applyProtection="1">
      <alignment horizontal="left" vertical="top"/>
    </xf>
    <xf numFmtId="14" fontId="17" fillId="0" borderId="0" xfId="0" applyNumberFormat="1" applyFont="1" applyAlignment="1" applyProtection="1">
      <alignment vertical="top"/>
      <protection locked="0"/>
    </xf>
    <xf numFmtId="0" fontId="50" fillId="12" borderId="1" xfId="0" applyFont="1" applyFill="1" applyBorder="1" applyAlignment="1">
      <alignment horizontal="center" vertical="center" wrapText="1"/>
    </xf>
    <xf numFmtId="0" fontId="64" fillId="17" borderId="2" xfId="0" applyFont="1" applyFill="1" applyBorder="1" applyAlignment="1">
      <alignment vertical="center" wrapText="1"/>
    </xf>
    <xf numFmtId="0" fontId="64" fillId="17" borderId="3" xfId="0" applyFont="1" applyFill="1" applyBorder="1" applyAlignment="1">
      <alignment vertical="center" wrapText="1"/>
    </xf>
    <xf numFmtId="0" fontId="64" fillId="17" borderId="4" xfId="0" applyFont="1" applyFill="1" applyBorder="1" applyAlignment="1">
      <alignment vertical="center" wrapText="1"/>
    </xf>
    <xf numFmtId="0" fontId="0" fillId="18" borderId="1" xfId="0" applyFont="1" applyFill="1" applyBorder="1" applyAlignment="1">
      <alignment vertical="center" wrapText="1"/>
    </xf>
    <xf numFmtId="0" fontId="0" fillId="18" borderId="1" xfId="0" applyFont="1" applyFill="1" applyBorder="1" applyAlignment="1">
      <alignment horizontal="center" vertical="center" wrapText="1"/>
    </xf>
    <xf numFmtId="0" fontId="0" fillId="17" borderId="1" xfId="0" applyFont="1" applyFill="1" applyBorder="1" applyAlignment="1">
      <alignment vertical="center" wrapText="1"/>
    </xf>
    <xf numFmtId="0" fontId="0" fillId="17" borderId="1" xfId="0" applyFont="1" applyFill="1" applyBorder="1" applyAlignment="1">
      <alignment horizontal="center" vertical="center" wrapText="1"/>
    </xf>
    <xf numFmtId="0" fontId="64" fillId="18" borderId="2" xfId="0" applyFont="1" applyFill="1" applyBorder="1" applyAlignment="1">
      <alignment vertical="center" wrapText="1"/>
    </xf>
    <xf numFmtId="0" fontId="64" fillId="18" borderId="3" xfId="0" applyFont="1" applyFill="1" applyBorder="1" applyAlignment="1">
      <alignment vertical="center" wrapText="1"/>
    </xf>
    <xf numFmtId="0" fontId="64" fillId="18" borderId="4" xfId="0" applyFont="1" applyFill="1" applyBorder="1" applyAlignment="1">
      <alignment vertical="center" wrapText="1"/>
    </xf>
    <xf numFmtId="0" fontId="30" fillId="13" borderId="0" xfId="10" applyFont="1" applyFill="1" applyBorder="1" applyAlignment="1" applyProtection="1">
      <alignment horizontal="left" vertical="top" wrapText="1"/>
      <protection locked="0"/>
    </xf>
    <xf numFmtId="0" fontId="30" fillId="13" borderId="0" xfId="0" applyFont="1" applyFill="1" applyBorder="1" applyAlignment="1" applyProtection="1">
      <alignment horizontal="left" vertical="top" wrapText="1"/>
      <protection locked="0"/>
    </xf>
    <xf numFmtId="0" fontId="65" fillId="19" borderId="0" xfId="0" applyFont="1" applyFill="1" applyBorder="1" applyAlignment="1"/>
    <xf numFmtId="0" fontId="65" fillId="19" borderId="45" xfId="0" applyFont="1" applyFill="1" applyBorder="1" applyAlignment="1"/>
    <xf numFmtId="0" fontId="65" fillId="19" borderId="67" xfId="0" applyFont="1" applyFill="1" applyBorder="1" applyAlignment="1"/>
    <xf numFmtId="0" fontId="66" fillId="19" borderId="45" xfId="0" applyFont="1" applyFill="1" applyBorder="1" applyAlignment="1">
      <alignment wrapText="1"/>
    </xf>
    <xf numFmtId="0" fontId="67" fillId="0" borderId="0" xfId="0" applyFont="1" applyFill="1" applyBorder="1" applyAlignment="1"/>
    <xf numFmtId="0" fontId="15" fillId="0" borderId="0" xfId="6" applyFill="1" applyBorder="1" applyAlignment="1"/>
    <xf numFmtId="0" fontId="66" fillId="19" borderId="68" xfId="0" applyFont="1" applyFill="1" applyBorder="1" applyAlignment="1">
      <alignment wrapText="1"/>
    </xf>
    <xf numFmtId="0" fontId="68" fillId="20" borderId="0" xfId="0" applyFont="1" applyFill="1" applyBorder="1" applyAlignment="1"/>
    <xf numFmtId="0" fontId="67" fillId="0" borderId="0" xfId="0" applyFont="1" applyFill="1" applyBorder="1" applyAlignment="1">
      <alignment wrapText="1"/>
    </xf>
    <xf numFmtId="0" fontId="65" fillId="19" borderId="68" xfId="0" applyFont="1" applyFill="1" applyBorder="1" applyAlignment="1">
      <alignment wrapText="1"/>
    </xf>
    <xf numFmtId="0" fontId="67" fillId="19" borderId="0" xfId="0" applyFont="1" applyFill="1" applyBorder="1" applyAlignment="1"/>
    <xf numFmtId="0" fontId="61" fillId="0" borderId="0" xfId="0" applyFont="1" applyFill="1" applyBorder="1" applyAlignment="1"/>
    <xf numFmtId="0" fontId="70" fillId="19" borderId="68" xfId="0" applyFont="1" applyFill="1" applyBorder="1" applyAlignment="1">
      <alignment wrapText="1"/>
    </xf>
    <xf numFmtId="0" fontId="61" fillId="0" borderId="0" xfId="0" applyFont="1" applyFill="1" applyBorder="1" applyAlignment="1">
      <alignment wrapText="1"/>
    </xf>
    <xf numFmtId="0" fontId="71" fillId="0" borderId="0" xfId="0" applyFont="1" applyFill="1" applyBorder="1" applyAlignment="1">
      <alignment wrapText="1"/>
    </xf>
    <xf numFmtId="0" fontId="66" fillId="19" borderId="69" xfId="0" applyFont="1" applyFill="1" applyBorder="1" applyAlignment="1">
      <alignment wrapText="1"/>
    </xf>
    <xf numFmtId="0" fontId="65" fillId="21" borderId="45" xfId="0" applyFont="1" applyFill="1" applyBorder="1" applyAlignment="1">
      <alignment wrapText="1"/>
    </xf>
    <xf numFmtId="0" fontId="66" fillId="21" borderId="68" xfId="0" applyFont="1" applyFill="1" applyBorder="1" applyAlignment="1">
      <alignment wrapText="1"/>
    </xf>
    <xf numFmtId="0" fontId="66" fillId="21" borderId="69" xfId="0" applyFont="1" applyFill="1" applyBorder="1" applyAlignment="1">
      <alignment wrapText="1"/>
    </xf>
    <xf numFmtId="0" fontId="66" fillId="21" borderId="0" xfId="0" applyFont="1" applyFill="1" applyBorder="1" applyAlignment="1">
      <alignment wrapText="1"/>
    </xf>
    <xf numFmtId="0" fontId="65" fillId="21" borderId="68" xfId="0" applyFont="1" applyFill="1" applyBorder="1" applyAlignment="1">
      <alignment wrapText="1"/>
    </xf>
    <xf numFmtId="0" fontId="70" fillId="21" borderId="70" xfId="0" applyFont="1" applyFill="1" applyBorder="1" applyAlignment="1">
      <alignment wrapText="1"/>
    </xf>
    <xf numFmtId="0" fontId="72" fillId="0" borderId="0" xfId="0" applyFont="1" applyFill="1" applyBorder="1" applyAlignment="1">
      <alignment wrapText="1"/>
    </xf>
    <xf numFmtId="0" fontId="67" fillId="0" borderId="0" xfId="0" applyFont="1" applyBorder="1"/>
    <xf numFmtId="0" fontId="67" fillId="0" borderId="0" xfId="0" applyFont="1" applyFill="1" applyBorder="1"/>
    <xf numFmtId="0" fontId="67" fillId="0" borderId="75" xfId="0" applyFont="1" applyBorder="1"/>
    <xf numFmtId="0" fontId="67" fillId="0" borderId="76" xfId="0" applyFont="1" applyBorder="1" applyAlignment="1">
      <alignment horizontal="left" vertical="top"/>
    </xf>
    <xf numFmtId="0" fontId="67" fillId="0" borderId="76" xfId="0" applyFont="1" applyFill="1" applyBorder="1"/>
    <xf numFmtId="0" fontId="67" fillId="0" borderId="75" xfId="0" applyFont="1" applyFill="1" applyBorder="1"/>
    <xf numFmtId="0" fontId="67" fillId="0" borderId="76" xfId="0" applyFont="1" applyBorder="1"/>
    <xf numFmtId="0" fontId="67" fillId="0" borderId="77" xfId="0" applyFont="1" applyBorder="1"/>
    <xf numFmtId="0" fontId="67" fillId="0" borderId="78" xfId="0" applyFont="1" applyBorder="1"/>
    <xf numFmtId="0" fontId="27" fillId="9" borderId="80" xfId="0" applyFont="1" applyFill="1" applyBorder="1" applyAlignment="1">
      <alignment horizontal="center" vertical="center" readingOrder="1"/>
    </xf>
    <xf numFmtId="0" fontId="67" fillId="9" borderId="71" xfId="0" applyFont="1" applyFill="1" applyBorder="1" applyAlignment="1">
      <alignment horizontal="center" vertical="center" readingOrder="1"/>
    </xf>
    <xf numFmtId="0" fontId="67" fillId="9" borderId="72" xfId="0" applyFont="1" applyFill="1" applyBorder="1" applyAlignment="1">
      <alignment horizontal="center" vertical="center" readingOrder="1"/>
    </xf>
    <xf numFmtId="0" fontId="67" fillId="9" borderId="73" xfId="0" applyFont="1" applyFill="1" applyBorder="1" applyAlignment="1">
      <alignment horizontal="center" vertical="center" readingOrder="1"/>
    </xf>
    <xf numFmtId="0" fontId="67" fillId="9" borderId="74" xfId="0" applyFont="1" applyFill="1" applyBorder="1" applyAlignment="1">
      <alignment horizontal="center" vertical="center" readingOrder="1"/>
    </xf>
    <xf numFmtId="0" fontId="67" fillId="0" borderId="79" xfId="0" applyFont="1" applyBorder="1"/>
    <xf numFmtId="0" fontId="74" fillId="0" borderId="81" xfId="0" applyFont="1" applyBorder="1" applyAlignment="1">
      <alignment readingOrder="1"/>
    </xf>
    <xf numFmtId="0" fontId="74" fillId="0" borderId="82" xfId="0" applyFont="1" applyBorder="1" applyAlignment="1">
      <alignment readingOrder="1"/>
    </xf>
    <xf numFmtId="0" fontId="74" fillId="0" borderId="83" xfId="0" applyFont="1" applyBorder="1" applyAlignment="1">
      <alignment readingOrder="1"/>
    </xf>
    <xf numFmtId="0" fontId="74" fillId="0" borderId="84" xfId="0" applyFont="1" applyBorder="1" applyAlignment="1">
      <alignment readingOrder="1"/>
    </xf>
    <xf numFmtId="0" fontId="74" fillId="0" borderId="85" xfId="0" applyFont="1" applyBorder="1" applyAlignment="1">
      <alignment readingOrder="1"/>
    </xf>
    <xf numFmtId="0" fontId="74" fillId="0" borderId="86" xfId="0" applyFont="1" applyBorder="1" applyAlignment="1">
      <alignment readingOrder="1"/>
    </xf>
    <xf numFmtId="0" fontId="0" fillId="0" borderId="0" xfId="0" applyAlignment="1">
      <alignment horizontal="left" vertical="top"/>
    </xf>
    <xf numFmtId="0" fontId="74" fillId="0" borderId="45" xfId="0" applyFont="1" applyBorder="1" applyAlignment="1">
      <alignment horizontal="left" wrapText="1" readingOrder="1"/>
    </xf>
    <xf numFmtId="0" fontId="0" fillId="0" borderId="45" xfId="0" applyBorder="1" applyAlignment="1">
      <alignment horizontal="left" wrapText="1"/>
    </xf>
    <xf numFmtId="0" fontId="74" fillId="0" borderId="88" xfId="0" applyFont="1" applyBorder="1" applyAlignment="1">
      <alignment readingOrder="1"/>
    </xf>
    <xf numFmtId="0" fontId="74" fillId="0" borderId="89" xfId="0" applyFont="1" applyBorder="1" applyAlignment="1">
      <alignment readingOrder="1"/>
    </xf>
    <xf numFmtId="0" fontId="74" fillId="0" borderId="90" xfId="0" applyFont="1" applyBorder="1" applyAlignment="1">
      <alignment readingOrder="1"/>
    </xf>
    <xf numFmtId="0" fontId="73" fillId="2" borderId="91" xfId="0" applyFont="1" applyFill="1" applyBorder="1" applyAlignment="1">
      <alignment wrapText="1" readingOrder="1"/>
    </xf>
    <xf numFmtId="0" fontId="73" fillId="2" borderId="87" xfId="0" applyFont="1" applyFill="1" applyBorder="1" applyAlignment="1">
      <alignment readingOrder="1"/>
    </xf>
    <xf numFmtId="0" fontId="73" fillId="2" borderId="87" xfId="0" applyFont="1" applyFill="1" applyBorder="1" applyAlignment="1">
      <alignment horizontal="left" vertical="top" wrapText="1" readingOrder="1"/>
    </xf>
    <xf numFmtId="0" fontId="74" fillId="0" borderId="45" xfId="0" applyFont="1" applyBorder="1" applyAlignment="1">
      <alignment horizontal="left" wrapText="1"/>
    </xf>
    <xf numFmtId="0" fontId="15" fillId="0" borderId="45" xfId="6" applyBorder="1" applyAlignment="1">
      <alignment horizontal="left" wrapText="1" readingOrder="1"/>
    </xf>
    <xf numFmtId="0" fontId="0" fillId="0" borderId="45" xfId="0" applyBorder="1"/>
    <xf numFmtId="0" fontId="15" fillId="0" borderId="45" xfId="6" applyBorder="1"/>
    <xf numFmtId="0" fontId="74" fillId="0" borderId="91" xfId="0" applyFont="1" applyBorder="1" applyAlignment="1">
      <alignment horizontal="left" wrapText="1" readingOrder="1"/>
    </xf>
    <xf numFmtId="0" fontId="0" fillId="0" borderId="91" xfId="0" applyBorder="1" applyAlignment="1">
      <alignment horizontal="left" wrapText="1"/>
    </xf>
    <xf numFmtId="0" fontId="15" fillId="0" borderId="91" xfId="6" applyBorder="1" applyAlignment="1">
      <alignment horizontal="left" wrapText="1" readingOrder="1"/>
    </xf>
    <xf numFmtId="0" fontId="74" fillId="0" borderId="45" xfId="0" applyFont="1" applyBorder="1" applyAlignment="1">
      <alignment vertical="top" wrapText="1" readingOrder="1"/>
    </xf>
    <xf numFmtId="0" fontId="74" fillId="0" borderId="45" xfId="0" applyFont="1" applyBorder="1" applyAlignment="1">
      <alignment vertical="top" wrapText="1"/>
    </xf>
    <xf numFmtId="0" fontId="0" fillId="0" borderId="45" xfId="0" applyBorder="1" applyAlignment="1">
      <alignment vertical="top" wrapText="1"/>
    </xf>
    <xf numFmtId="0" fontId="75" fillId="0" borderId="45" xfId="0" applyFont="1" applyBorder="1" applyAlignment="1">
      <alignment vertical="top" wrapText="1"/>
    </xf>
    <xf numFmtId="0" fontId="75" fillId="0" borderId="91" xfId="0" applyFont="1" applyBorder="1" applyAlignment="1">
      <alignment vertical="top" wrapText="1"/>
    </xf>
    <xf numFmtId="0" fontId="0" fillId="0" borderId="45" xfId="0" applyBorder="1" applyAlignment="1">
      <alignment vertical="top"/>
    </xf>
    <xf numFmtId="0" fontId="0" fillId="7" borderId="25" xfId="0" applyFill="1" applyBorder="1" applyAlignment="1">
      <alignment horizontal="left" vertical="top" wrapText="1"/>
    </xf>
    <xf numFmtId="0" fontId="0" fillId="7" borderId="26" xfId="0" applyFill="1" applyBorder="1" applyAlignment="1">
      <alignment horizontal="left" vertical="top" wrapText="1"/>
    </xf>
    <xf numFmtId="0" fontId="5" fillId="3" borderId="3" xfId="3" applyFont="1" applyFill="1" applyBorder="1" applyAlignment="1">
      <alignment vertical="center" wrapText="1"/>
    </xf>
    <xf numFmtId="0" fontId="5" fillId="3" borderId="4" xfId="3" applyFont="1" applyFill="1" applyBorder="1" applyAlignment="1">
      <alignment vertical="center" wrapText="1"/>
    </xf>
    <xf numFmtId="0" fontId="5" fillId="4" borderId="3" xfId="0" applyFont="1" applyFill="1" applyBorder="1" applyAlignment="1">
      <alignment vertical="center" wrapText="1"/>
    </xf>
    <xf numFmtId="0" fontId="5" fillId="4" borderId="4" xfId="0" applyFont="1" applyFill="1" applyBorder="1" applyAlignment="1">
      <alignment vertical="center" wrapText="1"/>
    </xf>
    <xf numFmtId="0" fontId="5" fillId="4" borderId="2" xfId="3" applyFont="1" applyFill="1" applyBorder="1" applyAlignment="1">
      <alignment vertical="center" wrapText="1"/>
    </xf>
    <xf numFmtId="0" fontId="5" fillId="4" borderId="3" xfId="3" applyFont="1" applyFill="1" applyBorder="1" applyAlignment="1">
      <alignment vertical="center" wrapText="1"/>
    </xf>
    <xf numFmtId="0" fontId="5" fillId="4" borderId="4" xfId="3" applyFont="1" applyFill="1" applyBorder="1" applyAlignment="1">
      <alignment vertical="center" wrapText="1"/>
    </xf>
    <xf numFmtId="0" fontId="21" fillId="6" borderId="3" xfId="3" applyFont="1" applyFill="1" applyBorder="1" applyAlignment="1">
      <alignment vertical="center" wrapText="1"/>
    </xf>
    <xf numFmtId="0" fontId="21" fillId="6" borderId="4" xfId="3" applyFont="1" applyFill="1" applyBorder="1" applyAlignment="1">
      <alignment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65" fillId="0" borderId="0" xfId="0" applyFont="1" applyFill="1" applyBorder="1" applyAlignment="1"/>
    <xf numFmtId="0" fontId="0" fillId="7" borderId="24" xfId="0" applyFill="1" applyBorder="1" applyAlignment="1">
      <alignment horizontal="left" vertical="top" wrapText="1"/>
    </xf>
    <xf numFmtId="0" fontId="0" fillId="7" borderId="28" xfId="0" applyFill="1" applyBorder="1" applyAlignment="1">
      <alignment horizontal="left" vertical="top" wrapText="1"/>
    </xf>
    <xf numFmtId="0" fontId="0" fillId="7" borderId="22" xfId="0" applyFill="1" applyBorder="1" applyAlignment="1">
      <alignment horizontal="left" vertical="top" wrapText="1"/>
    </xf>
    <xf numFmtId="0" fontId="0" fillId="7" borderId="0" xfId="0" applyFill="1" applyBorder="1" applyAlignment="1">
      <alignment horizontal="left" vertical="top" wrapText="1"/>
    </xf>
    <xf numFmtId="0" fontId="0" fillId="7" borderId="19" xfId="0" applyFill="1" applyBorder="1" applyAlignment="1">
      <alignment horizontal="left" vertical="top" wrapText="1"/>
    </xf>
    <xf numFmtId="0" fontId="0" fillId="7" borderId="20" xfId="0" applyFill="1" applyBorder="1" applyAlignment="1">
      <alignment horizontal="left" vertical="top" wrapText="1"/>
    </xf>
    <xf numFmtId="0" fontId="0" fillId="7" borderId="35" xfId="0" applyFill="1" applyBorder="1" applyAlignment="1">
      <alignment horizontal="left" vertical="top" wrapText="1"/>
    </xf>
    <xf numFmtId="0" fontId="0" fillId="7" borderId="19" xfId="0" applyFill="1" applyBorder="1" applyAlignment="1">
      <alignment horizontal="left" vertical="top"/>
    </xf>
    <xf numFmtId="0" fontId="0" fillId="7" borderId="20" xfId="0" applyFill="1" applyBorder="1" applyAlignment="1">
      <alignment horizontal="left" vertical="top"/>
    </xf>
    <xf numFmtId="0" fontId="0" fillId="7" borderId="35" xfId="0" applyFill="1" applyBorder="1" applyAlignment="1">
      <alignment horizontal="left" vertical="top"/>
    </xf>
    <xf numFmtId="0" fontId="0" fillId="7" borderId="25" xfId="0" applyFill="1" applyBorder="1" applyAlignment="1">
      <alignment horizontal="left" vertical="top" wrapText="1"/>
    </xf>
    <xf numFmtId="0" fontId="0" fillId="7" borderId="26" xfId="0" applyFill="1" applyBorder="1" applyAlignment="1">
      <alignment horizontal="left" vertical="top" wrapText="1"/>
    </xf>
    <xf numFmtId="0" fontId="0" fillId="7" borderId="38" xfId="0" applyFill="1" applyBorder="1" applyAlignment="1">
      <alignment horizontal="left" vertical="top" wrapText="1"/>
    </xf>
    <xf numFmtId="0" fontId="13" fillId="0" borderId="15" xfId="0" applyFont="1" applyBorder="1" applyAlignment="1" applyProtection="1">
      <alignment horizontal="left" vertical="top"/>
    </xf>
    <xf numFmtId="0" fontId="13" fillId="0" borderId="0" xfId="0" applyFont="1" applyBorder="1" applyAlignment="1" applyProtection="1">
      <alignment horizontal="left" vertical="top"/>
    </xf>
    <xf numFmtId="0" fontId="13" fillId="0" borderId="8" xfId="0" applyFont="1" applyBorder="1" applyAlignment="1" applyProtection="1">
      <alignment horizontal="left" vertical="top"/>
    </xf>
    <xf numFmtId="0" fontId="0" fillId="7" borderId="66" xfId="0" applyFill="1" applyBorder="1" applyAlignment="1">
      <alignment horizontal="left" vertical="top" wrapText="1"/>
    </xf>
    <xf numFmtId="43" fontId="0" fillId="7" borderId="25" xfId="11" applyFont="1" applyFill="1" applyBorder="1" applyAlignment="1">
      <alignment horizontal="left" vertical="top" wrapText="1"/>
    </xf>
    <xf numFmtId="43" fontId="0" fillId="7" borderId="26" xfId="11" applyFont="1" applyFill="1" applyBorder="1" applyAlignment="1">
      <alignment horizontal="left" vertical="top" wrapText="1"/>
    </xf>
    <xf numFmtId="43" fontId="0" fillId="7" borderId="38" xfId="11" applyFont="1" applyFill="1" applyBorder="1" applyAlignment="1">
      <alignment horizontal="left" vertical="top" wrapText="1"/>
    </xf>
    <xf numFmtId="0" fontId="5" fillId="4" borderId="25" xfId="0" applyFont="1" applyFill="1" applyBorder="1" applyAlignment="1">
      <alignment vertical="center" wrapText="1"/>
    </xf>
    <xf numFmtId="0" fontId="5" fillId="4" borderId="26" xfId="0" applyFont="1" applyFill="1" applyBorder="1" applyAlignment="1">
      <alignment vertical="center" wrapText="1"/>
    </xf>
    <xf numFmtId="0" fontId="5" fillId="4" borderId="27" xfId="0" applyFont="1" applyFill="1" applyBorder="1" applyAlignment="1">
      <alignment vertical="center" wrapText="1"/>
    </xf>
    <xf numFmtId="0" fontId="5" fillId="3" borderId="2" xfId="3" applyFont="1" applyFill="1" applyBorder="1" applyAlignment="1">
      <alignment vertical="center" wrapText="1"/>
    </xf>
    <xf numFmtId="0" fontId="5" fillId="3" borderId="3" xfId="3" applyFont="1" applyFill="1" applyBorder="1" applyAlignment="1">
      <alignment vertical="center" wrapText="1"/>
    </xf>
    <xf numFmtId="0" fontId="5" fillId="3" borderId="4" xfId="3" applyFont="1" applyFill="1" applyBorder="1" applyAlignment="1">
      <alignment vertical="center" wrapText="1"/>
    </xf>
    <xf numFmtId="0" fontId="21" fillId="6" borderId="2" xfId="3" applyFont="1" applyFill="1" applyBorder="1" applyAlignment="1">
      <alignment vertical="center" wrapText="1"/>
    </xf>
    <xf numFmtId="0" fontId="21" fillId="6" borderId="3" xfId="3" applyFont="1" applyFill="1" applyBorder="1" applyAlignment="1">
      <alignment vertical="center" wrapText="1"/>
    </xf>
    <xf numFmtId="0" fontId="21" fillId="6" borderId="4" xfId="3" applyFont="1" applyFill="1" applyBorder="1" applyAlignment="1">
      <alignment vertical="center" wrapText="1"/>
    </xf>
    <xf numFmtId="0" fontId="5" fillId="4" borderId="2" xfId="3" applyFont="1" applyFill="1" applyBorder="1" applyAlignment="1">
      <alignment vertical="center" wrapText="1"/>
    </xf>
    <xf numFmtId="0" fontId="5" fillId="4" borderId="3" xfId="3" applyFont="1" applyFill="1" applyBorder="1" applyAlignment="1">
      <alignment vertical="center" wrapText="1"/>
    </xf>
    <xf numFmtId="0" fontId="5" fillId="4" borderId="4" xfId="3" applyFont="1" applyFill="1" applyBorder="1" applyAlignment="1">
      <alignment vertical="center" wrapText="1"/>
    </xf>
    <xf numFmtId="0" fontId="21" fillId="4" borderId="25" xfId="3" applyFont="1" applyFill="1" applyBorder="1" applyAlignment="1">
      <alignment vertical="center" wrapText="1"/>
    </xf>
    <xf numFmtId="0" fontId="21" fillId="4" borderId="26" xfId="3" applyFont="1" applyFill="1" applyBorder="1" applyAlignment="1">
      <alignment vertical="center" wrapText="1"/>
    </xf>
    <xf numFmtId="0" fontId="21" fillId="4" borderId="27" xfId="3" applyFont="1" applyFill="1" applyBorder="1" applyAlignment="1">
      <alignment vertical="center" wrapText="1"/>
    </xf>
    <xf numFmtId="0" fontId="5" fillId="4" borderId="25" xfId="3" applyFont="1" applyFill="1" applyBorder="1" applyAlignment="1">
      <alignment vertical="center" wrapText="1"/>
    </xf>
    <xf numFmtId="0" fontId="5" fillId="4" borderId="26" xfId="3" applyFont="1" applyFill="1" applyBorder="1" applyAlignment="1">
      <alignment vertical="center" wrapText="1"/>
    </xf>
    <xf numFmtId="0" fontId="5" fillId="4" borderId="27" xfId="3" applyFont="1" applyFill="1" applyBorder="1" applyAlignment="1">
      <alignment vertical="center" wrapText="1"/>
    </xf>
    <xf numFmtId="0" fontId="5" fillId="3" borderId="2" xfId="3" applyFont="1" applyFill="1" applyBorder="1" applyAlignment="1">
      <alignment horizontal="left" vertical="top" wrapText="1"/>
    </xf>
    <xf numFmtId="0" fontId="5" fillId="3" borderId="3" xfId="3" applyFont="1" applyFill="1" applyBorder="1" applyAlignment="1">
      <alignment horizontal="left" vertical="top" wrapText="1"/>
    </xf>
    <xf numFmtId="0" fontId="5" fillId="3" borderId="4" xfId="3" applyFont="1" applyFill="1" applyBorder="1" applyAlignment="1">
      <alignment horizontal="left" vertical="top" wrapText="1"/>
    </xf>
    <xf numFmtId="0" fontId="5" fillId="4" borderId="2" xfId="0" applyFont="1" applyFill="1" applyBorder="1" applyAlignment="1">
      <alignment vertical="center" wrapText="1"/>
    </xf>
    <xf numFmtId="0" fontId="5" fillId="4" borderId="3" xfId="0" applyFont="1" applyFill="1" applyBorder="1" applyAlignment="1">
      <alignment vertical="center" wrapText="1"/>
    </xf>
    <xf numFmtId="0" fontId="5" fillId="4" borderId="4" xfId="0" applyFont="1" applyFill="1" applyBorder="1" applyAlignment="1">
      <alignment vertical="center" wrapText="1"/>
    </xf>
  </cellXfs>
  <cellStyles count="29">
    <cellStyle name="Comma" xfId="11" builtinId="3"/>
    <cellStyle name="Comma 2" xfId="2" xr:uid="{00000000-0005-0000-0000-000001000000}"/>
    <cellStyle name="Comma 2 2" xfId="18" xr:uid="{00000000-0005-0000-0000-000002000000}"/>
    <cellStyle name="Comma 2 2 2" xfId="28" xr:uid="{00000000-0005-0000-0000-000003000000}"/>
    <cellStyle name="Comma 2 3" xfId="23" xr:uid="{00000000-0005-0000-0000-000004000000}"/>
    <cellStyle name="Comma 2 4" xfId="13" xr:uid="{00000000-0005-0000-0000-000005000000}"/>
    <cellStyle name="Comma 3" xfId="5" xr:uid="{00000000-0005-0000-0000-000006000000}"/>
    <cellStyle name="Comma 3 2" xfId="25" xr:uid="{00000000-0005-0000-0000-000007000000}"/>
    <cellStyle name="Hyperlink" xfId="6" builtinId="8"/>
    <cellStyle name="Hyperlink 2" xfId="15" xr:uid="{00000000-0005-0000-0000-000009000000}"/>
    <cellStyle name="Hyperlink 3" xfId="21" xr:uid="{00000000-0005-0000-0000-00000A000000}"/>
    <cellStyle name="Hyperlink 4" xfId="19" xr:uid="{00000000-0005-0000-0000-00000B000000}"/>
    <cellStyle name="Input" xfId="7" builtinId="20"/>
    <cellStyle name="Normal" xfId="0" builtinId="0"/>
    <cellStyle name="Normal 2" xfId="3" xr:uid="{00000000-0005-0000-0000-00000E000000}"/>
    <cellStyle name="Normal 3" xfId="1" xr:uid="{00000000-0005-0000-0000-00000F000000}"/>
    <cellStyle name="Normal 3 2" xfId="17" xr:uid="{00000000-0005-0000-0000-000010000000}"/>
    <cellStyle name="Normal 3 2 2" xfId="27" xr:uid="{00000000-0005-0000-0000-000011000000}"/>
    <cellStyle name="Normal 3 3" xfId="22" xr:uid="{00000000-0005-0000-0000-000012000000}"/>
    <cellStyle name="Normal 3 4" xfId="12" xr:uid="{00000000-0005-0000-0000-000013000000}"/>
    <cellStyle name="Normal 4" xfId="4" xr:uid="{00000000-0005-0000-0000-000014000000}"/>
    <cellStyle name="Normal 4 2" xfId="24" xr:uid="{00000000-0005-0000-0000-000015000000}"/>
    <cellStyle name="Normal 5" xfId="14" xr:uid="{00000000-0005-0000-0000-000016000000}"/>
    <cellStyle name="Normal 6" xfId="9" xr:uid="{00000000-0005-0000-0000-000017000000}"/>
    <cellStyle name="Normal 6 2" xfId="10" xr:uid="{00000000-0005-0000-0000-000018000000}"/>
    <cellStyle name="Normal 6 3" xfId="26" xr:uid="{00000000-0005-0000-0000-000019000000}"/>
    <cellStyle name="Normal 7" xfId="16" xr:uid="{00000000-0005-0000-0000-00001A000000}"/>
    <cellStyle name="Normal 8" xfId="20" xr:uid="{00000000-0005-0000-0000-00001B000000}"/>
    <cellStyle name="Note" xfId="8" builtinId="10"/>
  </cellStyles>
  <dxfs count="1161">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293845"/>
      <color rgb="FFDDDDD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2432432432433"/>
          <c:y val="3.2467635411283134E-2"/>
          <c:w val="0.77297297297297296"/>
          <c:h val="0.92857437276269772"/>
        </c:manualLayout>
      </c:layout>
      <c:doughnutChart>
        <c:varyColors val="1"/>
        <c:ser>
          <c:idx val="0"/>
          <c:order val="0"/>
          <c:dPt>
            <c:idx val="0"/>
            <c:bubble3D val="0"/>
            <c:spPr>
              <a:gradFill>
                <a:gsLst>
                  <a:gs pos="45000">
                    <a:srgbClr val="575828"/>
                  </a:gs>
                  <a:gs pos="0">
                    <a:srgbClr val="00B050"/>
                  </a:gs>
                  <a:gs pos="74000">
                    <a:srgbClr val="C00000">
                      <a:shade val="67500"/>
                      <a:satMod val="115000"/>
                    </a:srgbClr>
                  </a:gs>
                  <a:gs pos="100000">
                    <a:srgbClr val="C00000">
                      <a:shade val="100000"/>
                      <a:satMod val="115000"/>
                    </a:srgbClr>
                  </a:gs>
                </a:gsLst>
                <a:lin ang="10800000" scaled="1"/>
              </a:gradFill>
              <a:ln>
                <a:solidFill>
                  <a:schemeClr val="tx1"/>
                </a:solidFill>
              </a:ln>
            </c:spPr>
            <c:extLst>
              <c:ext xmlns:c16="http://schemas.microsoft.com/office/drawing/2014/chart" uri="{C3380CC4-5D6E-409C-BE32-E72D297353CC}">
                <c16:uniqueId val="{00000001-4080-4497-AB2B-A5D0E6191ACB}"/>
              </c:ext>
            </c:extLst>
          </c:dPt>
          <c:dPt>
            <c:idx val="1"/>
            <c:bubble3D val="0"/>
            <c:spPr>
              <a:solidFill>
                <a:schemeClr val="bg1"/>
              </a:solidFill>
              <a:ln>
                <a:solidFill>
                  <a:schemeClr val="tx1"/>
                </a:solidFill>
              </a:ln>
            </c:spPr>
            <c:extLst>
              <c:ext xmlns:c16="http://schemas.microsoft.com/office/drawing/2014/chart" uri="{C3380CC4-5D6E-409C-BE32-E72D297353CC}">
                <c16:uniqueId val="{00000003-4080-4497-AB2B-A5D0E6191ACB}"/>
              </c:ext>
            </c:extLst>
          </c:dPt>
          <c:val>
            <c:numRef>
              <c:f>SummaryS1!$I$11:$J$11</c:f>
              <c:numCache>
                <c:formatCode>General</c:formatCode>
                <c:ptCount val="2"/>
                <c:pt idx="0">
                  <c:v>128</c:v>
                </c:pt>
                <c:pt idx="1">
                  <c:v>232</c:v>
                </c:pt>
              </c:numCache>
            </c:numRef>
          </c:val>
          <c:extLst>
            <c:ext xmlns:c16="http://schemas.microsoft.com/office/drawing/2014/chart" uri="{C3380CC4-5D6E-409C-BE32-E72D297353CC}">
              <c16:uniqueId val="{00000004-4080-4497-AB2B-A5D0E6191ACB}"/>
            </c:ext>
          </c:extLst>
        </c:ser>
        <c:dLbls>
          <c:showLegendKey val="0"/>
          <c:showVal val="0"/>
          <c:showCatName val="0"/>
          <c:showSerName val="0"/>
          <c:showPercent val="0"/>
          <c:showBubbleSize val="0"/>
          <c:showLeaderLines val="1"/>
        </c:dLbls>
        <c:firstSliceAng val="270"/>
        <c:holeSize val="30"/>
      </c:doughnutChart>
      <c:spPr>
        <a:noFill/>
        <a:ln w="25400">
          <a:noFill/>
        </a:ln>
      </c:spPr>
    </c:plotArea>
    <c:plotVisOnly val="1"/>
    <c:dispBlanksAs val="zero"/>
    <c:showDLblsOverMax val="0"/>
  </c:chart>
  <c:spPr>
    <a:no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2432432432433"/>
          <c:y val="3.2467635411283134E-2"/>
          <c:w val="0.77297297297297296"/>
          <c:h val="0.92857437276269772"/>
        </c:manualLayout>
      </c:layout>
      <c:doughnutChart>
        <c:varyColors val="1"/>
        <c:ser>
          <c:idx val="0"/>
          <c:order val="0"/>
          <c:dPt>
            <c:idx val="0"/>
            <c:bubble3D val="0"/>
            <c:spPr>
              <a:gradFill>
                <a:gsLst>
                  <a:gs pos="45000">
                    <a:srgbClr val="575828"/>
                  </a:gs>
                  <a:gs pos="0">
                    <a:srgbClr val="00B050"/>
                  </a:gs>
                  <a:gs pos="74000">
                    <a:srgbClr val="C00000">
                      <a:shade val="67500"/>
                      <a:satMod val="115000"/>
                    </a:srgbClr>
                  </a:gs>
                  <a:gs pos="100000">
                    <a:srgbClr val="C00000">
                      <a:shade val="100000"/>
                      <a:satMod val="115000"/>
                    </a:srgbClr>
                  </a:gs>
                </a:gsLst>
                <a:lin ang="10800000" scaled="1"/>
              </a:gradFill>
              <a:ln>
                <a:solidFill>
                  <a:schemeClr val="tx1"/>
                </a:solidFill>
              </a:ln>
            </c:spPr>
            <c:extLst>
              <c:ext xmlns:c16="http://schemas.microsoft.com/office/drawing/2014/chart" uri="{C3380CC4-5D6E-409C-BE32-E72D297353CC}">
                <c16:uniqueId val="{00000001-BE3D-4032-88FC-FAF6688B9035}"/>
              </c:ext>
            </c:extLst>
          </c:dPt>
          <c:dPt>
            <c:idx val="1"/>
            <c:bubble3D val="0"/>
            <c:spPr>
              <a:solidFill>
                <a:schemeClr val="bg1"/>
              </a:solidFill>
              <a:ln>
                <a:solidFill>
                  <a:schemeClr val="tx1"/>
                </a:solidFill>
              </a:ln>
            </c:spPr>
            <c:extLst>
              <c:ext xmlns:c16="http://schemas.microsoft.com/office/drawing/2014/chart" uri="{C3380CC4-5D6E-409C-BE32-E72D297353CC}">
                <c16:uniqueId val="{00000003-BE3D-4032-88FC-FAF6688B9035}"/>
              </c:ext>
            </c:extLst>
          </c:dPt>
          <c:val>
            <c:numRef>
              <c:f>SummaryS2!$I$11:$J$11</c:f>
              <c:numCache>
                <c:formatCode>General</c:formatCode>
                <c:ptCount val="2"/>
                <c:pt idx="0">
                  <c:v>88</c:v>
                </c:pt>
                <c:pt idx="1">
                  <c:v>272</c:v>
                </c:pt>
              </c:numCache>
            </c:numRef>
          </c:val>
          <c:extLst>
            <c:ext xmlns:c16="http://schemas.microsoft.com/office/drawing/2014/chart" uri="{C3380CC4-5D6E-409C-BE32-E72D297353CC}">
              <c16:uniqueId val="{00000004-BE3D-4032-88FC-FAF6688B9035}"/>
            </c:ext>
          </c:extLst>
        </c:ser>
        <c:dLbls>
          <c:showLegendKey val="0"/>
          <c:showVal val="0"/>
          <c:showCatName val="0"/>
          <c:showSerName val="0"/>
          <c:showPercent val="0"/>
          <c:showBubbleSize val="0"/>
          <c:showLeaderLines val="1"/>
        </c:dLbls>
        <c:firstSliceAng val="270"/>
        <c:holeSize val="30"/>
      </c:doughnutChart>
      <c:spPr>
        <a:noFill/>
        <a:ln w="25400">
          <a:noFill/>
        </a:ln>
      </c:spPr>
    </c:plotArea>
    <c:plotVisOnly val="1"/>
    <c:dispBlanksAs val="zero"/>
    <c:showDLblsOverMax val="0"/>
  </c:chart>
  <c:spPr>
    <a:no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2432432432433"/>
          <c:y val="3.2467635411283134E-2"/>
          <c:w val="0.77297297297297296"/>
          <c:h val="0.92857437276269772"/>
        </c:manualLayout>
      </c:layout>
      <c:doughnutChart>
        <c:varyColors val="1"/>
        <c:ser>
          <c:idx val="0"/>
          <c:order val="0"/>
          <c:spPr>
            <a:gradFill>
              <a:gsLst>
                <a:gs pos="45000">
                  <a:srgbClr val="575828"/>
                </a:gs>
                <a:gs pos="0">
                  <a:srgbClr val="00B050"/>
                </a:gs>
                <a:gs pos="74000">
                  <a:srgbClr val="C00000">
                    <a:shade val="67500"/>
                    <a:satMod val="115000"/>
                  </a:srgbClr>
                </a:gs>
                <a:gs pos="100000">
                  <a:srgbClr val="C00000">
                    <a:shade val="100000"/>
                    <a:satMod val="115000"/>
                  </a:srgbClr>
                </a:gs>
              </a:gsLst>
              <a:lin ang="10800000" scaled="1"/>
            </a:gradFill>
            <a:ln>
              <a:noFill/>
            </a:ln>
          </c:spPr>
          <c:dPt>
            <c:idx val="1"/>
            <c:bubble3D val="0"/>
            <c:spPr>
              <a:solidFill>
                <a:schemeClr val="bg1"/>
              </a:solidFill>
              <a:ln>
                <a:solidFill>
                  <a:sysClr val="windowText" lastClr="000000"/>
                </a:solidFill>
              </a:ln>
            </c:spPr>
            <c:extLst>
              <c:ext xmlns:c16="http://schemas.microsoft.com/office/drawing/2014/chart" uri="{C3380CC4-5D6E-409C-BE32-E72D297353CC}">
                <c16:uniqueId val="{00000003-B6B0-4617-94BB-10F30E6D5310}"/>
              </c:ext>
            </c:extLst>
          </c:dPt>
          <c:val>
            <c:numRef>
              <c:f>SummaryS3!$K$11:$L$11</c:f>
              <c:numCache>
                <c:formatCode>General</c:formatCode>
                <c:ptCount val="2"/>
                <c:pt idx="0">
                  <c:v>125</c:v>
                </c:pt>
                <c:pt idx="1">
                  <c:v>235</c:v>
                </c:pt>
              </c:numCache>
            </c:numRef>
          </c:val>
          <c:extLst>
            <c:ext xmlns:c16="http://schemas.microsoft.com/office/drawing/2014/chart" uri="{C3380CC4-5D6E-409C-BE32-E72D297353CC}">
              <c16:uniqueId val="{00000004-B6B0-4617-94BB-10F30E6D5310}"/>
            </c:ext>
          </c:extLst>
        </c:ser>
        <c:dLbls>
          <c:showLegendKey val="0"/>
          <c:showVal val="0"/>
          <c:showCatName val="0"/>
          <c:showSerName val="0"/>
          <c:showPercent val="0"/>
          <c:showBubbleSize val="0"/>
          <c:showLeaderLines val="1"/>
        </c:dLbls>
        <c:firstSliceAng val="270"/>
        <c:holeSize val="30"/>
      </c:doughnutChart>
      <c:spPr>
        <a:noFill/>
        <a:ln w="25400">
          <a:noFill/>
        </a:ln>
      </c:spPr>
    </c:plotArea>
    <c:plotVisOnly val="1"/>
    <c:dispBlanksAs val="zero"/>
    <c:showDLblsOverMax val="0"/>
  </c:chart>
  <c:spPr>
    <a:no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2432432432433"/>
          <c:y val="3.2467635411283134E-2"/>
          <c:w val="0.77297297297297296"/>
          <c:h val="0.92857437276269772"/>
        </c:manualLayout>
      </c:layout>
      <c:doughnutChart>
        <c:varyColors val="1"/>
        <c:ser>
          <c:idx val="0"/>
          <c:order val="0"/>
          <c:spPr>
            <a:gradFill>
              <a:gsLst>
                <a:gs pos="45000">
                  <a:srgbClr val="575828"/>
                </a:gs>
                <a:gs pos="0">
                  <a:srgbClr val="00B050"/>
                </a:gs>
                <a:gs pos="74000">
                  <a:srgbClr val="C00000">
                    <a:shade val="67500"/>
                    <a:satMod val="115000"/>
                  </a:srgbClr>
                </a:gs>
                <a:gs pos="100000">
                  <a:srgbClr val="C00000">
                    <a:shade val="100000"/>
                    <a:satMod val="115000"/>
                  </a:srgbClr>
                </a:gs>
              </a:gsLst>
              <a:lin ang="10800000" scaled="1"/>
            </a:gradFill>
            <a:ln>
              <a:solidFill>
                <a:sysClr val="windowText" lastClr="000000"/>
              </a:solidFill>
            </a:ln>
          </c:spPr>
          <c:dPt>
            <c:idx val="1"/>
            <c:bubble3D val="0"/>
            <c:spPr>
              <a:noFill/>
              <a:ln>
                <a:solidFill>
                  <a:sysClr val="windowText" lastClr="000000"/>
                </a:solidFill>
              </a:ln>
            </c:spPr>
            <c:extLst>
              <c:ext xmlns:c16="http://schemas.microsoft.com/office/drawing/2014/chart" uri="{C3380CC4-5D6E-409C-BE32-E72D297353CC}">
                <c16:uniqueId val="{00000002-0362-45C8-AFC7-2E43AE2EB26F}"/>
              </c:ext>
            </c:extLst>
          </c:dPt>
          <c:val>
            <c:numRef>
              <c:f>SummaryS4!$I$11:$J$11</c:f>
              <c:numCache>
                <c:formatCode>General</c:formatCode>
                <c:ptCount val="2"/>
                <c:pt idx="0">
                  <c:v>105</c:v>
                </c:pt>
                <c:pt idx="1">
                  <c:v>255</c:v>
                </c:pt>
              </c:numCache>
            </c:numRef>
          </c:val>
          <c:extLst>
            <c:ext xmlns:c16="http://schemas.microsoft.com/office/drawing/2014/chart" uri="{C3380CC4-5D6E-409C-BE32-E72D297353CC}">
              <c16:uniqueId val="{00000000-0362-45C8-AFC7-2E43AE2EB26F}"/>
            </c:ext>
          </c:extLst>
        </c:ser>
        <c:dLbls>
          <c:showLegendKey val="0"/>
          <c:showVal val="0"/>
          <c:showCatName val="0"/>
          <c:showSerName val="0"/>
          <c:showPercent val="0"/>
          <c:showBubbleSize val="0"/>
          <c:showLeaderLines val="1"/>
        </c:dLbls>
        <c:firstSliceAng val="270"/>
        <c:holeSize val="30"/>
      </c:doughnutChart>
      <c:spPr>
        <a:noFill/>
        <a:ln w="25400">
          <a:noFill/>
        </a:ln>
      </c:spPr>
    </c:plotArea>
    <c:plotVisOnly val="1"/>
    <c:dispBlanksAs val="zero"/>
    <c:showDLblsOverMax val="0"/>
  </c:chart>
  <c:spPr>
    <a:no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2432432432433"/>
          <c:y val="3.2467635411283134E-2"/>
          <c:w val="0.77297297297297296"/>
          <c:h val="0.92857437276269772"/>
        </c:manualLayout>
      </c:layout>
      <c:doughnutChart>
        <c:varyColors val="1"/>
        <c:ser>
          <c:idx val="0"/>
          <c:order val="0"/>
          <c:spPr>
            <a:gradFill>
              <a:gsLst>
                <a:gs pos="45000">
                  <a:srgbClr val="575828"/>
                </a:gs>
                <a:gs pos="0">
                  <a:srgbClr val="00B050"/>
                </a:gs>
                <a:gs pos="74000">
                  <a:srgbClr val="C00000">
                    <a:shade val="67500"/>
                    <a:satMod val="115000"/>
                  </a:srgbClr>
                </a:gs>
                <a:gs pos="100000">
                  <a:srgbClr val="C00000">
                    <a:shade val="100000"/>
                    <a:satMod val="115000"/>
                  </a:srgbClr>
                </a:gs>
              </a:gsLst>
              <a:lin ang="10800000" scaled="1"/>
            </a:gradFill>
          </c:spPr>
          <c:dPt>
            <c:idx val="1"/>
            <c:bubble3D val="0"/>
            <c:spPr>
              <a:noFill/>
              <a:ln>
                <a:solidFill>
                  <a:srgbClr val="293845"/>
                </a:solidFill>
              </a:ln>
            </c:spPr>
            <c:extLst>
              <c:ext xmlns:c16="http://schemas.microsoft.com/office/drawing/2014/chart" uri="{C3380CC4-5D6E-409C-BE32-E72D297353CC}">
                <c16:uniqueId val="{00000002-0E23-4004-945E-BC1535E0C141}"/>
              </c:ext>
            </c:extLst>
          </c:dPt>
          <c:val>
            <c:numRef>
              <c:f>SummaryS5!$I$11:$J$11</c:f>
              <c:numCache>
                <c:formatCode>General</c:formatCode>
                <c:ptCount val="2"/>
                <c:pt idx="0">
                  <c:v>68</c:v>
                </c:pt>
                <c:pt idx="1">
                  <c:v>292</c:v>
                </c:pt>
              </c:numCache>
            </c:numRef>
          </c:val>
          <c:extLst>
            <c:ext xmlns:c16="http://schemas.microsoft.com/office/drawing/2014/chart" uri="{C3380CC4-5D6E-409C-BE32-E72D297353CC}">
              <c16:uniqueId val="{00000000-0E23-4004-945E-BC1535E0C141}"/>
            </c:ext>
          </c:extLst>
        </c:ser>
        <c:dLbls>
          <c:showLegendKey val="0"/>
          <c:showVal val="0"/>
          <c:showCatName val="0"/>
          <c:showSerName val="0"/>
          <c:showPercent val="0"/>
          <c:showBubbleSize val="0"/>
          <c:showLeaderLines val="1"/>
        </c:dLbls>
        <c:firstSliceAng val="270"/>
        <c:holeSize val="30"/>
      </c:doughnutChart>
      <c:spPr>
        <a:noFill/>
        <a:ln w="25400">
          <a:noFill/>
        </a:ln>
      </c:spPr>
    </c:plotArea>
    <c:plotVisOnly val="1"/>
    <c:dispBlanksAs val="zero"/>
    <c:showDLblsOverMax val="0"/>
  </c:chart>
  <c:spPr>
    <a:no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59266</xdr:colOff>
      <xdr:row>11</xdr:row>
      <xdr:rowOff>118215</xdr:rowOff>
    </xdr:from>
    <xdr:to>
      <xdr:col>6</xdr:col>
      <xdr:colOff>272626</xdr:colOff>
      <xdr:row>30</xdr:row>
      <xdr:rowOff>130661</xdr:rowOff>
    </xdr:to>
    <xdr:grpSp>
      <xdr:nvGrpSpPr>
        <xdr:cNvPr id="43" name="Group 42">
          <a:extLst>
            <a:ext uri="{FF2B5EF4-FFF2-40B4-BE49-F238E27FC236}">
              <a16:creationId xmlns:a16="http://schemas.microsoft.com/office/drawing/2014/main" id="{D4798BCE-CA43-4D34-9658-FDBEC813E544}"/>
            </a:ext>
          </a:extLst>
        </xdr:cNvPr>
        <xdr:cNvGrpSpPr/>
      </xdr:nvGrpSpPr>
      <xdr:grpSpPr>
        <a:xfrm>
          <a:off x="59266" y="2775189"/>
          <a:ext cx="5206465" cy="3631946"/>
          <a:chOff x="539750" y="3509116"/>
          <a:chExt cx="4603750" cy="2694835"/>
        </a:xfrm>
      </xdr:grpSpPr>
      <xdr:grpSp>
        <xdr:nvGrpSpPr>
          <xdr:cNvPr id="33" name="Group 17">
            <a:extLst>
              <a:ext uri="{FF2B5EF4-FFF2-40B4-BE49-F238E27FC236}">
                <a16:creationId xmlns:a16="http://schemas.microsoft.com/office/drawing/2014/main" id="{A0F195A6-C26A-4D0D-AD19-9A17F7051D64}"/>
              </a:ext>
            </a:extLst>
          </xdr:cNvPr>
          <xdr:cNvGrpSpPr>
            <a:grpSpLocks/>
          </xdr:cNvGrpSpPr>
        </xdr:nvGrpSpPr>
        <xdr:grpSpPr bwMode="auto">
          <a:xfrm>
            <a:off x="846667" y="3698555"/>
            <a:ext cx="3989917" cy="2505396"/>
            <a:chOff x="75" y="504"/>
            <a:chExt cx="195" cy="142"/>
          </a:xfrm>
          <a:solidFill>
            <a:schemeClr val="bg1"/>
          </a:solidFill>
        </xdr:grpSpPr>
        <xdr:graphicFrame macro="">
          <xdr:nvGraphicFramePr>
            <xdr:cNvPr id="39" name="Chart 18">
              <a:extLst>
                <a:ext uri="{FF2B5EF4-FFF2-40B4-BE49-F238E27FC236}">
                  <a16:creationId xmlns:a16="http://schemas.microsoft.com/office/drawing/2014/main" id="{EDEF0994-78D3-4D90-A551-3E16BAF49DFA}"/>
                </a:ext>
              </a:extLst>
            </xdr:cNvPr>
            <xdr:cNvGraphicFramePr>
              <a:graphicFrameLocks/>
            </xdr:cNvGraphicFramePr>
          </xdr:nvGraphicFramePr>
          <xdr:xfrm>
            <a:off x="103" y="504"/>
            <a:ext cx="137" cy="14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0" name="Text Box 19">
              <a:extLst>
                <a:ext uri="{FF2B5EF4-FFF2-40B4-BE49-F238E27FC236}">
                  <a16:creationId xmlns:a16="http://schemas.microsoft.com/office/drawing/2014/main" id="{3DE80B7C-878D-40D0-A941-73E7ADAC1F7F}"/>
                </a:ext>
              </a:extLst>
            </xdr:cNvPr>
            <xdr:cNvSpPr txBox="1">
              <a:spLocks noChangeArrowheads="1"/>
            </xdr:cNvSpPr>
          </xdr:nvSpPr>
          <xdr:spPr bwMode="auto">
            <a:xfrm>
              <a:off x="75" y="574"/>
              <a:ext cx="195" cy="68"/>
            </a:xfrm>
            <a:prstGeom prst="rect">
              <a:avLst/>
            </a:prstGeom>
            <a:grpFill/>
            <a:ln w="9525" algn="ctr">
              <a:noFill/>
              <a:miter lim="800000"/>
              <a:headEnd/>
              <a:tailEnd/>
            </a:ln>
            <a:effectLst/>
          </xdr:spPr>
          <xdr:txBody>
            <a:bodyPr vertOverflow="clip" wrap="square" lIns="18288" tIns="18288" rIns="18288" bIns="0" anchor="t" upright="1"/>
            <a:lstStyle/>
            <a:p>
              <a:pPr algn="ctr" rtl="0">
                <a:defRPr sz="1000"/>
              </a:pPr>
              <a:endParaRPr lang="en-US" sz="200" b="1" i="0" strike="noStrike">
                <a:solidFill>
                  <a:srgbClr val="000000"/>
                </a:solidFill>
                <a:latin typeface="Book Antiqua"/>
              </a:endParaRPr>
            </a:p>
            <a:p>
              <a:pPr algn="ctr" rtl="0">
                <a:defRPr sz="1000"/>
              </a:pPr>
              <a:r>
                <a:rPr lang="en-US" sz="1500" b="1" i="0" strike="noStrike">
                  <a:solidFill>
                    <a:srgbClr val="000000"/>
                  </a:solidFill>
                  <a:latin typeface="Book Antiqua"/>
                </a:rPr>
                <a:t>Overall Progress</a:t>
              </a:r>
            </a:p>
          </xdr:txBody>
        </xdr:sp>
        <xdr:sp macro="" textlink="">
          <xdr:nvSpPr>
            <xdr:cNvPr id="41" name="Line 20">
              <a:extLst>
                <a:ext uri="{FF2B5EF4-FFF2-40B4-BE49-F238E27FC236}">
                  <a16:creationId xmlns:a16="http://schemas.microsoft.com/office/drawing/2014/main" id="{CB59EA96-5489-47ED-9ADB-B19CCE08D310}"/>
                </a:ext>
              </a:extLst>
            </xdr:cNvPr>
            <xdr:cNvSpPr>
              <a:spLocks noChangeShapeType="1"/>
            </xdr:cNvSpPr>
          </xdr:nvSpPr>
          <xdr:spPr bwMode="auto">
            <a:xfrm>
              <a:off x="111" y="574"/>
              <a:ext cx="123" cy="0"/>
            </a:xfrm>
            <a:prstGeom prst="line">
              <a:avLst/>
            </a:prstGeom>
            <a:grpFill/>
            <a:ln w="9525">
              <a:solidFill>
                <a:srgbClr val="000000"/>
              </a:solidFill>
              <a:round/>
              <a:headEnd/>
              <a:tailEnd/>
            </a:ln>
          </xdr:spPr>
        </xdr:sp>
      </xdr:grpSp>
      <xdr:sp macro="" textlink="">
        <xdr:nvSpPr>
          <xdr:cNvPr id="34" name="Text Box 21">
            <a:extLst>
              <a:ext uri="{FF2B5EF4-FFF2-40B4-BE49-F238E27FC236}">
                <a16:creationId xmlns:a16="http://schemas.microsoft.com/office/drawing/2014/main" id="{ADD85BBF-9CE9-4E96-BE7A-7E0ACDAA6B70}"/>
              </a:ext>
            </a:extLst>
          </xdr:cNvPr>
          <xdr:cNvSpPr txBox="1">
            <a:spLocks noChangeArrowheads="1"/>
          </xdr:cNvSpPr>
        </xdr:nvSpPr>
        <xdr:spPr bwMode="auto">
          <a:xfrm>
            <a:off x="908050" y="4787900"/>
            <a:ext cx="685800" cy="158751"/>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Not Started</a:t>
            </a:r>
          </a:p>
        </xdr:txBody>
      </xdr:sp>
      <xdr:sp macro="" textlink="">
        <xdr:nvSpPr>
          <xdr:cNvPr id="35" name="Text Box 22">
            <a:extLst>
              <a:ext uri="{FF2B5EF4-FFF2-40B4-BE49-F238E27FC236}">
                <a16:creationId xmlns:a16="http://schemas.microsoft.com/office/drawing/2014/main" id="{6C341B3E-0FA2-4494-A3B4-DB85A49A89E3}"/>
              </a:ext>
            </a:extLst>
          </xdr:cNvPr>
          <xdr:cNvSpPr txBox="1">
            <a:spLocks noChangeArrowheads="1"/>
          </xdr:cNvSpPr>
        </xdr:nvSpPr>
        <xdr:spPr bwMode="auto">
          <a:xfrm>
            <a:off x="1403350" y="4051300"/>
            <a:ext cx="527050" cy="2921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Early </a:t>
            </a:r>
          </a:p>
          <a:p>
            <a:pPr algn="ctr" rtl="0">
              <a:defRPr sz="1000"/>
            </a:pPr>
            <a:r>
              <a:rPr lang="en-US" sz="900" b="1" i="0" strike="noStrike">
                <a:solidFill>
                  <a:srgbClr val="000000"/>
                </a:solidFill>
                <a:latin typeface="Arial"/>
                <a:cs typeface="Arial"/>
              </a:rPr>
              <a:t>Progress</a:t>
            </a:r>
          </a:p>
        </xdr:txBody>
      </xdr:sp>
      <xdr:sp macro="" textlink="">
        <xdr:nvSpPr>
          <xdr:cNvPr id="36" name="Text Box 23">
            <a:extLst>
              <a:ext uri="{FF2B5EF4-FFF2-40B4-BE49-F238E27FC236}">
                <a16:creationId xmlns:a16="http://schemas.microsoft.com/office/drawing/2014/main" id="{A90B082F-5FC0-4DE3-BE3F-E681D871DF1A}"/>
              </a:ext>
            </a:extLst>
          </xdr:cNvPr>
          <xdr:cNvSpPr txBox="1">
            <a:spLocks noChangeArrowheads="1"/>
          </xdr:cNvSpPr>
        </xdr:nvSpPr>
        <xdr:spPr bwMode="auto">
          <a:xfrm>
            <a:off x="2590800" y="3642466"/>
            <a:ext cx="647700" cy="186584"/>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Underway</a:t>
            </a:r>
          </a:p>
        </xdr:txBody>
      </xdr:sp>
      <xdr:sp macro="" textlink="">
        <xdr:nvSpPr>
          <xdr:cNvPr id="37" name="Text Box 24">
            <a:extLst>
              <a:ext uri="{FF2B5EF4-FFF2-40B4-BE49-F238E27FC236}">
                <a16:creationId xmlns:a16="http://schemas.microsoft.com/office/drawing/2014/main" id="{BE4D1E9B-2D9C-46DC-A124-FA8FC63527AD}"/>
              </a:ext>
            </a:extLst>
          </xdr:cNvPr>
          <xdr:cNvSpPr txBox="1">
            <a:spLocks noChangeArrowheads="1"/>
          </xdr:cNvSpPr>
        </xdr:nvSpPr>
        <xdr:spPr bwMode="auto">
          <a:xfrm>
            <a:off x="3765549" y="4044950"/>
            <a:ext cx="711201" cy="31115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Substantial</a:t>
            </a:r>
          </a:p>
          <a:p>
            <a:pPr algn="ctr" rtl="0">
              <a:defRPr sz="1000"/>
            </a:pPr>
            <a:r>
              <a:rPr lang="en-US" sz="900" b="1" i="0" strike="noStrike">
                <a:solidFill>
                  <a:srgbClr val="000000"/>
                </a:solidFill>
                <a:latin typeface="Arial"/>
                <a:cs typeface="Arial"/>
              </a:rPr>
              <a:t>Progress</a:t>
            </a:r>
          </a:p>
        </xdr:txBody>
      </xdr:sp>
      <xdr:sp macro="" textlink="">
        <xdr:nvSpPr>
          <xdr:cNvPr id="38" name="Text Box 25">
            <a:extLst>
              <a:ext uri="{FF2B5EF4-FFF2-40B4-BE49-F238E27FC236}">
                <a16:creationId xmlns:a16="http://schemas.microsoft.com/office/drawing/2014/main" id="{D00011C5-A3D8-499F-9721-95361C4F6DC4}"/>
              </a:ext>
            </a:extLst>
          </xdr:cNvPr>
          <xdr:cNvSpPr txBox="1">
            <a:spLocks noChangeArrowheads="1"/>
          </xdr:cNvSpPr>
        </xdr:nvSpPr>
        <xdr:spPr bwMode="auto">
          <a:xfrm>
            <a:off x="4121150" y="4768850"/>
            <a:ext cx="654050" cy="1778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Completed</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551744</xdr:colOff>
      <xdr:row>11</xdr:row>
      <xdr:rowOff>107700</xdr:rowOff>
    </xdr:from>
    <xdr:to>
      <xdr:col>6</xdr:col>
      <xdr:colOff>765104</xdr:colOff>
      <xdr:row>30</xdr:row>
      <xdr:rowOff>120146</xdr:rowOff>
    </xdr:to>
    <xdr:grpSp>
      <xdr:nvGrpSpPr>
        <xdr:cNvPr id="3" name="Group 2">
          <a:extLst>
            <a:ext uri="{FF2B5EF4-FFF2-40B4-BE49-F238E27FC236}">
              <a16:creationId xmlns:a16="http://schemas.microsoft.com/office/drawing/2014/main" id="{A41930E2-2EC8-425D-A872-144F9A298306}"/>
            </a:ext>
          </a:extLst>
        </xdr:cNvPr>
        <xdr:cNvGrpSpPr/>
      </xdr:nvGrpSpPr>
      <xdr:grpSpPr>
        <a:xfrm>
          <a:off x="551744" y="2765175"/>
          <a:ext cx="5204460" cy="3631946"/>
          <a:chOff x="846667" y="3642465"/>
          <a:chExt cx="3989917" cy="2561486"/>
        </a:xfrm>
      </xdr:grpSpPr>
      <xdr:grpSp>
        <xdr:nvGrpSpPr>
          <xdr:cNvPr id="4" name="Group 17">
            <a:extLst>
              <a:ext uri="{FF2B5EF4-FFF2-40B4-BE49-F238E27FC236}">
                <a16:creationId xmlns:a16="http://schemas.microsoft.com/office/drawing/2014/main" id="{5DA90FE2-84FC-457C-99BA-5F9E96BEA2EE}"/>
              </a:ext>
            </a:extLst>
          </xdr:cNvPr>
          <xdr:cNvGrpSpPr>
            <a:grpSpLocks/>
          </xdr:cNvGrpSpPr>
        </xdr:nvGrpSpPr>
        <xdr:grpSpPr bwMode="auto">
          <a:xfrm>
            <a:off x="846667" y="3698555"/>
            <a:ext cx="3989917" cy="2505396"/>
            <a:chOff x="75" y="504"/>
            <a:chExt cx="195" cy="142"/>
          </a:xfrm>
          <a:solidFill>
            <a:schemeClr val="bg1"/>
          </a:solidFill>
        </xdr:grpSpPr>
        <xdr:graphicFrame macro="">
          <xdr:nvGraphicFramePr>
            <xdr:cNvPr id="10" name="Chart 18">
              <a:extLst>
                <a:ext uri="{FF2B5EF4-FFF2-40B4-BE49-F238E27FC236}">
                  <a16:creationId xmlns:a16="http://schemas.microsoft.com/office/drawing/2014/main" id="{6D0F5DA4-5A69-4F19-AB10-80712BB90E01}"/>
                </a:ext>
              </a:extLst>
            </xdr:cNvPr>
            <xdr:cNvGraphicFramePr>
              <a:graphicFrameLocks/>
            </xdr:cNvGraphicFramePr>
          </xdr:nvGraphicFramePr>
          <xdr:xfrm>
            <a:off x="103" y="504"/>
            <a:ext cx="137" cy="14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1" name="Text Box 19">
              <a:extLst>
                <a:ext uri="{FF2B5EF4-FFF2-40B4-BE49-F238E27FC236}">
                  <a16:creationId xmlns:a16="http://schemas.microsoft.com/office/drawing/2014/main" id="{801376A6-2552-48BF-8F71-0652C6641203}"/>
                </a:ext>
              </a:extLst>
            </xdr:cNvPr>
            <xdr:cNvSpPr txBox="1">
              <a:spLocks noChangeArrowheads="1"/>
            </xdr:cNvSpPr>
          </xdr:nvSpPr>
          <xdr:spPr bwMode="auto">
            <a:xfrm>
              <a:off x="75" y="574"/>
              <a:ext cx="195" cy="68"/>
            </a:xfrm>
            <a:prstGeom prst="rect">
              <a:avLst/>
            </a:prstGeom>
            <a:grpFill/>
            <a:ln w="9525" algn="ctr">
              <a:noFill/>
              <a:miter lim="800000"/>
              <a:headEnd/>
              <a:tailEnd/>
            </a:ln>
            <a:effectLst/>
          </xdr:spPr>
          <xdr:txBody>
            <a:bodyPr vertOverflow="clip" wrap="square" lIns="18288" tIns="18288" rIns="18288" bIns="0" anchor="t" upright="1"/>
            <a:lstStyle/>
            <a:p>
              <a:pPr algn="ctr" rtl="0">
                <a:defRPr sz="1000"/>
              </a:pPr>
              <a:endParaRPr lang="en-US" sz="200" b="1" i="0" strike="noStrike">
                <a:solidFill>
                  <a:srgbClr val="000000"/>
                </a:solidFill>
                <a:latin typeface="Book Antiqua"/>
              </a:endParaRPr>
            </a:p>
            <a:p>
              <a:pPr algn="ctr" rtl="0">
                <a:defRPr sz="1000"/>
              </a:pPr>
              <a:r>
                <a:rPr lang="en-US" sz="1500" b="1" i="0" strike="noStrike">
                  <a:solidFill>
                    <a:srgbClr val="000000"/>
                  </a:solidFill>
                  <a:latin typeface="Book Antiqua"/>
                </a:rPr>
                <a:t>Overall Progress</a:t>
              </a:r>
            </a:p>
          </xdr:txBody>
        </xdr:sp>
        <xdr:sp macro="" textlink="">
          <xdr:nvSpPr>
            <xdr:cNvPr id="12" name="Line 20">
              <a:extLst>
                <a:ext uri="{FF2B5EF4-FFF2-40B4-BE49-F238E27FC236}">
                  <a16:creationId xmlns:a16="http://schemas.microsoft.com/office/drawing/2014/main" id="{0C85073E-03BD-4D0B-B90D-531DF8E1DB36}"/>
                </a:ext>
              </a:extLst>
            </xdr:cNvPr>
            <xdr:cNvSpPr>
              <a:spLocks noChangeShapeType="1"/>
            </xdr:cNvSpPr>
          </xdr:nvSpPr>
          <xdr:spPr bwMode="auto">
            <a:xfrm>
              <a:off x="111" y="574"/>
              <a:ext cx="123" cy="0"/>
            </a:xfrm>
            <a:prstGeom prst="line">
              <a:avLst/>
            </a:prstGeom>
            <a:grpFill/>
            <a:ln w="9525">
              <a:solidFill>
                <a:srgbClr val="000000"/>
              </a:solidFill>
              <a:round/>
              <a:headEnd/>
              <a:tailEnd/>
            </a:ln>
          </xdr:spPr>
        </xdr:sp>
      </xdr:grpSp>
      <xdr:sp macro="" textlink="">
        <xdr:nvSpPr>
          <xdr:cNvPr id="5" name="Text Box 21">
            <a:extLst>
              <a:ext uri="{FF2B5EF4-FFF2-40B4-BE49-F238E27FC236}">
                <a16:creationId xmlns:a16="http://schemas.microsoft.com/office/drawing/2014/main" id="{B91F1458-4709-4636-A482-483548061301}"/>
              </a:ext>
            </a:extLst>
          </xdr:cNvPr>
          <xdr:cNvSpPr txBox="1">
            <a:spLocks noChangeArrowheads="1"/>
          </xdr:cNvSpPr>
        </xdr:nvSpPr>
        <xdr:spPr bwMode="auto">
          <a:xfrm>
            <a:off x="908050" y="4787900"/>
            <a:ext cx="685800" cy="158751"/>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Not Started</a:t>
            </a:r>
          </a:p>
        </xdr:txBody>
      </xdr:sp>
      <xdr:sp macro="" textlink="">
        <xdr:nvSpPr>
          <xdr:cNvPr id="6" name="Text Box 22">
            <a:extLst>
              <a:ext uri="{FF2B5EF4-FFF2-40B4-BE49-F238E27FC236}">
                <a16:creationId xmlns:a16="http://schemas.microsoft.com/office/drawing/2014/main" id="{ECC5F1AD-FE28-42DF-886C-208A02ABA80A}"/>
              </a:ext>
            </a:extLst>
          </xdr:cNvPr>
          <xdr:cNvSpPr txBox="1">
            <a:spLocks noChangeArrowheads="1"/>
          </xdr:cNvSpPr>
        </xdr:nvSpPr>
        <xdr:spPr bwMode="auto">
          <a:xfrm>
            <a:off x="1403350" y="4051300"/>
            <a:ext cx="527050" cy="2921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Early </a:t>
            </a:r>
          </a:p>
          <a:p>
            <a:pPr algn="ctr" rtl="0">
              <a:defRPr sz="1000"/>
            </a:pPr>
            <a:r>
              <a:rPr lang="en-US" sz="900" b="1" i="0" strike="noStrike">
                <a:solidFill>
                  <a:srgbClr val="000000"/>
                </a:solidFill>
                <a:latin typeface="Arial"/>
                <a:cs typeface="Arial"/>
              </a:rPr>
              <a:t>Progress</a:t>
            </a:r>
          </a:p>
        </xdr:txBody>
      </xdr:sp>
      <xdr:sp macro="" textlink="">
        <xdr:nvSpPr>
          <xdr:cNvPr id="7" name="Text Box 23">
            <a:extLst>
              <a:ext uri="{FF2B5EF4-FFF2-40B4-BE49-F238E27FC236}">
                <a16:creationId xmlns:a16="http://schemas.microsoft.com/office/drawing/2014/main" id="{B04CCD3F-A760-49A2-B46E-EE225A9C3177}"/>
              </a:ext>
            </a:extLst>
          </xdr:cNvPr>
          <xdr:cNvSpPr txBox="1">
            <a:spLocks noChangeArrowheads="1"/>
          </xdr:cNvSpPr>
        </xdr:nvSpPr>
        <xdr:spPr bwMode="auto">
          <a:xfrm>
            <a:off x="2590800" y="3642465"/>
            <a:ext cx="647700" cy="186584"/>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Underway</a:t>
            </a:r>
          </a:p>
        </xdr:txBody>
      </xdr:sp>
      <xdr:sp macro="" textlink="">
        <xdr:nvSpPr>
          <xdr:cNvPr id="8" name="Text Box 24">
            <a:extLst>
              <a:ext uri="{FF2B5EF4-FFF2-40B4-BE49-F238E27FC236}">
                <a16:creationId xmlns:a16="http://schemas.microsoft.com/office/drawing/2014/main" id="{85B96E39-0527-4A35-9522-DC60FACE0270}"/>
              </a:ext>
            </a:extLst>
          </xdr:cNvPr>
          <xdr:cNvSpPr txBox="1">
            <a:spLocks noChangeArrowheads="1"/>
          </xdr:cNvSpPr>
        </xdr:nvSpPr>
        <xdr:spPr bwMode="auto">
          <a:xfrm>
            <a:off x="3765549" y="4044950"/>
            <a:ext cx="711201" cy="31115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Substantial</a:t>
            </a:r>
          </a:p>
          <a:p>
            <a:pPr algn="ctr" rtl="0">
              <a:defRPr sz="1000"/>
            </a:pPr>
            <a:r>
              <a:rPr lang="en-US" sz="900" b="1" i="0" strike="noStrike">
                <a:solidFill>
                  <a:srgbClr val="000000"/>
                </a:solidFill>
                <a:latin typeface="Arial"/>
                <a:cs typeface="Arial"/>
              </a:rPr>
              <a:t>Progress</a:t>
            </a:r>
          </a:p>
        </xdr:txBody>
      </xdr:sp>
      <xdr:sp macro="" textlink="">
        <xdr:nvSpPr>
          <xdr:cNvPr id="9" name="Text Box 25">
            <a:extLst>
              <a:ext uri="{FF2B5EF4-FFF2-40B4-BE49-F238E27FC236}">
                <a16:creationId xmlns:a16="http://schemas.microsoft.com/office/drawing/2014/main" id="{8B27359F-2126-4B36-AB73-362A39E6097C}"/>
              </a:ext>
            </a:extLst>
          </xdr:cNvPr>
          <xdr:cNvSpPr txBox="1">
            <a:spLocks noChangeArrowheads="1"/>
          </xdr:cNvSpPr>
        </xdr:nvSpPr>
        <xdr:spPr bwMode="auto">
          <a:xfrm>
            <a:off x="4121150" y="4768850"/>
            <a:ext cx="654050" cy="1778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Completed</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609599</xdr:colOff>
      <xdr:row>11</xdr:row>
      <xdr:rowOff>184149</xdr:rowOff>
    </xdr:from>
    <xdr:to>
      <xdr:col>6</xdr:col>
      <xdr:colOff>822959</xdr:colOff>
      <xdr:row>31</xdr:row>
      <xdr:rowOff>12445</xdr:rowOff>
    </xdr:to>
    <xdr:grpSp>
      <xdr:nvGrpSpPr>
        <xdr:cNvPr id="13" name="Group 12">
          <a:extLst>
            <a:ext uri="{FF2B5EF4-FFF2-40B4-BE49-F238E27FC236}">
              <a16:creationId xmlns:a16="http://schemas.microsoft.com/office/drawing/2014/main" id="{E593825F-9E57-4F80-A07C-264A5CCB62CA}"/>
            </a:ext>
          </a:extLst>
        </xdr:cNvPr>
        <xdr:cNvGrpSpPr/>
      </xdr:nvGrpSpPr>
      <xdr:grpSpPr>
        <a:xfrm>
          <a:off x="609599" y="2841624"/>
          <a:ext cx="5204460" cy="3638296"/>
          <a:chOff x="846667" y="3642465"/>
          <a:chExt cx="3989917" cy="2561486"/>
        </a:xfrm>
      </xdr:grpSpPr>
      <xdr:grpSp>
        <xdr:nvGrpSpPr>
          <xdr:cNvPr id="14" name="Group 17">
            <a:extLst>
              <a:ext uri="{FF2B5EF4-FFF2-40B4-BE49-F238E27FC236}">
                <a16:creationId xmlns:a16="http://schemas.microsoft.com/office/drawing/2014/main" id="{325BA984-5D94-4271-8B8E-2A5DACA749C1}"/>
              </a:ext>
            </a:extLst>
          </xdr:cNvPr>
          <xdr:cNvGrpSpPr>
            <a:grpSpLocks/>
          </xdr:cNvGrpSpPr>
        </xdr:nvGrpSpPr>
        <xdr:grpSpPr bwMode="auto">
          <a:xfrm>
            <a:off x="846667" y="3698555"/>
            <a:ext cx="3989917" cy="2505396"/>
            <a:chOff x="75" y="504"/>
            <a:chExt cx="195" cy="142"/>
          </a:xfrm>
          <a:solidFill>
            <a:schemeClr val="bg1"/>
          </a:solidFill>
        </xdr:grpSpPr>
        <xdr:graphicFrame macro="">
          <xdr:nvGraphicFramePr>
            <xdr:cNvPr id="20" name="Chart 18">
              <a:extLst>
                <a:ext uri="{FF2B5EF4-FFF2-40B4-BE49-F238E27FC236}">
                  <a16:creationId xmlns:a16="http://schemas.microsoft.com/office/drawing/2014/main" id="{52645BD2-FD18-49C7-A82C-617EDE3EE949}"/>
                </a:ext>
              </a:extLst>
            </xdr:cNvPr>
            <xdr:cNvGraphicFramePr>
              <a:graphicFrameLocks/>
            </xdr:cNvGraphicFramePr>
          </xdr:nvGraphicFramePr>
          <xdr:xfrm>
            <a:off x="103" y="504"/>
            <a:ext cx="137" cy="14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1" name="Text Box 19">
              <a:extLst>
                <a:ext uri="{FF2B5EF4-FFF2-40B4-BE49-F238E27FC236}">
                  <a16:creationId xmlns:a16="http://schemas.microsoft.com/office/drawing/2014/main" id="{6AFE3865-914D-411A-8AA5-4AE5AF78B298}"/>
                </a:ext>
              </a:extLst>
            </xdr:cNvPr>
            <xdr:cNvSpPr txBox="1">
              <a:spLocks noChangeArrowheads="1"/>
            </xdr:cNvSpPr>
          </xdr:nvSpPr>
          <xdr:spPr bwMode="auto">
            <a:xfrm>
              <a:off x="75" y="574"/>
              <a:ext cx="195" cy="68"/>
            </a:xfrm>
            <a:prstGeom prst="rect">
              <a:avLst/>
            </a:prstGeom>
            <a:grpFill/>
            <a:ln w="9525" algn="ctr">
              <a:noFill/>
              <a:miter lim="800000"/>
              <a:headEnd/>
              <a:tailEnd/>
            </a:ln>
            <a:effectLst/>
          </xdr:spPr>
          <xdr:txBody>
            <a:bodyPr vertOverflow="clip" wrap="square" lIns="18288" tIns="18288" rIns="18288" bIns="0" anchor="t" upright="1"/>
            <a:lstStyle/>
            <a:p>
              <a:pPr algn="ctr" rtl="0">
                <a:defRPr sz="1000"/>
              </a:pPr>
              <a:endParaRPr lang="en-US" sz="200" b="1" i="0" strike="noStrike">
                <a:solidFill>
                  <a:srgbClr val="000000"/>
                </a:solidFill>
                <a:latin typeface="Book Antiqua"/>
              </a:endParaRPr>
            </a:p>
            <a:p>
              <a:pPr algn="ctr" rtl="0">
                <a:defRPr sz="1000"/>
              </a:pPr>
              <a:r>
                <a:rPr lang="en-US" sz="1500" b="1" i="0" strike="noStrike">
                  <a:solidFill>
                    <a:srgbClr val="000000"/>
                  </a:solidFill>
                  <a:latin typeface="Book Antiqua"/>
                </a:rPr>
                <a:t>Overall Progress</a:t>
              </a:r>
            </a:p>
          </xdr:txBody>
        </xdr:sp>
        <xdr:sp macro="" textlink="">
          <xdr:nvSpPr>
            <xdr:cNvPr id="22" name="Line 20">
              <a:extLst>
                <a:ext uri="{FF2B5EF4-FFF2-40B4-BE49-F238E27FC236}">
                  <a16:creationId xmlns:a16="http://schemas.microsoft.com/office/drawing/2014/main" id="{A6CA30F9-1889-4575-A608-0D0D192339FF}"/>
                </a:ext>
              </a:extLst>
            </xdr:cNvPr>
            <xdr:cNvSpPr>
              <a:spLocks noChangeShapeType="1"/>
            </xdr:cNvSpPr>
          </xdr:nvSpPr>
          <xdr:spPr bwMode="auto">
            <a:xfrm>
              <a:off x="111" y="574"/>
              <a:ext cx="123" cy="0"/>
            </a:xfrm>
            <a:prstGeom prst="line">
              <a:avLst/>
            </a:prstGeom>
            <a:grpFill/>
            <a:ln w="9525">
              <a:solidFill>
                <a:srgbClr val="000000"/>
              </a:solidFill>
              <a:round/>
              <a:headEnd/>
              <a:tailEnd/>
            </a:ln>
          </xdr:spPr>
        </xdr:sp>
      </xdr:grpSp>
      <xdr:sp macro="" textlink="">
        <xdr:nvSpPr>
          <xdr:cNvPr id="15" name="Text Box 21">
            <a:extLst>
              <a:ext uri="{FF2B5EF4-FFF2-40B4-BE49-F238E27FC236}">
                <a16:creationId xmlns:a16="http://schemas.microsoft.com/office/drawing/2014/main" id="{8A529AF3-0FCE-4122-AFE1-C5E8188714CE}"/>
              </a:ext>
            </a:extLst>
          </xdr:cNvPr>
          <xdr:cNvSpPr txBox="1">
            <a:spLocks noChangeArrowheads="1"/>
          </xdr:cNvSpPr>
        </xdr:nvSpPr>
        <xdr:spPr bwMode="auto">
          <a:xfrm>
            <a:off x="908050" y="4787900"/>
            <a:ext cx="685800" cy="158751"/>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Not Started</a:t>
            </a:r>
          </a:p>
        </xdr:txBody>
      </xdr:sp>
      <xdr:sp macro="" textlink="">
        <xdr:nvSpPr>
          <xdr:cNvPr id="16" name="Text Box 22">
            <a:extLst>
              <a:ext uri="{FF2B5EF4-FFF2-40B4-BE49-F238E27FC236}">
                <a16:creationId xmlns:a16="http://schemas.microsoft.com/office/drawing/2014/main" id="{01A1B2BC-EB0F-48BA-B67C-589F1A0B534E}"/>
              </a:ext>
            </a:extLst>
          </xdr:cNvPr>
          <xdr:cNvSpPr txBox="1">
            <a:spLocks noChangeArrowheads="1"/>
          </xdr:cNvSpPr>
        </xdr:nvSpPr>
        <xdr:spPr bwMode="auto">
          <a:xfrm>
            <a:off x="1403350" y="4051300"/>
            <a:ext cx="527050" cy="2921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Early </a:t>
            </a:r>
          </a:p>
          <a:p>
            <a:pPr algn="ctr" rtl="0">
              <a:defRPr sz="1000"/>
            </a:pPr>
            <a:r>
              <a:rPr lang="en-US" sz="900" b="1" i="0" strike="noStrike">
                <a:solidFill>
                  <a:srgbClr val="000000"/>
                </a:solidFill>
                <a:latin typeface="Arial"/>
                <a:cs typeface="Arial"/>
              </a:rPr>
              <a:t>Progress</a:t>
            </a:r>
          </a:p>
        </xdr:txBody>
      </xdr:sp>
      <xdr:sp macro="" textlink="">
        <xdr:nvSpPr>
          <xdr:cNvPr id="17" name="Text Box 23">
            <a:extLst>
              <a:ext uri="{FF2B5EF4-FFF2-40B4-BE49-F238E27FC236}">
                <a16:creationId xmlns:a16="http://schemas.microsoft.com/office/drawing/2014/main" id="{887DE203-F062-4240-B75F-80449381C50E}"/>
              </a:ext>
            </a:extLst>
          </xdr:cNvPr>
          <xdr:cNvSpPr txBox="1">
            <a:spLocks noChangeArrowheads="1"/>
          </xdr:cNvSpPr>
        </xdr:nvSpPr>
        <xdr:spPr bwMode="auto">
          <a:xfrm>
            <a:off x="2590800" y="3642465"/>
            <a:ext cx="647700" cy="186584"/>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Underway</a:t>
            </a:r>
          </a:p>
        </xdr:txBody>
      </xdr:sp>
      <xdr:sp macro="" textlink="">
        <xdr:nvSpPr>
          <xdr:cNvPr id="18" name="Text Box 24">
            <a:extLst>
              <a:ext uri="{FF2B5EF4-FFF2-40B4-BE49-F238E27FC236}">
                <a16:creationId xmlns:a16="http://schemas.microsoft.com/office/drawing/2014/main" id="{E078A079-DB36-4278-8078-29CC3F78EB7A}"/>
              </a:ext>
            </a:extLst>
          </xdr:cNvPr>
          <xdr:cNvSpPr txBox="1">
            <a:spLocks noChangeArrowheads="1"/>
          </xdr:cNvSpPr>
        </xdr:nvSpPr>
        <xdr:spPr bwMode="auto">
          <a:xfrm>
            <a:off x="3765549" y="4044950"/>
            <a:ext cx="711201" cy="31115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Substantial</a:t>
            </a:r>
          </a:p>
          <a:p>
            <a:pPr algn="ctr" rtl="0">
              <a:defRPr sz="1000"/>
            </a:pPr>
            <a:r>
              <a:rPr lang="en-US" sz="900" b="1" i="0" strike="noStrike">
                <a:solidFill>
                  <a:srgbClr val="000000"/>
                </a:solidFill>
                <a:latin typeface="Arial"/>
                <a:cs typeface="Arial"/>
              </a:rPr>
              <a:t>Progress</a:t>
            </a:r>
          </a:p>
        </xdr:txBody>
      </xdr:sp>
      <xdr:sp macro="" textlink="">
        <xdr:nvSpPr>
          <xdr:cNvPr id="19" name="Text Box 25">
            <a:extLst>
              <a:ext uri="{FF2B5EF4-FFF2-40B4-BE49-F238E27FC236}">
                <a16:creationId xmlns:a16="http://schemas.microsoft.com/office/drawing/2014/main" id="{FDDF4C05-F213-43FF-B79E-F2555E703C08}"/>
              </a:ext>
            </a:extLst>
          </xdr:cNvPr>
          <xdr:cNvSpPr txBox="1">
            <a:spLocks noChangeArrowheads="1"/>
          </xdr:cNvSpPr>
        </xdr:nvSpPr>
        <xdr:spPr bwMode="auto">
          <a:xfrm>
            <a:off x="4121150" y="4768850"/>
            <a:ext cx="654050" cy="1778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Completed</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171449</xdr:colOff>
      <xdr:row>14</xdr:row>
      <xdr:rowOff>82550</xdr:rowOff>
    </xdr:from>
    <xdr:to>
      <xdr:col>6</xdr:col>
      <xdr:colOff>384809</xdr:colOff>
      <xdr:row>33</xdr:row>
      <xdr:rowOff>94996</xdr:rowOff>
    </xdr:to>
    <xdr:grpSp>
      <xdr:nvGrpSpPr>
        <xdr:cNvPr id="3" name="Group 2">
          <a:extLst>
            <a:ext uri="{FF2B5EF4-FFF2-40B4-BE49-F238E27FC236}">
              <a16:creationId xmlns:a16="http://schemas.microsoft.com/office/drawing/2014/main" id="{AEA30A01-1459-45BB-A104-8F39663AA277}"/>
            </a:ext>
          </a:extLst>
        </xdr:cNvPr>
        <xdr:cNvGrpSpPr/>
      </xdr:nvGrpSpPr>
      <xdr:grpSpPr>
        <a:xfrm>
          <a:off x="171449" y="3311525"/>
          <a:ext cx="5204460" cy="3631946"/>
          <a:chOff x="539750" y="3509116"/>
          <a:chExt cx="4603750" cy="2694835"/>
        </a:xfrm>
      </xdr:grpSpPr>
      <xdr:grpSp>
        <xdr:nvGrpSpPr>
          <xdr:cNvPr id="4" name="Group 17">
            <a:extLst>
              <a:ext uri="{FF2B5EF4-FFF2-40B4-BE49-F238E27FC236}">
                <a16:creationId xmlns:a16="http://schemas.microsoft.com/office/drawing/2014/main" id="{E8AA9D0F-B369-43B5-933C-22A9F2A71C89}"/>
              </a:ext>
            </a:extLst>
          </xdr:cNvPr>
          <xdr:cNvGrpSpPr>
            <a:grpSpLocks/>
          </xdr:cNvGrpSpPr>
        </xdr:nvGrpSpPr>
        <xdr:grpSpPr bwMode="auto">
          <a:xfrm>
            <a:off x="846667" y="3698555"/>
            <a:ext cx="3989917" cy="2505396"/>
            <a:chOff x="75" y="504"/>
            <a:chExt cx="195" cy="142"/>
          </a:xfrm>
          <a:solidFill>
            <a:schemeClr val="bg1"/>
          </a:solidFill>
        </xdr:grpSpPr>
        <xdr:graphicFrame macro="">
          <xdr:nvGraphicFramePr>
            <xdr:cNvPr id="10" name="Chart 18">
              <a:extLst>
                <a:ext uri="{FF2B5EF4-FFF2-40B4-BE49-F238E27FC236}">
                  <a16:creationId xmlns:a16="http://schemas.microsoft.com/office/drawing/2014/main" id="{2132194E-EC83-40F0-A433-932A0C3ED66E}"/>
                </a:ext>
              </a:extLst>
            </xdr:cNvPr>
            <xdr:cNvGraphicFramePr>
              <a:graphicFrameLocks/>
            </xdr:cNvGraphicFramePr>
          </xdr:nvGraphicFramePr>
          <xdr:xfrm>
            <a:off x="103" y="504"/>
            <a:ext cx="137" cy="14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1" name="Text Box 19">
              <a:extLst>
                <a:ext uri="{FF2B5EF4-FFF2-40B4-BE49-F238E27FC236}">
                  <a16:creationId xmlns:a16="http://schemas.microsoft.com/office/drawing/2014/main" id="{1923A3A5-9AB0-4F10-8AB6-B37ACF0ABDEF}"/>
                </a:ext>
              </a:extLst>
            </xdr:cNvPr>
            <xdr:cNvSpPr txBox="1">
              <a:spLocks noChangeArrowheads="1"/>
            </xdr:cNvSpPr>
          </xdr:nvSpPr>
          <xdr:spPr bwMode="auto">
            <a:xfrm>
              <a:off x="75" y="574"/>
              <a:ext cx="195" cy="68"/>
            </a:xfrm>
            <a:prstGeom prst="rect">
              <a:avLst/>
            </a:prstGeom>
            <a:grpFill/>
            <a:ln w="9525" algn="ctr">
              <a:noFill/>
              <a:miter lim="800000"/>
              <a:headEnd/>
              <a:tailEnd/>
            </a:ln>
            <a:effectLst/>
          </xdr:spPr>
          <xdr:txBody>
            <a:bodyPr vertOverflow="clip" wrap="square" lIns="18288" tIns="18288" rIns="18288" bIns="0" anchor="t" upright="1"/>
            <a:lstStyle/>
            <a:p>
              <a:pPr algn="ctr" rtl="0">
                <a:defRPr sz="1000"/>
              </a:pPr>
              <a:endParaRPr lang="en-US" sz="200" b="1" i="0" strike="noStrike">
                <a:solidFill>
                  <a:srgbClr val="000000"/>
                </a:solidFill>
                <a:latin typeface="Book Antiqua"/>
              </a:endParaRPr>
            </a:p>
            <a:p>
              <a:pPr algn="ctr" rtl="0">
                <a:defRPr sz="1000"/>
              </a:pPr>
              <a:r>
                <a:rPr lang="en-US" sz="1500" b="1" i="0" strike="noStrike">
                  <a:solidFill>
                    <a:srgbClr val="000000"/>
                  </a:solidFill>
                  <a:latin typeface="Book Antiqua"/>
                </a:rPr>
                <a:t>Overall Progress</a:t>
              </a:r>
            </a:p>
          </xdr:txBody>
        </xdr:sp>
        <xdr:sp macro="" textlink="">
          <xdr:nvSpPr>
            <xdr:cNvPr id="12" name="Line 20">
              <a:extLst>
                <a:ext uri="{FF2B5EF4-FFF2-40B4-BE49-F238E27FC236}">
                  <a16:creationId xmlns:a16="http://schemas.microsoft.com/office/drawing/2014/main" id="{041E16CB-9977-4264-A2EC-66F2C8355E51}"/>
                </a:ext>
              </a:extLst>
            </xdr:cNvPr>
            <xdr:cNvSpPr>
              <a:spLocks noChangeShapeType="1"/>
            </xdr:cNvSpPr>
          </xdr:nvSpPr>
          <xdr:spPr bwMode="auto">
            <a:xfrm>
              <a:off x="111" y="574"/>
              <a:ext cx="123" cy="0"/>
            </a:xfrm>
            <a:prstGeom prst="line">
              <a:avLst/>
            </a:prstGeom>
            <a:grpFill/>
            <a:ln w="9525">
              <a:solidFill>
                <a:srgbClr val="000000"/>
              </a:solidFill>
              <a:round/>
              <a:headEnd/>
              <a:tailEnd/>
            </a:ln>
          </xdr:spPr>
        </xdr:sp>
      </xdr:grpSp>
      <xdr:sp macro="" textlink="">
        <xdr:nvSpPr>
          <xdr:cNvPr id="5" name="Text Box 21">
            <a:extLst>
              <a:ext uri="{FF2B5EF4-FFF2-40B4-BE49-F238E27FC236}">
                <a16:creationId xmlns:a16="http://schemas.microsoft.com/office/drawing/2014/main" id="{4F569BB1-624D-4652-8CB7-6A39D5766F68}"/>
              </a:ext>
            </a:extLst>
          </xdr:cNvPr>
          <xdr:cNvSpPr txBox="1">
            <a:spLocks noChangeArrowheads="1"/>
          </xdr:cNvSpPr>
        </xdr:nvSpPr>
        <xdr:spPr bwMode="auto">
          <a:xfrm>
            <a:off x="908050" y="4787900"/>
            <a:ext cx="685800" cy="158751"/>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Not Started</a:t>
            </a:r>
          </a:p>
        </xdr:txBody>
      </xdr:sp>
      <xdr:sp macro="" textlink="">
        <xdr:nvSpPr>
          <xdr:cNvPr id="6" name="Text Box 22">
            <a:extLst>
              <a:ext uri="{FF2B5EF4-FFF2-40B4-BE49-F238E27FC236}">
                <a16:creationId xmlns:a16="http://schemas.microsoft.com/office/drawing/2014/main" id="{F91BD197-8172-4A83-A577-0C18BE538888}"/>
              </a:ext>
            </a:extLst>
          </xdr:cNvPr>
          <xdr:cNvSpPr txBox="1">
            <a:spLocks noChangeArrowheads="1"/>
          </xdr:cNvSpPr>
        </xdr:nvSpPr>
        <xdr:spPr bwMode="auto">
          <a:xfrm>
            <a:off x="1403350" y="4051300"/>
            <a:ext cx="527050" cy="2921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Early </a:t>
            </a:r>
          </a:p>
          <a:p>
            <a:pPr algn="ctr" rtl="0">
              <a:defRPr sz="1000"/>
            </a:pPr>
            <a:r>
              <a:rPr lang="en-US" sz="900" b="1" i="0" strike="noStrike">
                <a:solidFill>
                  <a:srgbClr val="000000"/>
                </a:solidFill>
                <a:latin typeface="Arial"/>
                <a:cs typeface="Arial"/>
              </a:rPr>
              <a:t>Progress</a:t>
            </a:r>
          </a:p>
        </xdr:txBody>
      </xdr:sp>
      <xdr:sp macro="" textlink="">
        <xdr:nvSpPr>
          <xdr:cNvPr id="7" name="Text Box 23">
            <a:extLst>
              <a:ext uri="{FF2B5EF4-FFF2-40B4-BE49-F238E27FC236}">
                <a16:creationId xmlns:a16="http://schemas.microsoft.com/office/drawing/2014/main" id="{82B49CAE-7A93-40E9-A175-1CB88BDD47E9}"/>
              </a:ext>
            </a:extLst>
          </xdr:cNvPr>
          <xdr:cNvSpPr txBox="1">
            <a:spLocks noChangeArrowheads="1"/>
          </xdr:cNvSpPr>
        </xdr:nvSpPr>
        <xdr:spPr bwMode="auto">
          <a:xfrm>
            <a:off x="2590800" y="3642466"/>
            <a:ext cx="647700" cy="186584"/>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Underway</a:t>
            </a:r>
          </a:p>
        </xdr:txBody>
      </xdr:sp>
      <xdr:sp macro="" textlink="">
        <xdr:nvSpPr>
          <xdr:cNvPr id="8" name="Text Box 24">
            <a:extLst>
              <a:ext uri="{FF2B5EF4-FFF2-40B4-BE49-F238E27FC236}">
                <a16:creationId xmlns:a16="http://schemas.microsoft.com/office/drawing/2014/main" id="{A6BB3E79-CB97-45B0-A964-5FEF9328D580}"/>
              </a:ext>
            </a:extLst>
          </xdr:cNvPr>
          <xdr:cNvSpPr txBox="1">
            <a:spLocks noChangeArrowheads="1"/>
          </xdr:cNvSpPr>
        </xdr:nvSpPr>
        <xdr:spPr bwMode="auto">
          <a:xfrm>
            <a:off x="3765549" y="4044950"/>
            <a:ext cx="711201" cy="31115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Substantial</a:t>
            </a:r>
          </a:p>
          <a:p>
            <a:pPr algn="ctr" rtl="0">
              <a:defRPr sz="1000"/>
            </a:pPr>
            <a:r>
              <a:rPr lang="en-US" sz="900" b="1" i="0" strike="noStrike">
                <a:solidFill>
                  <a:srgbClr val="000000"/>
                </a:solidFill>
                <a:latin typeface="Arial"/>
                <a:cs typeface="Arial"/>
              </a:rPr>
              <a:t>Progress</a:t>
            </a:r>
          </a:p>
        </xdr:txBody>
      </xdr:sp>
      <xdr:sp macro="" textlink="">
        <xdr:nvSpPr>
          <xdr:cNvPr id="9" name="Text Box 25">
            <a:extLst>
              <a:ext uri="{FF2B5EF4-FFF2-40B4-BE49-F238E27FC236}">
                <a16:creationId xmlns:a16="http://schemas.microsoft.com/office/drawing/2014/main" id="{02264EE4-45F6-482F-9668-F2C7CFBC34F1}"/>
              </a:ext>
            </a:extLst>
          </xdr:cNvPr>
          <xdr:cNvSpPr txBox="1">
            <a:spLocks noChangeArrowheads="1"/>
          </xdr:cNvSpPr>
        </xdr:nvSpPr>
        <xdr:spPr bwMode="auto">
          <a:xfrm>
            <a:off x="4121150" y="4768850"/>
            <a:ext cx="654050" cy="1778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Completed</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285749</xdr:colOff>
      <xdr:row>14</xdr:row>
      <xdr:rowOff>63500</xdr:rowOff>
    </xdr:from>
    <xdr:to>
      <xdr:col>6</xdr:col>
      <xdr:colOff>499109</xdr:colOff>
      <xdr:row>33</xdr:row>
      <xdr:rowOff>75946</xdr:rowOff>
    </xdr:to>
    <xdr:grpSp>
      <xdr:nvGrpSpPr>
        <xdr:cNvPr id="3" name="Group 2">
          <a:extLst>
            <a:ext uri="{FF2B5EF4-FFF2-40B4-BE49-F238E27FC236}">
              <a16:creationId xmlns:a16="http://schemas.microsoft.com/office/drawing/2014/main" id="{19219068-C8A6-40BA-874B-ED2DEC098B89}"/>
            </a:ext>
          </a:extLst>
        </xdr:cNvPr>
        <xdr:cNvGrpSpPr/>
      </xdr:nvGrpSpPr>
      <xdr:grpSpPr>
        <a:xfrm>
          <a:off x="285749" y="3292475"/>
          <a:ext cx="5204460" cy="3631946"/>
          <a:chOff x="539750" y="3509116"/>
          <a:chExt cx="4603750" cy="2694835"/>
        </a:xfrm>
      </xdr:grpSpPr>
      <xdr:grpSp>
        <xdr:nvGrpSpPr>
          <xdr:cNvPr id="4" name="Group 17">
            <a:extLst>
              <a:ext uri="{FF2B5EF4-FFF2-40B4-BE49-F238E27FC236}">
                <a16:creationId xmlns:a16="http://schemas.microsoft.com/office/drawing/2014/main" id="{D60EFAFB-A5A4-4A11-9A2E-44A33581A3BD}"/>
              </a:ext>
            </a:extLst>
          </xdr:cNvPr>
          <xdr:cNvGrpSpPr>
            <a:grpSpLocks/>
          </xdr:cNvGrpSpPr>
        </xdr:nvGrpSpPr>
        <xdr:grpSpPr bwMode="auto">
          <a:xfrm>
            <a:off x="846667" y="3698555"/>
            <a:ext cx="3989917" cy="2505396"/>
            <a:chOff x="75" y="504"/>
            <a:chExt cx="195" cy="142"/>
          </a:xfrm>
          <a:solidFill>
            <a:schemeClr val="bg1"/>
          </a:solidFill>
        </xdr:grpSpPr>
        <xdr:graphicFrame macro="">
          <xdr:nvGraphicFramePr>
            <xdr:cNvPr id="10" name="Chart 18">
              <a:extLst>
                <a:ext uri="{FF2B5EF4-FFF2-40B4-BE49-F238E27FC236}">
                  <a16:creationId xmlns:a16="http://schemas.microsoft.com/office/drawing/2014/main" id="{3817F6DC-FB09-46F0-9DF0-E3DDDB5564D2}"/>
                </a:ext>
              </a:extLst>
            </xdr:cNvPr>
            <xdr:cNvGraphicFramePr>
              <a:graphicFrameLocks/>
            </xdr:cNvGraphicFramePr>
          </xdr:nvGraphicFramePr>
          <xdr:xfrm>
            <a:off x="103" y="504"/>
            <a:ext cx="137" cy="14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1" name="Text Box 19">
              <a:extLst>
                <a:ext uri="{FF2B5EF4-FFF2-40B4-BE49-F238E27FC236}">
                  <a16:creationId xmlns:a16="http://schemas.microsoft.com/office/drawing/2014/main" id="{464C116D-792D-4F67-8913-2381A5D092EA}"/>
                </a:ext>
              </a:extLst>
            </xdr:cNvPr>
            <xdr:cNvSpPr txBox="1">
              <a:spLocks noChangeArrowheads="1"/>
            </xdr:cNvSpPr>
          </xdr:nvSpPr>
          <xdr:spPr bwMode="auto">
            <a:xfrm>
              <a:off x="75" y="574"/>
              <a:ext cx="195" cy="68"/>
            </a:xfrm>
            <a:prstGeom prst="rect">
              <a:avLst/>
            </a:prstGeom>
            <a:grpFill/>
            <a:ln w="9525" algn="ctr">
              <a:noFill/>
              <a:miter lim="800000"/>
              <a:headEnd/>
              <a:tailEnd/>
            </a:ln>
            <a:effectLst/>
          </xdr:spPr>
          <xdr:txBody>
            <a:bodyPr vertOverflow="clip" wrap="square" lIns="18288" tIns="18288" rIns="18288" bIns="0" anchor="t" upright="1"/>
            <a:lstStyle/>
            <a:p>
              <a:pPr algn="ctr" rtl="0">
                <a:defRPr sz="1000"/>
              </a:pPr>
              <a:endParaRPr lang="en-US" sz="200" b="1" i="0" strike="noStrike">
                <a:solidFill>
                  <a:srgbClr val="000000"/>
                </a:solidFill>
                <a:latin typeface="Book Antiqua"/>
              </a:endParaRPr>
            </a:p>
            <a:p>
              <a:pPr algn="ctr" rtl="0">
                <a:defRPr sz="1000"/>
              </a:pPr>
              <a:r>
                <a:rPr lang="en-US" sz="1500" b="1" i="0" strike="noStrike">
                  <a:solidFill>
                    <a:srgbClr val="000000"/>
                  </a:solidFill>
                  <a:latin typeface="Book Antiqua"/>
                </a:rPr>
                <a:t>Overall Progress</a:t>
              </a:r>
            </a:p>
          </xdr:txBody>
        </xdr:sp>
        <xdr:sp macro="" textlink="">
          <xdr:nvSpPr>
            <xdr:cNvPr id="12" name="Line 20">
              <a:extLst>
                <a:ext uri="{FF2B5EF4-FFF2-40B4-BE49-F238E27FC236}">
                  <a16:creationId xmlns:a16="http://schemas.microsoft.com/office/drawing/2014/main" id="{D6287088-9E3C-4457-9A6A-A72355892C88}"/>
                </a:ext>
              </a:extLst>
            </xdr:cNvPr>
            <xdr:cNvSpPr>
              <a:spLocks noChangeShapeType="1"/>
            </xdr:cNvSpPr>
          </xdr:nvSpPr>
          <xdr:spPr bwMode="auto">
            <a:xfrm>
              <a:off x="111" y="574"/>
              <a:ext cx="123" cy="0"/>
            </a:xfrm>
            <a:prstGeom prst="line">
              <a:avLst/>
            </a:prstGeom>
            <a:grpFill/>
            <a:ln w="9525">
              <a:solidFill>
                <a:srgbClr val="000000"/>
              </a:solidFill>
              <a:round/>
              <a:headEnd/>
              <a:tailEnd/>
            </a:ln>
          </xdr:spPr>
        </xdr:sp>
      </xdr:grpSp>
      <xdr:sp macro="" textlink="">
        <xdr:nvSpPr>
          <xdr:cNvPr id="5" name="Text Box 21">
            <a:extLst>
              <a:ext uri="{FF2B5EF4-FFF2-40B4-BE49-F238E27FC236}">
                <a16:creationId xmlns:a16="http://schemas.microsoft.com/office/drawing/2014/main" id="{77AB6BD7-ECAD-441C-BB98-1CB03C19F039}"/>
              </a:ext>
            </a:extLst>
          </xdr:cNvPr>
          <xdr:cNvSpPr txBox="1">
            <a:spLocks noChangeArrowheads="1"/>
          </xdr:cNvSpPr>
        </xdr:nvSpPr>
        <xdr:spPr bwMode="auto">
          <a:xfrm>
            <a:off x="908050" y="4787900"/>
            <a:ext cx="685800" cy="158751"/>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Not Started</a:t>
            </a:r>
          </a:p>
        </xdr:txBody>
      </xdr:sp>
      <xdr:sp macro="" textlink="">
        <xdr:nvSpPr>
          <xdr:cNvPr id="6" name="Text Box 22">
            <a:extLst>
              <a:ext uri="{FF2B5EF4-FFF2-40B4-BE49-F238E27FC236}">
                <a16:creationId xmlns:a16="http://schemas.microsoft.com/office/drawing/2014/main" id="{71DE59B8-63B8-4F71-BBBE-5061BA57AB8F}"/>
              </a:ext>
            </a:extLst>
          </xdr:cNvPr>
          <xdr:cNvSpPr txBox="1">
            <a:spLocks noChangeArrowheads="1"/>
          </xdr:cNvSpPr>
        </xdr:nvSpPr>
        <xdr:spPr bwMode="auto">
          <a:xfrm>
            <a:off x="1403350" y="4051300"/>
            <a:ext cx="527050" cy="2921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Early </a:t>
            </a:r>
          </a:p>
          <a:p>
            <a:pPr algn="ctr" rtl="0">
              <a:defRPr sz="1000"/>
            </a:pPr>
            <a:r>
              <a:rPr lang="en-US" sz="900" b="1" i="0" strike="noStrike">
                <a:solidFill>
                  <a:srgbClr val="000000"/>
                </a:solidFill>
                <a:latin typeface="Arial"/>
                <a:cs typeface="Arial"/>
              </a:rPr>
              <a:t>Progress</a:t>
            </a:r>
          </a:p>
        </xdr:txBody>
      </xdr:sp>
      <xdr:sp macro="" textlink="">
        <xdr:nvSpPr>
          <xdr:cNvPr id="7" name="Text Box 23">
            <a:extLst>
              <a:ext uri="{FF2B5EF4-FFF2-40B4-BE49-F238E27FC236}">
                <a16:creationId xmlns:a16="http://schemas.microsoft.com/office/drawing/2014/main" id="{37DDE7F1-8615-4E1E-AAA3-04F28D896676}"/>
              </a:ext>
            </a:extLst>
          </xdr:cNvPr>
          <xdr:cNvSpPr txBox="1">
            <a:spLocks noChangeArrowheads="1"/>
          </xdr:cNvSpPr>
        </xdr:nvSpPr>
        <xdr:spPr bwMode="auto">
          <a:xfrm>
            <a:off x="2590800" y="3642466"/>
            <a:ext cx="647700" cy="186584"/>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Underway</a:t>
            </a:r>
          </a:p>
        </xdr:txBody>
      </xdr:sp>
      <xdr:sp macro="" textlink="">
        <xdr:nvSpPr>
          <xdr:cNvPr id="8" name="Text Box 24">
            <a:extLst>
              <a:ext uri="{FF2B5EF4-FFF2-40B4-BE49-F238E27FC236}">
                <a16:creationId xmlns:a16="http://schemas.microsoft.com/office/drawing/2014/main" id="{60C348A0-4685-4D32-9724-38391AB5F7A4}"/>
              </a:ext>
            </a:extLst>
          </xdr:cNvPr>
          <xdr:cNvSpPr txBox="1">
            <a:spLocks noChangeArrowheads="1"/>
          </xdr:cNvSpPr>
        </xdr:nvSpPr>
        <xdr:spPr bwMode="auto">
          <a:xfrm>
            <a:off x="3765549" y="4044950"/>
            <a:ext cx="711201" cy="31115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Substantial</a:t>
            </a:r>
          </a:p>
          <a:p>
            <a:pPr algn="ctr" rtl="0">
              <a:defRPr sz="1000"/>
            </a:pPr>
            <a:r>
              <a:rPr lang="en-US" sz="900" b="1" i="0" strike="noStrike">
                <a:solidFill>
                  <a:srgbClr val="000000"/>
                </a:solidFill>
                <a:latin typeface="Arial"/>
                <a:cs typeface="Arial"/>
              </a:rPr>
              <a:t>Progress</a:t>
            </a:r>
          </a:p>
        </xdr:txBody>
      </xdr:sp>
      <xdr:sp macro="" textlink="">
        <xdr:nvSpPr>
          <xdr:cNvPr id="9" name="Text Box 25">
            <a:extLst>
              <a:ext uri="{FF2B5EF4-FFF2-40B4-BE49-F238E27FC236}">
                <a16:creationId xmlns:a16="http://schemas.microsoft.com/office/drawing/2014/main" id="{AD0D0D40-E2AF-4B55-8B5D-C5458FAF2D97}"/>
              </a:ext>
            </a:extLst>
          </xdr:cNvPr>
          <xdr:cNvSpPr txBox="1">
            <a:spLocks noChangeArrowheads="1"/>
          </xdr:cNvSpPr>
        </xdr:nvSpPr>
        <xdr:spPr bwMode="auto">
          <a:xfrm>
            <a:off x="4121150" y="4768850"/>
            <a:ext cx="654050" cy="1778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Completed</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HTSA\Driver%20Education\Assessment%20Program\Assessment%20Planning\States%20in%20Assessment%20Planning\Utah\ResponseWorkbook\Utah_DE_Assessment_ResponseWorkbook_2020_12_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_DataCollection"/>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hyperlink" Target="https://le.utah.gov/xcode/Title53/Chapter3/53-3-S505.5.html" TargetMode="External"/><Relationship Id="rId2" Type="http://schemas.openxmlformats.org/officeDocument/2006/relationships/hyperlink" Target="https://rules.utah.gov/publicat/code/r708/r708-002.htm" TargetMode="External"/><Relationship Id="rId1" Type="http://schemas.openxmlformats.org/officeDocument/2006/relationships/hyperlink" Target="https://drive.google.com/file/d/1HwhmrqE2alxFFKRErPPShn239iNOzKLp/view" TargetMode="External"/><Relationship Id="rId6" Type="http://schemas.openxmlformats.org/officeDocument/2006/relationships/printerSettings" Target="../printerSettings/printerSettings8.bin"/><Relationship Id="rId5" Type="http://schemas.openxmlformats.org/officeDocument/2006/relationships/hyperlink" Target="https://rules.utah.gov/publicat/code/r708/r708-002.htm" TargetMode="External"/><Relationship Id="rId4" Type="http://schemas.openxmlformats.org/officeDocument/2006/relationships/hyperlink" Target="https://rules.utah.gov/publicat/code/r708/r708-002.htm"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3" Type="http://schemas.openxmlformats.org/officeDocument/2006/relationships/hyperlink" Target="mailto:dtafoya@utah.gov" TargetMode="External"/><Relationship Id="rId18" Type="http://schemas.openxmlformats.org/officeDocument/2006/relationships/hyperlink" Target="mailto:audra.urie@schools.utah.gov" TargetMode="External"/><Relationship Id="rId26" Type="http://schemas.openxmlformats.org/officeDocument/2006/relationships/hyperlink" Target="mailto:dmossman@nucenter.org" TargetMode="External"/><Relationship Id="rId39" Type="http://schemas.openxmlformats.org/officeDocument/2006/relationships/hyperlink" Target="mailto:cmccoy1@utah.gov" TargetMode="External"/><Relationship Id="rId21" Type="http://schemas.openxmlformats.org/officeDocument/2006/relationships/hyperlink" Target="mailto:audra.urie@schools.utah.gov" TargetMode="External"/><Relationship Id="rId34" Type="http://schemas.openxmlformats.org/officeDocument/2006/relationships/hyperlink" Target="mailto:dtafoya@utah.gov" TargetMode="External"/><Relationship Id="rId42" Type="http://schemas.openxmlformats.org/officeDocument/2006/relationships/hyperlink" Target="mailto:dtafoya@utah.gov" TargetMode="External"/><Relationship Id="rId47" Type="http://schemas.openxmlformats.org/officeDocument/2006/relationships/hyperlink" Target="mailto:lhuntsman@utah.gov" TargetMode="External"/><Relationship Id="rId50" Type="http://schemas.openxmlformats.org/officeDocument/2006/relationships/hyperlink" Target="mailto:kburton@utah.gov" TargetMode="External"/><Relationship Id="rId7" Type="http://schemas.openxmlformats.org/officeDocument/2006/relationships/hyperlink" Target="mailto:tarazamora@utah.gov" TargetMode="External"/><Relationship Id="rId2" Type="http://schemas.openxmlformats.org/officeDocument/2006/relationships/hyperlink" Target="mailto:tarazamora@utah.gov" TargetMode="External"/><Relationship Id="rId16" Type="http://schemas.openxmlformats.org/officeDocument/2006/relationships/hyperlink" Target="mailto:tarazamora@utah.gov" TargetMode="External"/><Relationship Id="rId29" Type="http://schemas.openxmlformats.org/officeDocument/2006/relationships/hyperlink" Target="mailto:tarazamora@utah.gov" TargetMode="External"/><Relationship Id="rId11" Type="http://schemas.openxmlformats.org/officeDocument/2006/relationships/hyperlink" Target="mailto:dtafoya@utah.gov" TargetMode="External"/><Relationship Id="rId24" Type="http://schemas.openxmlformats.org/officeDocument/2006/relationships/hyperlink" Target="mailto:rlharrison@tooeleschools.org" TargetMode="External"/><Relationship Id="rId32" Type="http://schemas.openxmlformats.org/officeDocument/2006/relationships/hyperlink" Target="mailto:aterry@alpinedistrict.org" TargetMode="External"/><Relationship Id="rId37" Type="http://schemas.openxmlformats.org/officeDocument/2006/relationships/hyperlink" Target="mailto:dtafoya@utah.gov" TargetMode="External"/><Relationship Id="rId40" Type="http://schemas.openxmlformats.org/officeDocument/2006/relationships/hyperlink" Target="mailto:kburton@utah.gov" TargetMode="External"/><Relationship Id="rId45" Type="http://schemas.openxmlformats.org/officeDocument/2006/relationships/hyperlink" Target="mailto:dtafoya@utah.gov" TargetMode="External"/><Relationship Id="rId5" Type="http://schemas.openxmlformats.org/officeDocument/2006/relationships/hyperlink" Target="mailto:bchristofferson@utah.gov" TargetMode="External"/><Relationship Id="rId15" Type="http://schemas.openxmlformats.org/officeDocument/2006/relationships/hyperlink" Target="mailto:dtafoya@utah.gov" TargetMode="External"/><Relationship Id="rId23" Type="http://schemas.openxmlformats.org/officeDocument/2006/relationships/hyperlink" Target="mailto:aterry@alpinedistrict.org" TargetMode="External"/><Relationship Id="rId28" Type="http://schemas.openxmlformats.org/officeDocument/2006/relationships/hyperlink" Target="mailto:audra.urie@schools.utah.gov" TargetMode="External"/><Relationship Id="rId36" Type="http://schemas.openxmlformats.org/officeDocument/2006/relationships/hyperlink" Target="mailto:tarazamora@utah.gov" TargetMode="External"/><Relationship Id="rId49" Type="http://schemas.openxmlformats.org/officeDocument/2006/relationships/hyperlink" Target="mailto:cmccoy1@utah.gov" TargetMode="External"/><Relationship Id="rId10" Type="http://schemas.openxmlformats.org/officeDocument/2006/relationships/hyperlink" Target="mailto:tarazamora@utah.gov" TargetMode="External"/><Relationship Id="rId19" Type="http://schemas.openxmlformats.org/officeDocument/2006/relationships/hyperlink" Target="mailto:audra.urie@schools.utah.gov" TargetMode="External"/><Relationship Id="rId31" Type="http://schemas.openxmlformats.org/officeDocument/2006/relationships/hyperlink" Target="mailto:rlharrison@tooeleschools.org" TargetMode="External"/><Relationship Id="rId44" Type="http://schemas.openxmlformats.org/officeDocument/2006/relationships/hyperlink" Target="mailto:tarazamora@utah.gov" TargetMode="External"/><Relationship Id="rId52" Type="http://schemas.openxmlformats.org/officeDocument/2006/relationships/hyperlink" Target="mailto:dtafoya@utah.gov" TargetMode="External"/><Relationship Id="rId4" Type="http://schemas.openxmlformats.org/officeDocument/2006/relationships/hyperlink" Target="mailto:kburton@utah.gov" TargetMode="External"/><Relationship Id="rId9" Type="http://schemas.openxmlformats.org/officeDocument/2006/relationships/hyperlink" Target="mailto:audra.urie@schools.utah.gov" TargetMode="External"/><Relationship Id="rId14" Type="http://schemas.openxmlformats.org/officeDocument/2006/relationships/hyperlink" Target="mailto:tarazamora@utah.gov" TargetMode="External"/><Relationship Id="rId22" Type="http://schemas.openxmlformats.org/officeDocument/2006/relationships/hyperlink" Target="mailto:tarazamora@utah.gov" TargetMode="External"/><Relationship Id="rId27" Type="http://schemas.openxmlformats.org/officeDocument/2006/relationships/hyperlink" Target="mailto:robert.potts@seschools.org" TargetMode="External"/><Relationship Id="rId30" Type="http://schemas.openxmlformats.org/officeDocument/2006/relationships/hyperlink" Target="mailto:aterry@alpinedistrict.org" TargetMode="External"/><Relationship Id="rId35" Type="http://schemas.openxmlformats.org/officeDocument/2006/relationships/hyperlink" Target="mailto:audra.urie@schools.utah.gov" TargetMode="External"/><Relationship Id="rId43" Type="http://schemas.openxmlformats.org/officeDocument/2006/relationships/hyperlink" Target="mailto:audra.urie@schools.utah.gov" TargetMode="External"/><Relationship Id="rId48" Type="http://schemas.openxmlformats.org/officeDocument/2006/relationships/hyperlink" Target="mailto:cbishop1@utah.gov" TargetMode="External"/><Relationship Id="rId8" Type="http://schemas.openxmlformats.org/officeDocument/2006/relationships/hyperlink" Target="mailto:dtafoya@utah.gov" TargetMode="External"/><Relationship Id="rId51" Type="http://schemas.openxmlformats.org/officeDocument/2006/relationships/hyperlink" Target="mailto:tarazamora@utah.gov" TargetMode="External"/><Relationship Id="rId3" Type="http://schemas.openxmlformats.org/officeDocument/2006/relationships/hyperlink" Target="mailto:dtafoya@utah.gov" TargetMode="External"/><Relationship Id="rId12" Type="http://schemas.openxmlformats.org/officeDocument/2006/relationships/hyperlink" Target="mailto:tarazamora@utah.gov" TargetMode="External"/><Relationship Id="rId17" Type="http://schemas.openxmlformats.org/officeDocument/2006/relationships/hyperlink" Target="mailto:tarazamora@utah.gov" TargetMode="External"/><Relationship Id="rId25" Type="http://schemas.openxmlformats.org/officeDocument/2006/relationships/hyperlink" Target="mailto:darla.wenger@ucas-edu.net" TargetMode="External"/><Relationship Id="rId33" Type="http://schemas.openxmlformats.org/officeDocument/2006/relationships/hyperlink" Target="mailto:tarazamora@utah.gov" TargetMode="External"/><Relationship Id="rId38" Type="http://schemas.openxmlformats.org/officeDocument/2006/relationships/hyperlink" Target="mailto:cbishop1@utah.gov" TargetMode="External"/><Relationship Id="rId46" Type="http://schemas.openxmlformats.org/officeDocument/2006/relationships/hyperlink" Target="mailto:kburton@utah.gov" TargetMode="External"/><Relationship Id="rId20" Type="http://schemas.openxmlformats.org/officeDocument/2006/relationships/hyperlink" Target="mailto:tarazamora@utah.gov" TargetMode="External"/><Relationship Id="rId41" Type="http://schemas.openxmlformats.org/officeDocument/2006/relationships/hyperlink" Target="mailto:tarazamora@utah.gov" TargetMode="External"/><Relationship Id="rId1" Type="http://schemas.openxmlformats.org/officeDocument/2006/relationships/hyperlink" Target="mailto:audra.urie@schools.utah.gov" TargetMode="External"/><Relationship Id="rId6" Type="http://schemas.openxmlformats.org/officeDocument/2006/relationships/hyperlink" Target="mailto:audra.urie@schools.utah.gov" TargetMode="Externa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3" Type="http://schemas.openxmlformats.org/officeDocument/2006/relationships/hyperlink" Target="https://practicepermittest.com/utah/utah-drivers-handbook/" TargetMode="External"/><Relationship Id="rId2" Type="http://schemas.openxmlformats.org/officeDocument/2006/relationships/hyperlink" Target="http://www.olut.usu.edu/" TargetMode="External"/><Relationship Id="rId1" Type="http://schemas.openxmlformats.org/officeDocument/2006/relationships/hyperlink" Target="https://zerofatalities.com/dont-drive-stupid/"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dld.utah.gov/" TargetMode="External"/><Relationship Id="rId2" Type="http://schemas.openxmlformats.org/officeDocument/2006/relationships/hyperlink" Target="https://drive.google.com/file/d/1D9OhU8bhxXoCA_eMsUwdB3GnUbVGgRU6/view?usp=sharing" TargetMode="External"/><Relationship Id="rId1" Type="http://schemas.openxmlformats.org/officeDocument/2006/relationships/hyperlink" Target="https://rules.utah.gov/publicat/code/r277/r277-746.htm" TargetMode="External"/><Relationship Id="rId5" Type="http://schemas.openxmlformats.org/officeDocument/2006/relationships/printerSettings" Target="../printerSettings/printerSettings2.bin"/><Relationship Id="rId4" Type="http://schemas.openxmlformats.org/officeDocument/2006/relationships/hyperlink" Target="https://dld.utah.gov/license-permit-idcard-cdl/driver-educat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0"/>
  <sheetViews>
    <sheetView topLeftCell="A11" workbookViewId="0">
      <selection activeCell="C4" sqref="C4"/>
    </sheetView>
  </sheetViews>
  <sheetFormatPr defaultRowHeight="15"/>
  <cols>
    <col min="5" max="5" width="65.5703125" bestFit="1" customWidth="1"/>
    <col min="6" max="6" width="14.28515625" style="117" customWidth="1"/>
    <col min="7" max="7" width="26.28515625" customWidth="1"/>
  </cols>
  <sheetData>
    <row r="1" spans="1:8">
      <c r="A1" s="78" t="s">
        <v>0</v>
      </c>
      <c r="B1" s="78"/>
      <c r="C1" s="78"/>
      <c r="D1" s="78"/>
      <c r="E1" s="78"/>
      <c r="F1" s="115"/>
      <c r="G1" s="78"/>
      <c r="H1" s="78"/>
    </row>
    <row r="2" spans="1:8">
      <c r="A2" s="78"/>
      <c r="B2" s="78"/>
      <c r="C2" s="78"/>
      <c r="D2" s="78"/>
      <c r="E2" s="78"/>
      <c r="F2" s="115"/>
      <c r="G2" s="78"/>
      <c r="H2" s="78"/>
    </row>
    <row r="3" spans="1:8" ht="45">
      <c r="A3" s="78" t="s">
        <v>1</v>
      </c>
      <c r="B3" s="78"/>
      <c r="C3" s="78"/>
      <c r="D3" s="78"/>
      <c r="E3" s="78" t="s">
        <v>2</v>
      </c>
      <c r="F3" s="116" t="s">
        <v>3</v>
      </c>
      <c r="G3" s="78" t="s">
        <v>4</v>
      </c>
      <c r="H3" s="78"/>
    </row>
    <row r="4" spans="1:8">
      <c r="A4" s="54" t="s">
        <v>5</v>
      </c>
      <c r="B4" s="142"/>
      <c r="C4" s="142"/>
      <c r="D4" s="142"/>
      <c r="E4" s="124" t="s">
        <v>6</v>
      </c>
      <c r="G4" s="142"/>
      <c r="H4" s="142"/>
    </row>
    <row r="5" spans="1:8">
      <c r="A5" s="54" t="s">
        <v>7</v>
      </c>
      <c r="B5" s="142"/>
      <c r="C5" s="142"/>
      <c r="D5" s="142"/>
      <c r="E5" s="124" t="s">
        <v>8</v>
      </c>
      <c r="G5" s="142"/>
      <c r="H5" s="142"/>
    </row>
    <row r="6" spans="1:8">
      <c r="A6" s="54" t="s">
        <v>9</v>
      </c>
      <c r="B6" s="142"/>
      <c r="C6" s="142"/>
      <c r="D6" s="142"/>
      <c r="E6" s="125" t="s">
        <v>10</v>
      </c>
      <c r="G6" s="142"/>
      <c r="H6" s="142"/>
    </row>
    <row r="7" spans="1:8">
      <c r="A7" s="54" t="s">
        <v>11</v>
      </c>
      <c r="B7" s="142"/>
      <c r="C7" s="142"/>
      <c r="D7" s="142"/>
      <c r="E7" s="142" t="s">
        <v>12</v>
      </c>
      <c r="G7" s="142"/>
      <c r="H7" s="142"/>
    </row>
    <row r="8" spans="1:8">
      <c r="A8" s="142"/>
      <c r="B8" s="54" t="s">
        <v>13</v>
      </c>
      <c r="C8" s="142"/>
      <c r="D8" s="142"/>
      <c r="E8" s="142" t="s">
        <v>14</v>
      </c>
      <c r="G8" s="142" t="s">
        <v>15</v>
      </c>
      <c r="H8" s="142"/>
    </row>
    <row r="9" spans="1:8">
      <c r="A9" s="142"/>
      <c r="B9" s="54" t="s">
        <v>16</v>
      </c>
      <c r="C9" s="142"/>
      <c r="D9" s="142"/>
      <c r="E9" s="142" t="s">
        <v>17</v>
      </c>
      <c r="G9" s="142"/>
      <c r="H9" s="142"/>
    </row>
    <row r="10" spans="1:8">
      <c r="A10" s="142"/>
      <c r="B10" s="54" t="s">
        <v>18</v>
      </c>
      <c r="C10" s="142"/>
      <c r="D10" s="142"/>
      <c r="E10" s="142" t="s">
        <v>19</v>
      </c>
      <c r="G10" s="142"/>
      <c r="H10" s="142"/>
    </row>
    <row r="11" spans="1:8">
      <c r="A11" s="142"/>
      <c r="B11" s="54" t="s">
        <v>20</v>
      </c>
      <c r="C11" s="142"/>
      <c r="D11" s="142"/>
      <c r="E11" s="142" t="s">
        <v>21</v>
      </c>
      <c r="G11" s="142"/>
      <c r="H11" s="142"/>
    </row>
    <row r="12" spans="1:8">
      <c r="A12" s="142"/>
      <c r="B12" s="54" t="s">
        <v>22</v>
      </c>
      <c r="C12" s="142"/>
      <c r="D12" s="142"/>
      <c r="E12" s="142" t="s">
        <v>23</v>
      </c>
      <c r="G12" s="142"/>
      <c r="H12" s="142"/>
    </row>
    <row r="13" spans="1:8">
      <c r="A13" s="54" t="s">
        <v>24</v>
      </c>
      <c r="B13" s="142"/>
      <c r="C13" s="142"/>
      <c r="D13" s="142"/>
      <c r="E13" s="142" t="s">
        <v>25</v>
      </c>
      <c r="G13" s="142"/>
      <c r="H13" s="142"/>
    </row>
    <row r="14" spans="1:8">
      <c r="A14" s="142"/>
      <c r="B14" s="54" t="s">
        <v>26</v>
      </c>
      <c r="C14" s="142"/>
      <c r="D14" s="142"/>
      <c r="E14" s="142" t="s">
        <v>27</v>
      </c>
      <c r="G14" s="142"/>
      <c r="H14" s="142"/>
    </row>
    <row r="15" spans="1:8">
      <c r="A15" s="142"/>
      <c r="B15" s="54" t="s">
        <v>28</v>
      </c>
      <c r="C15" s="142"/>
      <c r="D15" s="142"/>
      <c r="E15" s="142" t="s">
        <v>29</v>
      </c>
      <c r="G15" s="142"/>
      <c r="H15" s="142"/>
    </row>
    <row r="16" spans="1:8">
      <c r="A16" s="142"/>
      <c r="B16" s="54" t="s">
        <v>30</v>
      </c>
      <c r="C16" s="142"/>
      <c r="D16" s="142"/>
      <c r="E16" s="142" t="s">
        <v>31</v>
      </c>
      <c r="G16" s="142"/>
      <c r="H16" s="142"/>
    </row>
    <row r="17" spans="1:5">
      <c r="A17" s="142"/>
      <c r="B17" s="54" t="s">
        <v>32</v>
      </c>
      <c r="C17" s="142"/>
      <c r="D17" s="142"/>
      <c r="E17" s="142" t="s">
        <v>33</v>
      </c>
    </row>
    <row r="18" spans="1:5">
      <c r="A18" s="142"/>
      <c r="B18" s="54" t="s">
        <v>34</v>
      </c>
      <c r="C18" s="142"/>
      <c r="D18" s="142"/>
      <c r="E18" s="142" t="s">
        <v>35</v>
      </c>
    </row>
    <row r="19" spans="1:5">
      <c r="A19" s="54" t="s">
        <v>36</v>
      </c>
      <c r="B19" s="142"/>
      <c r="C19" s="142"/>
      <c r="D19" s="142"/>
      <c r="E19" s="142" t="s">
        <v>37</v>
      </c>
    </row>
    <row r="20" spans="1:5">
      <c r="A20" s="142"/>
      <c r="B20" s="54" t="s">
        <v>38</v>
      </c>
      <c r="C20" s="142"/>
      <c r="D20" s="142"/>
      <c r="E20" s="142" t="s">
        <v>39</v>
      </c>
    </row>
    <row r="21" spans="1:5">
      <c r="A21" s="142"/>
      <c r="B21" s="54" t="s">
        <v>40</v>
      </c>
      <c r="C21" s="142"/>
      <c r="D21" s="142"/>
      <c r="E21" s="142" t="s">
        <v>41</v>
      </c>
    </row>
    <row r="22" spans="1:5">
      <c r="A22" s="142"/>
      <c r="B22" s="54" t="s">
        <v>42</v>
      </c>
      <c r="C22" s="142"/>
      <c r="D22" s="142"/>
      <c r="E22" s="142" t="s">
        <v>43</v>
      </c>
    </row>
    <row r="23" spans="1:5">
      <c r="A23" s="142"/>
      <c r="B23" s="54" t="s">
        <v>44</v>
      </c>
      <c r="C23" s="142"/>
      <c r="D23" s="142"/>
      <c r="E23" s="142" t="s">
        <v>45</v>
      </c>
    </row>
    <row r="24" spans="1:5">
      <c r="A24" s="142"/>
      <c r="B24" s="54" t="s">
        <v>46</v>
      </c>
      <c r="C24" s="142"/>
      <c r="D24" s="142"/>
      <c r="E24" s="142" t="s">
        <v>47</v>
      </c>
    </row>
    <row r="25" spans="1:5">
      <c r="A25" s="142"/>
      <c r="B25" s="54" t="s">
        <v>48</v>
      </c>
      <c r="C25" s="142"/>
      <c r="D25" s="142"/>
      <c r="E25" s="142" t="s">
        <v>49</v>
      </c>
    </row>
    <row r="26" spans="1:5">
      <c r="A26" s="142"/>
      <c r="B26" s="54" t="s">
        <v>50</v>
      </c>
      <c r="C26" s="142"/>
      <c r="D26" s="142"/>
      <c r="E26" s="142" t="s">
        <v>51</v>
      </c>
    </row>
    <row r="27" spans="1:5">
      <c r="A27" s="54" t="s">
        <v>52</v>
      </c>
      <c r="B27" s="142"/>
      <c r="C27" s="142"/>
      <c r="D27" s="142"/>
      <c r="E27" s="142" t="s">
        <v>53</v>
      </c>
    </row>
    <row r="28" spans="1:5">
      <c r="A28" s="142"/>
      <c r="B28" s="54" t="s">
        <v>54</v>
      </c>
      <c r="C28" s="142"/>
      <c r="D28" s="142"/>
      <c r="E28" s="142" t="s">
        <v>55</v>
      </c>
    </row>
    <row r="29" spans="1:5">
      <c r="A29" s="142"/>
      <c r="B29" s="54" t="s">
        <v>56</v>
      </c>
      <c r="C29" s="142"/>
      <c r="D29" s="142"/>
      <c r="E29" s="142" t="s">
        <v>57</v>
      </c>
    </row>
    <row r="30" spans="1:5">
      <c r="A30" s="142"/>
      <c r="B30" s="54" t="s">
        <v>58</v>
      </c>
      <c r="C30" s="142"/>
      <c r="D30" s="142"/>
      <c r="E30" s="142" t="s">
        <v>59</v>
      </c>
    </row>
    <row r="31" spans="1:5">
      <c r="A31" s="142"/>
      <c r="B31" s="54" t="s">
        <v>60</v>
      </c>
      <c r="C31" s="142"/>
      <c r="D31" s="142"/>
      <c r="E31" s="142" t="s">
        <v>61</v>
      </c>
    </row>
    <row r="32" spans="1:5">
      <c r="A32" s="142"/>
      <c r="B32" s="54" t="s">
        <v>62</v>
      </c>
      <c r="C32" s="142"/>
      <c r="D32" s="142"/>
      <c r="E32" s="142" t="s">
        <v>63</v>
      </c>
    </row>
    <row r="33" spans="1:6">
      <c r="A33" s="54" t="s">
        <v>64</v>
      </c>
      <c r="B33" s="142"/>
      <c r="C33" s="142"/>
      <c r="D33" s="142"/>
      <c r="E33" s="142" t="s">
        <v>65</v>
      </c>
    </row>
    <row r="34" spans="1:6">
      <c r="A34" s="142"/>
      <c r="B34" s="54" t="s">
        <v>66</v>
      </c>
      <c r="C34" s="142"/>
      <c r="D34" s="142"/>
      <c r="E34" s="142" t="s">
        <v>67</v>
      </c>
    </row>
    <row r="35" spans="1:6">
      <c r="A35" s="142"/>
      <c r="B35" s="54" t="s">
        <v>68</v>
      </c>
      <c r="C35" s="142"/>
      <c r="D35" s="142"/>
      <c r="E35" s="142" t="s">
        <v>69</v>
      </c>
    </row>
    <row r="36" spans="1:6">
      <c r="A36" s="142"/>
      <c r="B36" s="54" t="s">
        <v>70</v>
      </c>
      <c r="C36" s="142"/>
      <c r="D36" s="142"/>
      <c r="E36" s="142" t="s">
        <v>71</v>
      </c>
    </row>
    <row r="37" spans="1:6">
      <c r="A37" s="142"/>
      <c r="B37" s="54" t="s">
        <v>72</v>
      </c>
      <c r="C37" s="142"/>
      <c r="D37" s="142"/>
      <c r="E37" s="142" t="s">
        <v>73</v>
      </c>
    </row>
    <row r="38" spans="1:6">
      <c r="A38" s="142"/>
      <c r="B38" s="54" t="s">
        <v>74</v>
      </c>
      <c r="C38" s="142"/>
      <c r="D38" s="142"/>
      <c r="E38" s="142" t="s">
        <v>75</v>
      </c>
    </row>
    <row r="39" spans="1:6">
      <c r="A39" s="54" t="s">
        <v>76</v>
      </c>
      <c r="B39" s="142"/>
      <c r="C39" s="142"/>
      <c r="D39" s="142"/>
      <c r="E39" s="142" t="s">
        <v>77</v>
      </c>
      <c r="F39" s="117" t="s">
        <v>78</v>
      </c>
    </row>
    <row r="40" spans="1:6">
      <c r="A40" s="54" t="s">
        <v>79</v>
      </c>
      <c r="B40" s="142"/>
      <c r="C40" s="142"/>
      <c r="D40" s="142"/>
      <c r="E40" s="142" t="s">
        <v>80</v>
      </c>
    </row>
  </sheetData>
  <hyperlinks>
    <hyperlink ref="A39" location="StateSelfAssessment!A1" display="StateSelfAssessment" xr:uid="{00000000-0004-0000-0000-000000000000}"/>
    <hyperlink ref="A40" location="Assessment_DataCollection!A1" display="Assessment_DataCollection" xr:uid="{00000000-0004-0000-0000-000001000000}"/>
    <hyperlink ref="A7" location="'S1'!A1" display="S1_AdministrativeStandards" xr:uid="{00000000-0004-0000-0000-000002000000}"/>
    <hyperlink ref="B8" location="S1S1.1!A1" display="S1S1.1" xr:uid="{00000000-0004-0000-0000-000003000000}"/>
    <hyperlink ref="B9" location="S1S1.2!A1" display="S1S1.2" xr:uid="{00000000-0004-0000-0000-000004000000}"/>
    <hyperlink ref="B10" location="S1S1.3!A1" display="S1S1.3" xr:uid="{00000000-0004-0000-0000-000005000000}"/>
    <hyperlink ref="B11" location="S1S1.4!A1" display="S1S1.4" xr:uid="{00000000-0004-0000-0000-000006000000}"/>
    <hyperlink ref="B12" location="SummaryS1!A1" display="Summary_S1" xr:uid="{00000000-0004-0000-0000-000007000000}"/>
    <hyperlink ref="A13" location="'S2'!A1" display="S2_Education_&amp;_Training" xr:uid="{00000000-0004-0000-0000-000008000000}"/>
    <hyperlink ref="B14" location="S2S2.1!A1" display="S2S2.1" xr:uid="{00000000-0004-0000-0000-000009000000}"/>
    <hyperlink ref="B15" location="S2S2.2!A1" display="S2S2.2" xr:uid="{00000000-0004-0000-0000-00000A000000}"/>
    <hyperlink ref="B16" location="S2S2.3!A1" display="S2S2.3" xr:uid="{00000000-0004-0000-0000-00000B000000}"/>
    <hyperlink ref="B17" location="S2S2.4!A1" display="S2S2.4" xr:uid="{00000000-0004-0000-0000-00000C000000}"/>
    <hyperlink ref="B18" location="SummaryS2!A1" display="SummaryS2" xr:uid="{00000000-0004-0000-0000-00000D000000}"/>
    <hyperlink ref="A19" location="'S3'!A1" display="S3-Instructor Qualifications" xr:uid="{00000000-0004-0000-0000-00000E000000}"/>
    <hyperlink ref="B20" location="S3S3.1!A1" display="S3S3.1" xr:uid="{00000000-0004-0000-0000-00000F000000}"/>
    <hyperlink ref="B21" location="S3S3.2!A1" display="S3S3.2" xr:uid="{00000000-0004-0000-0000-000010000000}"/>
    <hyperlink ref="B22" location="S3S3.3!A1" display="S3S3.3" xr:uid="{00000000-0004-0000-0000-000011000000}"/>
    <hyperlink ref="B23" location="S3S3.4!A1" display="S3S3.4" xr:uid="{00000000-0004-0000-0000-000012000000}"/>
    <hyperlink ref="B24" location="S3S3.5!A1" display="S3S3.5" xr:uid="{00000000-0004-0000-0000-000013000000}"/>
    <hyperlink ref="B25" location="S3S3.6!A1" display="S3S3.6" xr:uid="{00000000-0004-0000-0000-000014000000}"/>
    <hyperlink ref="B26" location="SummaryS3!A1" display="SummaryS3-" xr:uid="{00000000-0004-0000-0000-000015000000}"/>
    <hyperlink ref="A27" location="'S4'!A1" display="S4_Coordination_with_Driver_Licensing" xr:uid="{00000000-0004-0000-0000-000016000000}"/>
    <hyperlink ref="B28" location="S4S4.1!A1" display="S4S4.1" xr:uid="{00000000-0004-0000-0000-000017000000}"/>
    <hyperlink ref="B29" location="S4S4.2!A1" display="S4S4.2" xr:uid="{00000000-0004-0000-0000-000018000000}"/>
    <hyperlink ref="B30" location="S4S4.3!A1" display="S4S4.3" xr:uid="{00000000-0004-0000-0000-000019000000}"/>
    <hyperlink ref="B32" location="SummaryS4!A1" display="SummaryS4" xr:uid="{00000000-0004-0000-0000-00001A000000}"/>
    <hyperlink ref="A33" location="'S5'!A1" display="S5-ParentGuardian_Involvement" xr:uid="{00000000-0004-0000-0000-00001B000000}"/>
    <hyperlink ref="B34" location="S5S5.1!A1" display="S5S5.1" xr:uid="{00000000-0004-0000-0000-00001C000000}"/>
    <hyperlink ref="B35" location="S5S5.2!A1" display="S5S5.2" xr:uid="{00000000-0004-0000-0000-00001D000000}"/>
    <hyperlink ref="B36" location="S5S5.3!A1" display="S5S5.3" xr:uid="{00000000-0004-0000-0000-00001E000000}"/>
    <hyperlink ref="B37" location="S5S5.4!A1" display="S5S5.4" xr:uid="{00000000-0004-0000-0000-00001F000000}"/>
    <hyperlink ref="B38" location="SummaryS5!A1" display="SummaryS5" xr:uid="{00000000-0004-0000-0000-000020000000}"/>
    <hyperlink ref="A4" location="StateObjectives!A1" display="StateObjectives" xr:uid="{00000000-0004-0000-0000-000021000000}"/>
    <hyperlink ref="B31" location="S4S4.4!A1" display="S4S4.4" xr:uid="{00000000-0004-0000-0000-000022000000}"/>
    <hyperlink ref="A5" location="TeamMembers!A1" display="TeamMembers" xr:uid="{00000000-0004-0000-0000-000023000000}"/>
    <hyperlink ref="A6" location="ResourceLibrary!A1" display="ResourceLibrary" xr:uid="{00000000-0004-0000-0000-000024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L86"/>
  <sheetViews>
    <sheetView showGridLines="0" zoomScale="95" zoomScaleNormal="95" workbookViewId="0">
      <selection activeCell="A53" sqref="A53:F53"/>
    </sheetView>
  </sheetViews>
  <sheetFormatPr defaultRowHeight="15"/>
  <cols>
    <col min="3" max="8" width="14.140625" customWidth="1"/>
    <col min="9" max="9" width="12.85546875" customWidth="1"/>
    <col min="10" max="10" width="10.42578125" customWidth="1"/>
  </cols>
  <sheetData>
    <row r="1" spans="1:12">
      <c r="A1" s="23" t="str">
        <f>Assessment_DataCollection!A1</f>
        <v>SECTION</v>
      </c>
      <c r="B1" s="142"/>
      <c r="C1" s="120" t="s">
        <v>327</v>
      </c>
      <c r="D1" s="142"/>
      <c r="E1" s="142"/>
      <c r="F1" s="142"/>
      <c r="G1" s="142"/>
      <c r="H1" s="90" t="s">
        <v>81</v>
      </c>
      <c r="I1" s="142"/>
      <c r="J1" s="142"/>
      <c r="K1" s="142"/>
      <c r="L1" s="142"/>
    </row>
    <row r="2" spans="1:12">
      <c r="A2" s="28" t="s">
        <v>729</v>
      </c>
      <c r="B2" s="142"/>
      <c r="C2" s="142"/>
      <c r="D2" s="142"/>
      <c r="E2" s="142"/>
      <c r="F2" s="142"/>
      <c r="G2" s="142"/>
      <c r="H2" s="142"/>
      <c r="I2" s="142"/>
      <c r="J2" s="142"/>
      <c r="K2" s="142"/>
      <c r="L2" s="142"/>
    </row>
    <row r="3" spans="1:12" ht="15.75" thickBot="1">
      <c r="A3" s="142"/>
      <c r="B3" s="142"/>
      <c r="C3" s="143"/>
      <c r="D3" s="142"/>
      <c r="E3" s="142"/>
      <c r="F3" s="142"/>
      <c r="G3" s="142"/>
      <c r="H3" s="142"/>
      <c r="I3" s="142"/>
      <c r="J3" s="142"/>
      <c r="K3" s="142"/>
      <c r="L3" s="142"/>
    </row>
    <row r="4" spans="1:12">
      <c r="A4" s="142"/>
      <c r="B4" s="142"/>
      <c r="C4" s="37" t="s">
        <v>15</v>
      </c>
      <c r="D4" s="42">
        <f>'S1S1.1'!C2</f>
        <v>1.1000000000000001</v>
      </c>
      <c r="E4" s="36">
        <f>'S1S1.2'!C2</f>
        <v>1.2</v>
      </c>
      <c r="F4" s="36">
        <f>'S1S1.3'!C2</f>
        <v>1.3</v>
      </c>
      <c r="G4" s="36">
        <f>'S1S1.4'!C2</f>
        <v>1.4</v>
      </c>
      <c r="H4" s="148"/>
      <c r="I4" s="148"/>
      <c r="J4" s="148"/>
      <c r="K4" s="148"/>
      <c r="L4" s="148"/>
    </row>
    <row r="5" spans="1:12" ht="56.1" customHeight="1" thickBot="1">
      <c r="A5" s="23" t="s">
        <v>686</v>
      </c>
      <c r="B5" s="12"/>
      <c r="C5" s="38" t="s">
        <v>730</v>
      </c>
      <c r="D5" s="65" t="s">
        <v>687</v>
      </c>
      <c r="E5" s="65" t="s">
        <v>710</v>
      </c>
      <c r="F5" s="65" t="s">
        <v>603</v>
      </c>
      <c r="G5" s="65" t="s">
        <v>666</v>
      </c>
      <c r="H5" s="148"/>
      <c r="I5" s="148" t="s">
        <v>731</v>
      </c>
      <c r="J5" s="148"/>
      <c r="K5" s="148"/>
      <c r="L5" s="148"/>
    </row>
    <row r="6" spans="1:12" ht="15.75" thickTop="1">
      <c r="A6" s="498" t="s">
        <v>732</v>
      </c>
      <c r="B6" s="498"/>
      <c r="C6" s="44">
        <f>SUM(D6:G6)</f>
        <v>0</v>
      </c>
      <c r="D6" s="142">
        <f>'S1S1.1'!E15</f>
        <v>0</v>
      </c>
      <c r="E6" s="142">
        <f>'S1S1.2'!E23</f>
        <v>0</v>
      </c>
      <c r="F6" s="142">
        <f>'S1S1.3'!E17</f>
        <v>0</v>
      </c>
      <c r="G6" s="142">
        <f>'S1S1.4'!E9</f>
        <v>0</v>
      </c>
      <c r="H6" s="148"/>
      <c r="I6" s="148">
        <f>C6*0</f>
        <v>0</v>
      </c>
      <c r="J6" s="148"/>
      <c r="K6" s="134"/>
      <c r="L6" s="148"/>
    </row>
    <row r="7" spans="1:12">
      <c r="A7" s="499" t="s">
        <v>733</v>
      </c>
      <c r="B7" s="499"/>
      <c r="C7" s="39">
        <f>SUM(D7:G7)</f>
        <v>3</v>
      </c>
      <c r="D7" s="142">
        <f>'S1S1.1'!F15</f>
        <v>0</v>
      </c>
      <c r="E7" s="142">
        <f>'S1S1.2'!F23</f>
        <v>0</v>
      </c>
      <c r="F7" s="142">
        <f>'S1S1.3'!F17</f>
        <v>3</v>
      </c>
      <c r="G7" s="142">
        <f>'S1S1.4'!F9</f>
        <v>0</v>
      </c>
      <c r="H7" s="148"/>
      <c r="I7" s="148">
        <f>C7*45</f>
        <v>135</v>
      </c>
      <c r="J7" s="148"/>
      <c r="K7" s="134"/>
      <c r="L7" s="148"/>
    </row>
    <row r="8" spans="1:12">
      <c r="A8" s="499" t="s">
        <v>734</v>
      </c>
      <c r="B8" s="499"/>
      <c r="C8" s="39">
        <f>SUM(D8:G8)</f>
        <v>3</v>
      </c>
      <c r="D8" s="142">
        <f>'S1S1.1'!G15</f>
        <v>0</v>
      </c>
      <c r="E8" s="142">
        <f>'S1S1.2'!G23</f>
        <v>2</v>
      </c>
      <c r="F8" s="142">
        <f>'S1S1.3'!G17</f>
        <v>1</v>
      </c>
      <c r="G8" s="142">
        <f>'S1S1.4'!G9</f>
        <v>0</v>
      </c>
      <c r="H8" s="148"/>
      <c r="I8" s="148">
        <f>C8*90</f>
        <v>270</v>
      </c>
      <c r="J8" s="148"/>
      <c r="K8" s="134"/>
      <c r="L8" s="148"/>
    </row>
    <row r="9" spans="1:12">
      <c r="A9" s="499" t="s">
        <v>735</v>
      </c>
      <c r="B9" s="499"/>
      <c r="C9" s="39">
        <f>SUM(D9:G9)</f>
        <v>6</v>
      </c>
      <c r="D9" s="142">
        <f>'S1S1.1'!H15</f>
        <v>2</v>
      </c>
      <c r="E9" s="142">
        <f>'S1S1.2'!H23</f>
        <v>3</v>
      </c>
      <c r="F9" s="142">
        <f>'S1S1.3'!H17</f>
        <v>0</v>
      </c>
      <c r="G9" s="142">
        <f>'S1S1.4'!H9</f>
        <v>1</v>
      </c>
      <c r="H9" s="148"/>
      <c r="I9" s="148">
        <f>C9*135</f>
        <v>810</v>
      </c>
      <c r="J9" s="148"/>
      <c r="K9" s="134"/>
      <c r="L9" s="148"/>
    </row>
    <row r="10" spans="1:12" ht="15.75" thickBot="1">
      <c r="A10" s="500" t="s">
        <v>736</v>
      </c>
      <c r="B10" s="500"/>
      <c r="C10" s="40">
        <f>SUM(D10:G10)</f>
        <v>6</v>
      </c>
      <c r="D10" s="12">
        <f>'S1S1.1'!I15</f>
        <v>2</v>
      </c>
      <c r="E10" s="12">
        <f>'S1S1.2'!I23</f>
        <v>3</v>
      </c>
      <c r="F10" s="12">
        <f>'S1S1.3'!I17</f>
        <v>1</v>
      </c>
      <c r="G10" s="12">
        <f>'S1S1.4'!I9</f>
        <v>0</v>
      </c>
      <c r="H10" s="135"/>
      <c r="I10" s="135">
        <f>C10*180</f>
        <v>1080</v>
      </c>
      <c r="J10" s="148"/>
      <c r="K10" s="134"/>
      <c r="L10" s="148"/>
    </row>
    <row r="11" spans="1:12" ht="16.5" thickTop="1" thickBot="1">
      <c r="A11" s="142"/>
      <c r="B11" s="142"/>
      <c r="C11" s="45">
        <f>SUM(C6:C10)</f>
        <v>18</v>
      </c>
      <c r="D11" s="43"/>
      <c r="E11" s="142"/>
      <c r="F11" s="142"/>
      <c r="G11" s="142"/>
      <c r="H11" s="148" t="s">
        <v>15</v>
      </c>
      <c r="I11" s="148">
        <f>ROUND((SUM(I6:I10)/C11),0)</f>
        <v>128</v>
      </c>
      <c r="J11" s="148">
        <f>360-I11</f>
        <v>232</v>
      </c>
      <c r="K11" s="134"/>
      <c r="L11" s="148"/>
    </row>
    <row r="20" spans="4:5">
      <c r="D20" s="142"/>
      <c r="E20" s="143"/>
    </row>
    <row r="23" spans="4:5">
      <c r="D23" s="142" t="s">
        <v>15</v>
      </c>
      <c r="E23" s="142"/>
    </row>
    <row r="32" spans="4:5" ht="15.75" thickBot="1">
      <c r="D32" s="142"/>
      <c r="E32" s="142"/>
    </row>
    <row r="33" spans="1:7" ht="45.75" thickBot="1">
      <c r="A33" s="144" t="s">
        <v>699</v>
      </c>
      <c r="B33" s="145"/>
      <c r="C33" s="145"/>
      <c r="D33" s="145"/>
      <c r="E33" s="145"/>
      <c r="F33" s="145"/>
      <c r="G33" s="119" t="s">
        <v>700</v>
      </c>
    </row>
    <row r="34" spans="1:7" ht="16.5" thickBot="1">
      <c r="A34" s="144" t="s">
        <v>13</v>
      </c>
      <c r="B34" s="145"/>
      <c r="C34" s="145"/>
      <c r="D34" s="145"/>
      <c r="E34" s="145"/>
      <c r="F34" s="145"/>
      <c r="G34" s="137"/>
    </row>
    <row r="35" spans="1:7" ht="15.75" thickBot="1">
      <c r="A35" s="495" t="e">
        <f>VLOOKUP(G35,'S1S1.1'!$A$18:$I$27,2,FALSE)</f>
        <v>#N/A</v>
      </c>
      <c r="B35" s="496"/>
      <c r="C35" s="496"/>
      <c r="D35" s="496"/>
      <c r="E35" s="496"/>
      <c r="F35" s="497"/>
      <c r="G35" s="138">
        <v>1</v>
      </c>
    </row>
    <row r="36" spans="1:7" ht="15.75" thickBot="1">
      <c r="A36" s="495" t="e">
        <f>VLOOKUP(G36,'S1S1.1'!$A$18:$I$27,2,FALSE)</f>
        <v>#N/A</v>
      </c>
      <c r="B36" s="496"/>
      <c r="C36" s="496"/>
      <c r="D36" s="496"/>
      <c r="E36" s="496"/>
      <c r="F36" s="497"/>
      <c r="G36" s="138">
        <v>2</v>
      </c>
    </row>
    <row r="37" spans="1:7" ht="15" customHeight="1" thickBot="1">
      <c r="A37" s="495" t="e">
        <f>VLOOKUP(G37,'S1S1.1'!$A$18:$I$27,2,FALSE)</f>
        <v>#N/A</v>
      </c>
      <c r="B37" s="496"/>
      <c r="C37" s="496"/>
      <c r="D37" s="496"/>
      <c r="E37" s="496"/>
      <c r="F37" s="497"/>
      <c r="G37" s="138">
        <v>3</v>
      </c>
    </row>
    <row r="38" spans="1:7" ht="15" customHeight="1" thickBot="1">
      <c r="A38" s="167" t="s">
        <v>16</v>
      </c>
      <c r="B38" s="168"/>
      <c r="C38" s="168"/>
      <c r="D38" s="168"/>
      <c r="E38" s="168"/>
      <c r="F38" s="168"/>
      <c r="G38" s="138"/>
    </row>
    <row r="39" spans="1:7" ht="15.75" thickBot="1">
      <c r="A39" s="495" t="e">
        <f>VLOOKUP(G39,'S1S1.2'!$A$27:$I$36,2,FALSE)</f>
        <v>#N/A</v>
      </c>
      <c r="B39" s="496"/>
      <c r="C39" s="496"/>
      <c r="D39" s="496"/>
      <c r="E39" s="496"/>
      <c r="F39" s="497"/>
      <c r="G39" s="138">
        <v>1</v>
      </c>
    </row>
    <row r="40" spans="1:7" ht="15.75" thickBot="1">
      <c r="A40" s="495" t="e">
        <f>VLOOKUP(G40,'S1S1.2'!$A$27:$I$36,2,FALSE)</f>
        <v>#N/A</v>
      </c>
      <c r="B40" s="496"/>
      <c r="C40" s="496"/>
      <c r="D40" s="496"/>
      <c r="E40" s="496"/>
      <c r="F40" s="497"/>
      <c r="G40" s="138">
        <v>2</v>
      </c>
    </row>
    <row r="41" spans="1:7" ht="15" customHeight="1" thickBot="1">
      <c r="A41" s="495" t="e">
        <f>VLOOKUP(G41,'S1S1.2'!$A$27:$I$36,2,FALSE)</f>
        <v>#N/A</v>
      </c>
      <c r="B41" s="496"/>
      <c r="C41" s="496"/>
      <c r="D41" s="496"/>
      <c r="E41" s="496"/>
      <c r="F41" s="497"/>
      <c r="G41" s="138">
        <v>3</v>
      </c>
    </row>
    <row r="42" spans="1:7" ht="15" customHeight="1" thickBot="1">
      <c r="A42" s="167" t="s">
        <v>18</v>
      </c>
      <c r="B42" s="168"/>
      <c r="C42" s="168"/>
      <c r="D42" s="168"/>
      <c r="E42" s="168"/>
      <c r="F42" s="168"/>
      <c r="G42" s="138"/>
    </row>
    <row r="43" spans="1:7" ht="15.75" thickBot="1">
      <c r="A43" s="495" t="str">
        <f>VLOOKUP(G43,'S1S1.3'!$A$20:$I$29,2,FALSE)</f>
        <v>Spring 2021 is a time when program information will be reviewed on the state level for the first time in years</v>
      </c>
      <c r="B43" s="496"/>
      <c r="C43" s="496"/>
      <c r="D43" s="496"/>
      <c r="E43" s="496"/>
      <c r="F43" s="497"/>
      <c r="G43" s="138">
        <v>1</v>
      </c>
    </row>
    <row r="44" spans="1:7" ht="15.75" thickBot="1">
      <c r="A44" s="495" t="e">
        <f>VLOOKUP(G44,'S1S1.3'!$A$20:$I$29,2,FALSE)</f>
        <v>#N/A</v>
      </c>
      <c r="B44" s="496"/>
      <c r="C44" s="496"/>
      <c r="D44" s="496"/>
      <c r="E44" s="496"/>
      <c r="F44" s="497"/>
      <c r="G44" s="138">
        <v>2</v>
      </c>
    </row>
    <row r="45" spans="1:7" ht="15" customHeight="1" thickBot="1">
      <c r="A45" s="495" t="e">
        <f>VLOOKUP(G45,'S1S1.3'!$A$20:$I$29,2,FALSE)</f>
        <v>#N/A</v>
      </c>
      <c r="B45" s="496"/>
      <c r="C45" s="496"/>
      <c r="D45" s="496"/>
      <c r="E45" s="496"/>
      <c r="F45" s="497"/>
      <c r="G45" s="138">
        <v>3</v>
      </c>
    </row>
    <row r="46" spans="1:7" ht="15" customHeight="1" thickBot="1">
      <c r="A46" s="144" t="s">
        <v>20</v>
      </c>
      <c r="B46" s="168"/>
      <c r="C46" s="168"/>
      <c r="D46" s="168"/>
      <c r="E46" s="168"/>
      <c r="F46" s="168"/>
      <c r="G46" s="141"/>
    </row>
    <row r="47" spans="1:7" ht="15.75" thickBot="1">
      <c r="A47" s="495" t="e">
        <f>VLOOKUP(G47,'S1S1.4'!$A$13:$I$22,2,FALSE)</f>
        <v>#N/A</v>
      </c>
      <c r="B47" s="496"/>
      <c r="C47" s="496"/>
      <c r="D47" s="496"/>
      <c r="E47" s="496"/>
      <c r="F47" s="497"/>
      <c r="G47" s="138">
        <v>1</v>
      </c>
    </row>
    <row r="48" spans="1:7" ht="15.75" thickBot="1">
      <c r="A48" s="495" t="e">
        <f>VLOOKUP(G48,'S1S1.4'!$A$13:$I$22,2,FALSE)</f>
        <v>#N/A</v>
      </c>
      <c r="B48" s="496"/>
      <c r="C48" s="496"/>
      <c r="D48" s="496"/>
      <c r="E48" s="496"/>
      <c r="F48" s="497"/>
      <c r="G48" s="138">
        <v>2</v>
      </c>
    </row>
    <row r="49" spans="1:7" ht="15" customHeight="1" thickBot="1">
      <c r="A49" s="495" t="e">
        <f>VLOOKUP(G49,'S1S1.4'!$A$13:$I$22,2,FALSE)</f>
        <v>#N/A</v>
      </c>
      <c r="B49" s="496"/>
      <c r="C49" s="496"/>
      <c r="D49" s="496"/>
      <c r="E49" s="496"/>
      <c r="F49" s="497"/>
      <c r="G49" s="138">
        <v>3</v>
      </c>
    </row>
    <row r="50" spans="1:7" ht="15.75" thickBot="1">
      <c r="A50" s="126"/>
      <c r="B50" s="143"/>
      <c r="C50" s="143"/>
      <c r="D50" s="143"/>
      <c r="E50" s="143"/>
      <c r="F50" s="143"/>
      <c r="G50" s="127"/>
    </row>
    <row r="51" spans="1:7" ht="45.75" thickBot="1">
      <c r="A51" s="144" t="s">
        <v>702</v>
      </c>
      <c r="B51" s="145"/>
      <c r="C51" s="145"/>
      <c r="D51" s="145"/>
      <c r="E51" s="145"/>
      <c r="F51" s="145"/>
      <c r="G51" s="119" t="s">
        <v>700</v>
      </c>
    </row>
    <row r="52" spans="1:7" ht="16.5" thickBot="1">
      <c r="A52" s="144" t="s">
        <v>13</v>
      </c>
      <c r="B52" s="145"/>
      <c r="C52" s="145"/>
      <c r="D52" s="145"/>
      <c r="E52" s="145"/>
      <c r="F52" s="145"/>
      <c r="G52" s="137"/>
    </row>
    <row r="53" spans="1:7" ht="56.45" customHeight="1" thickBot="1">
      <c r="A53" s="495" t="str">
        <f>VLOOKUP(G53,'S1S1.1'!$A$31:$I$40,2,FALSE)</f>
        <v>Public and private providers have independent state offices for oversight and leadership</v>
      </c>
      <c r="B53" s="496"/>
      <c r="C53" s="496"/>
      <c r="D53" s="496"/>
      <c r="E53" s="496"/>
      <c r="F53" s="497"/>
      <c r="G53" s="138">
        <v>1</v>
      </c>
    </row>
    <row r="54" spans="1:7" ht="15.75" thickBot="1">
      <c r="A54" s="495" t="str">
        <f>VLOOKUP(G54,'S1S1.1'!$A$31:$I$40,2,FALSE)</f>
        <v>UDTSEA: Utah Driver Traffic Safety Education Association exists for limited statewide coordination</v>
      </c>
      <c r="B54" s="496"/>
      <c r="C54" s="496"/>
      <c r="D54" s="496"/>
      <c r="E54" s="496"/>
      <c r="F54" s="497"/>
      <c r="G54" s="138">
        <v>2</v>
      </c>
    </row>
    <row r="55" spans="1:7" ht="15" customHeight="1" thickBot="1">
      <c r="A55" s="495" t="str">
        <f>VLOOKUP(G55,'S1S1.1'!$A$31:$I$40,2,FALSE)</f>
        <v>State program staff are funded, public school programs are funded, private schools are not capped on their fees</v>
      </c>
      <c r="B55" s="496"/>
      <c r="C55" s="496"/>
      <c r="D55" s="496"/>
      <c r="E55" s="496"/>
      <c r="F55" s="497"/>
      <c r="G55" s="138">
        <v>3</v>
      </c>
    </row>
    <row r="56" spans="1:7" ht="15" customHeight="1" thickBot="1">
      <c r="A56" s="167" t="s">
        <v>16</v>
      </c>
      <c r="B56" s="168"/>
      <c r="C56" s="168"/>
      <c r="D56" s="168"/>
      <c r="E56" s="168"/>
      <c r="F56" s="168"/>
      <c r="G56" s="138"/>
    </row>
    <row r="57" spans="1:7" ht="15.75" thickBot="1">
      <c r="A57" s="495" t="str">
        <f>VLOOKUP(G57,'S1S1.2'!$A$40:$I$49,2,FALSE)</f>
        <v>Audits, announced and unannounced (covert), are conducted routinely.</v>
      </c>
      <c r="B57" s="496"/>
      <c r="C57" s="496"/>
      <c r="D57" s="496"/>
      <c r="E57" s="496"/>
      <c r="F57" s="497"/>
      <c r="G57" s="138">
        <v>1</v>
      </c>
    </row>
    <row r="58" spans="1:7" ht="15.75" thickBot="1">
      <c r="A58" s="495" t="str">
        <f>VLOOKUP(G58,'S1S1.2'!$A$40:$I$49,2,FALSE)</f>
        <v>Parents are part of the registration process</v>
      </c>
      <c r="B58" s="496"/>
      <c r="C58" s="496"/>
      <c r="D58" s="496"/>
      <c r="E58" s="496"/>
      <c r="F58" s="497"/>
      <c r="G58" s="138">
        <v>2</v>
      </c>
    </row>
    <row r="59" spans="1:7" ht="15" customHeight="1" thickBot="1">
      <c r="A59" s="495" t="str">
        <f>VLOOKUP(G59,'S1S1.2'!$A$40:$I$49,2,FALSE)</f>
        <v>Applications for private schools and instructors are established and reviewed</v>
      </c>
      <c r="B59" s="496"/>
      <c r="C59" s="496"/>
      <c r="D59" s="496"/>
      <c r="E59" s="496"/>
      <c r="F59" s="497"/>
      <c r="G59" s="138">
        <v>3</v>
      </c>
    </row>
    <row r="60" spans="1:7" ht="15" customHeight="1" thickBot="1">
      <c r="A60" s="167" t="s">
        <v>18</v>
      </c>
      <c r="B60" s="168"/>
      <c r="C60" s="168"/>
      <c r="D60" s="168"/>
      <c r="E60" s="168"/>
      <c r="F60" s="168"/>
      <c r="G60" s="138"/>
    </row>
    <row r="61" spans="1:7" ht="15.75" thickBot="1">
      <c r="A61" s="495" t="str">
        <f>VLOOKUP(G61,'S1S1.3'!$A$33:$I$42,2,FALSE)</f>
        <v>Student and course tracking data is collected</v>
      </c>
      <c r="B61" s="496"/>
      <c r="C61" s="496"/>
      <c r="D61" s="496"/>
      <c r="E61" s="496"/>
      <c r="F61" s="497"/>
      <c r="G61" s="138">
        <v>1</v>
      </c>
    </row>
    <row r="62" spans="1:7" ht="15.75" thickBot="1">
      <c r="A62" s="495" t="e">
        <f>VLOOKUP(G62,'S1S1.3'!$A$33:$I$42,2,FALSE)</f>
        <v>#N/A</v>
      </c>
      <c r="B62" s="496"/>
      <c r="C62" s="496"/>
      <c r="D62" s="496"/>
      <c r="E62" s="496"/>
      <c r="F62" s="497"/>
      <c r="G62" s="138">
        <v>2</v>
      </c>
    </row>
    <row r="63" spans="1:7" ht="15" customHeight="1" thickBot="1">
      <c r="A63" s="495" t="e">
        <f>VLOOKUP(G63,'S1S1.3'!$A$33:$I$42,2,FALSE)</f>
        <v>#N/A</v>
      </c>
      <c r="B63" s="496"/>
      <c r="C63" s="496"/>
      <c r="D63" s="496"/>
      <c r="E63" s="496"/>
      <c r="F63" s="497"/>
      <c r="G63" s="138">
        <v>3</v>
      </c>
    </row>
    <row r="64" spans="1:7" ht="15" customHeight="1" thickBot="1">
      <c r="A64" s="144" t="s">
        <v>20</v>
      </c>
      <c r="B64" s="168"/>
      <c r="C64" s="168"/>
      <c r="D64" s="168"/>
      <c r="E64" s="168"/>
      <c r="F64" s="168"/>
      <c r="G64" s="141"/>
    </row>
    <row r="65" spans="1:7" ht="15.75" thickBot="1">
      <c r="A65" s="495" t="str">
        <f>VLOOKUP(G65,'S1S1.4'!$A$26:$I$35,2,FALSE)</f>
        <v>The Drivers Manual is available and used in many courses</v>
      </c>
      <c r="B65" s="496"/>
      <c r="C65" s="496"/>
      <c r="D65" s="496"/>
      <c r="E65" s="496"/>
      <c r="F65" s="497"/>
      <c r="G65" s="138">
        <v>1</v>
      </c>
    </row>
    <row r="66" spans="1:7" ht="15.75" thickBot="1">
      <c r="A66" s="495" t="str">
        <f>VLOOKUP(G66,'S1S1.4'!$A$26:$I$35,2,FALSE)</f>
        <v>Most state level material is available to public and private providers</v>
      </c>
      <c r="B66" s="496"/>
      <c r="C66" s="496"/>
      <c r="D66" s="496"/>
      <c r="E66" s="496"/>
      <c r="F66" s="497"/>
      <c r="G66" s="138">
        <v>2</v>
      </c>
    </row>
    <row r="67" spans="1:7" ht="15" customHeight="1" thickBot="1">
      <c r="A67" s="495" t="str">
        <f>VLOOKUP(G67,'S1S1.4'!$A$26:$I$35,2,FALSE)</f>
        <v>Mainstream curricula is used by various providers</v>
      </c>
      <c r="B67" s="496"/>
      <c r="C67" s="496"/>
      <c r="D67" s="496"/>
      <c r="E67" s="496"/>
      <c r="F67" s="497"/>
      <c r="G67" s="138">
        <v>3</v>
      </c>
    </row>
    <row r="68" spans="1:7">
      <c r="A68" s="126"/>
      <c r="B68" s="143"/>
      <c r="C68" s="143"/>
      <c r="D68" s="143"/>
      <c r="E68" s="143"/>
      <c r="F68" s="143"/>
      <c r="G68" s="127"/>
    </row>
    <row r="69" spans="1:7" ht="15.75" thickBot="1">
      <c r="A69" s="126"/>
      <c r="B69" s="143"/>
      <c r="C69" s="143"/>
      <c r="D69" s="143"/>
      <c r="E69" s="143"/>
      <c r="F69" s="143"/>
      <c r="G69" s="127"/>
    </row>
    <row r="70" spans="1:7" ht="45.75" thickBot="1">
      <c r="A70" s="144" t="s">
        <v>706</v>
      </c>
      <c r="B70" s="145"/>
      <c r="C70" s="145"/>
      <c r="D70" s="145"/>
      <c r="E70" s="145"/>
      <c r="F70" s="145"/>
      <c r="G70" s="119" t="s">
        <v>700</v>
      </c>
    </row>
    <row r="71" spans="1:7" ht="16.5" thickBot="1">
      <c r="A71" s="144" t="s">
        <v>13</v>
      </c>
      <c r="B71" s="145"/>
      <c r="C71" s="145"/>
      <c r="D71" s="145"/>
      <c r="E71" s="145"/>
      <c r="F71" s="145"/>
      <c r="G71" s="137"/>
    </row>
    <row r="72" spans="1:7" ht="15.75" thickBot="1">
      <c r="A72" s="495" t="str">
        <f>VLOOKUP(G72,'S1S1.1'!$A$44:$I$53,2,FALSE)</f>
        <v>UDTSEA: Utah Driver Traffic Safety Education Association does not act as a true advisory committee for both public and private programs</v>
      </c>
      <c r="B72" s="496"/>
      <c r="C72" s="496"/>
      <c r="D72" s="496"/>
      <c r="E72" s="496"/>
      <c r="F72" s="497"/>
      <c r="G72" s="138">
        <v>1</v>
      </c>
    </row>
    <row r="73" spans="1:7" ht="15.75" thickBot="1">
      <c r="A73" s="495" t="str">
        <f>VLOOKUP(G73,'S1S1.1'!$A$44:$I$53,2,FALSE)</f>
        <v>No program management team, for the two lead state agencies, exists and contact is more adhoc than purposeful</v>
      </c>
      <c r="B73" s="496"/>
      <c r="C73" s="496"/>
      <c r="D73" s="496"/>
      <c r="E73" s="496"/>
      <c r="F73" s="497"/>
      <c r="G73" s="138">
        <v>2</v>
      </c>
    </row>
    <row r="74" spans="1:7" ht="15" customHeight="1" thickBot="1">
      <c r="A74" s="495" t="str">
        <f>VLOOKUP(G74,'S1S1.1'!$A$44:$I$53,2,FALSE)</f>
        <v>State program staff have not attended the teacher training that is required for front line instructors</v>
      </c>
      <c r="B74" s="496"/>
      <c r="C74" s="496"/>
      <c r="D74" s="496"/>
      <c r="E74" s="496"/>
      <c r="F74" s="497"/>
      <c r="G74" s="138">
        <v>3</v>
      </c>
    </row>
    <row r="75" spans="1:7" ht="15" customHeight="1" thickBot="1">
      <c r="A75" s="167" t="s">
        <v>16</v>
      </c>
      <c r="B75" s="168"/>
      <c r="C75" s="168"/>
      <c r="D75" s="168"/>
      <c r="E75" s="168"/>
      <c r="F75" s="168"/>
      <c r="G75" s="138"/>
    </row>
    <row r="76" spans="1:7" ht="15.75" thickBot="1">
      <c r="A76" s="495" t="str">
        <f>VLOOKUP(G76,'S1S1.2'!$A$53:$I$62,2,FALSE)</f>
        <v>Information about students that take the course, but do not finish, is not easy to track or count</v>
      </c>
      <c r="B76" s="496"/>
      <c r="C76" s="496"/>
      <c r="D76" s="496"/>
      <c r="E76" s="496"/>
      <c r="F76" s="497"/>
      <c r="G76" s="138">
        <v>1</v>
      </c>
    </row>
    <row r="77" spans="1:7" ht="15.75" thickBot="1">
      <c r="A77" s="495" t="str">
        <f>VLOOKUP(G77,'S1S1.2'!$A$53:$I$62,2,FALSE)</f>
        <v>Audit information is not consistent between the two program delivery models.</v>
      </c>
      <c r="B77" s="496"/>
      <c r="C77" s="496"/>
      <c r="D77" s="496"/>
      <c r="E77" s="496"/>
      <c r="F77" s="497"/>
      <c r="G77" s="138">
        <v>2</v>
      </c>
    </row>
    <row r="78" spans="1:7" ht="15" customHeight="1" thickBot="1">
      <c r="A78" s="495" t="e">
        <f>VLOOKUP(G78,'S1S1.2'!$A$53:$I$62,2,FALSE)</f>
        <v>#N/A</v>
      </c>
      <c r="B78" s="496"/>
      <c r="C78" s="496"/>
      <c r="D78" s="496"/>
      <c r="E78" s="496"/>
      <c r="F78" s="497"/>
      <c r="G78" s="138">
        <v>3</v>
      </c>
    </row>
    <row r="79" spans="1:7" ht="15" customHeight="1" thickBot="1">
      <c r="A79" s="167" t="s">
        <v>18</v>
      </c>
      <c r="B79" s="168"/>
      <c r="C79" s="168"/>
      <c r="D79" s="168"/>
      <c r="E79" s="168"/>
      <c r="F79" s="168"/>
      <c r="G79" s="138"/>
    </row>
    <row r="80" spans="1:7" ht="15.75" thickBot="1">
      <c r="A80" s="495" t="str">
        <f>VLOOKUP(G80,'S1S1.3'!$A$46:$I$55,2,FALSE)</f>
        <v>Course completion information, at the student and course level, is not evaluated for overall program improvement</v>
      </c>
      <c r="B80" s="496"/>
      <c r="C80" s="496"/>
      <c r="D80" s="496"/>
      <c r="E80" s="496"/>
      <c r="F80" s="497"/>
      <c r="G80" s="138">
        <v>1</v>
      </c>
    </row>
    <row r="81" spans="1:7" ht="15.75" thickBot="1">
      <c r="A81" s="495" t="str">
        <f>VLOOKUP(G81,'S1S1.3'!$A$46:$I$55,2,FALSE)</f>
        <v>Private course completion is pass/fail, not scored or graded</v>
      </c>
      <c r="B81" s="496"/>
      <c r="C81" s="496"/>
      <c r="D81" s="496"/>
      <c r="E81" s="496"/>
      <c r="F81" s="497"/>
      <c r="G81" s="138">
        <v>2</v>
      </c>
    </row>
    <row r="82" spans="1:7" ht="15" customHeight="1" thickBot="1">
      <c r="A82" s="495" t="e">
        <f>VLOOKUP(G82,'S1S1.3'!$A$46:$I$55,2,FALSE)</f>
        <v>#N/A</v>
      </c>
      <c r="B82" s="496"/>
      <c r="C82" s="496"/>
      <c r="D82" s="496"/>
      <c r="E82" s="496"/>
      <c r="F82" s="497"/>
      <c r="G82" s="138">
        <v>3</v>
      </c>
    </row>
    <row r="83" spans="1:7" ht="15" customHeight="1" thickBot="1">
      <c r="A83" s="144" t="s">
        <v>20</v>
      </c>
      <c r="B83" s="168"/>
      <c r="C83" s="168"/>
      <c r="D83" s="168"/>
      <c r="E83" s="168"/>
      <c r="F83" s="168"/>
      <c r="G83" s="141"/>
    </row>
    <row r="84" spans="1:7" ht="15.75" thickBot="1">
      <c r="A84" s="495" t="str">
        <f>VLOOKUP(G84,'S1S1.4'!$A$39:$I$48,2,FALSE)</f>
        <v>Elements of the GDL are not covered with law enforcement, prosecutors, courts, and public safety officials</v>
      </c>
      <c r="B84" s="496"/>
      <c r="C84" s="496"/>
      <c r="D84" s="496"/>
      <c r="E84" s="496"/>
      <c r="F84" s="497"/>
      <c r="G84" s="138">
        <v>1</v>
      </c>
    </row>
    <row r="85" spans="1:7" ht="15.75" thickBot="1">
      <c r="A85" s="495" t="str">
        <f>VLOOKUP(G85,'S1S1.4'!$A$39:$I$48,2,FALSE)</f>
        <v>Alternate language options are only made available as an accomodation</v>
      </c>
      <c r="B85" s="496"/>
      <c r="C85" s="496"/>
      <c r="D85" s="496"/>
      <c r="E85" s="496"/>
      <c r="F85" s="497"/>
      <c r="G85" s="138">
        <v>2</v>
      </c>
    </row>
    <row r="86" spans="1:7" ht="15" customHeight="1" thickBot="1">
      <c r="A86" s="495" t="e">
        <f>VLOOKUP(G86,'S1S1.4'!$A$39:$I$48,2,FALSE)</f>
        <v>#N/A</v>
      </c>
      <c r="B86" s="496"/>
      <c r="C86" s="496"/>
      <c r="D86" s="496"/>
      <c r="E86" s="496"/>
      <c r="F86" s="497"/>
      <c r="G86" s="139">
        <v>3</v>
      </c>
    </row>
  </sheetData>
  <mergeCells count="41">
    <mergeCell ref="A35:F35"/>
    <mergeCell ref="A6:B6"/>
    <mergeCell ref="A7:B7"/>
    <mergeCell ref="A8:B8"/>
    <mergeCell ref="A9:B9"/>
    <mergeCell ref="A10:B10"/>
    <mergeCell ref="A36:F36"/>
    <mergeCell ref="A37:F37"/>
    <mergeCell ref="A39:F39"/>
    <mergeCell ref="A40:F40"/>
    <mergeCell ref="A41:F41"/>
    <mergeCell ref="A43:F43"/>
    <mergeCell ref="A44:F44"/>
    <mergeCell ref="A45:F45"/>
    <mergeCell ref="A47:F47"/>
    <mergeCell ref="A48:F48"/>
    <mergeCell ref="A49:F49"/>
    <mergeCell ref="A54:F54"/>
    <mergeCell ref="A55:F55"/>
    <mergeCell ref="A57:F57"/>
    <mergeCell ref="A58:F58"/>
    <mergeCell ref="A53:F53"/>
    <mergeCell ref="A59:F59"/>
    <mergeCell ref="A61:F61"/>
    <mergeCell ref="A62:F62"/>
    <mergeCell ref="A63:F63"/>
    <mergeCell ref="A65:F65"/>
    <mergeCell ref="A66:F66"/>
    <mergeCell ref="A67:F67"/>
    <mergeCell ref="A72:F72"/>
    <mergeCell ref="A73:F73"/>
    <mergeCell ref="A74:F74"/>
    <mergeCell ref="A85:F85"/>
    <mergeCell ref="A86:F86"/>
    <mergeCell ref="A76:F76"/>
    <mergeCell ref="A77:F77"/>
    <mergeCell ref="A78:F78"/>
    <mergeCell ref="A80:F80"/>
    <mergeCell ref="A81:F81"/>
    <mergeCell ref="A82:F82"/>
    <mergeCell ref="A84:F84"/>
  </mergeCells>
  <conditionalFormatting sqref="H1">
    <cfRule type="containsText" dxfId="1075" priority="1" operator="containsText" text="n/a">
      <formula>NOT(ISERROR(SEARCH("n/a",H1)))</formula>
    </cfRule>
    <cfRule type="containsText" dxfId="1074" priority="2" operator="containsText" text="no">
      <formula>NOT(ISERROR(SEARCH("no",H1)))</formula>
    </cfRule>
  </conditionalFormatting>
  <hyperlinks>
    <hyperlink ref="D5" location="'S1'!G3" display="Management, Leadership, and Administration" xr:uid="{00000000-0004-0000-0900-000000000000}"/>
    <hyperlink ref="E5" location="'S1'!G42" display="Application, Oversight, &amp; Recordkeeping" xr:uid="{00000000-0004-0000-0900-000001000000}"/>
    <hyperlink ref="F5" location="'S1'!G87" display="Program Evaluation and Data Collection" xr:uid="{00000000-0004-0000-0900-000002000000}"/>
    <hyperlink ref="G5" location="'S1'!G116" display="Communication Program" xr:uid="{00000000-0004-0000-0900-000003000000}"/>
    <hyperlink ref="C1" location="'S1'!B2" display="Program Administration" xr:uid="{00000000-0004-0000-0900-000004000000}"/>
    <hyperlink ref="H1" location="TOC!A1" display="Return to Table of Contents" xr:uid="{00000000-0004-0000-0900-000005000000}"/>
  </hyperlink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900-000000000000}">
          <x14:formula1>
            <xm:f>Assessment_DataCollection!$V$2:$V$4</xm:f>
          </x14:formula1>
          <xm:sqref>G85:G86 G44:G46 G36:G38 G54:G56 G40:G42 G48:G49 G73:G75 G77:G79 G58:G60 G66:G67 G62:G64 G81:G83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257"/>
  <sheetViews>
    <sheetView topLeftCell="G146" workbookViewId="0">
      <selection activeCell="G155" sqref="G155"/>
    </sheetView>
  </sheetViews>
  <sheetFormatPr defaultColWidth="8.7109375" defaultRowHeight="15"/>
  <cols>
    <col min="1" max="1" width="9.28515625" style="245" bestFit="1" customWidth="1"/>
    <col min="2" max="2" width="63.140625" style="246" customWidth="1"/>
    <col min="3" max="4" width="12.42578125" style="247" customWidth="1"/>
    <col min="5" max="5" width="8.7109375" style="149"/>
    <col min="6" max="6" width="8.7109375" style="150"/>
    <col min="7" max="7" width="63.140625" style="281" customWidth="1"/>
    <col min="8" max="8" width="13.5703125" style="249" customWidth="1"/>
    <col min="9" max="9" width="22.140625" style="149" customWidth="1"/>
    <col min="10" max="11" width="41.5703125" style="149" customWidth="1"/>
    <col min="12" max="12" width="13.5703125" style="149" customWidth="1"/>
    <col min="13" max="13" width="41.5703125" style="149" customWidth="1"/>
    <col min="14" max="14" width="41.5703125" style="248" customWidth="1"/>
    <col min="15" max="15" width="41.5703125" style="249" customWidth="1"/>
    <col min="16" max="17" width="41.5703125" style="149" customWidth="1"/>
    <col min="18" max="19" width="12.5703125" style="149" customWidth="1"/>
    <col min="20" max="16384" width="8.7109375" style="149"/>
  </cols>
  <sheetData>
    <row r="1" spans="1:19" s="151" customFormat="1" ht="15.75" thickBot="1">
      <c r="A1" s="186" t="s">
        <v>737</v>
      </c>
      <c r="B1" s="187" t="s">
        <v>323</v>
      </c>
      <c r="C1" s="190" t="s">
        <v>81</v>
      </c>
      <c r="D1" s="189"/>
      <c r="F1" s="155" t="s">
        <v>324</v>
      </c>
      <c r="G1" s="174" t="s">
        <v>325</v>
      </c>
      <c r="H1" s="175"/>
      <c r="I1" s="176"/>
      <c r="J1" s="176"/>
      <c r="K1" s="177" t="s">
        <v>81</v>
      </c>
      <c r="L1" s="191"/>
      <c r="M1" s="192" t="s">
        <v>326</v>
      </c>
      <c r="N1" s="191"/>
      <c r="O1" s="191"/>
      <c r="P1" s="191"/>
      <c r="Q1" s="236" t="s">
        <v>326</v>
      </c>
      <c r="R1" s="194"/>
      <c r="S1" s="194"/>
    </row>
    <row r="2" spans="1:19" ht="58.5" thickBot="1">
      <c r="A2" s="237">
        <f>Assessment_DataCollection!A129:G129</f>
        <v>2</v>
      </c>
      <c r="B2" s="238" t="str">
        <f>Assessment_DataCollection!B129</f>
        <v>Education / Training</v>
      </c>
      <c r="C2" s="239" t="str">
        <f>Assessment_DataCollection!C129</f>
        <v>Public</v>
      </c>
      <c r="D2" s="240" t="str">
        <f>Assessment_DataCollection!D129</f>
        <v>Private/ Commercial</v>
      </c>
      <c r="F2" s="158">
        <f>Assessment_DataCollection!F129</f>
        <v>2</v>
      </c>
      <c r="G2" s="162" t="str">
        <f>Assessment_DataCollection!G129</f>
        <v>Education / Training</v>
      </c>
      <c r="H2" s="133" t="s">
        <v>328</v>
      </c>
      <c r="I2" s="163" t="s">
        <v>329</v>
      </c>
      <c r="J2" s="169" t="s">
        <v>330</v>
      </c>
      <c r="K2" s="169" t="s">
        <v>331</v>
      </c>
      <c r="L2" s="201" t="s">
        <v>332</v>
      </c>
      <c r="M2" s="202" t="s">
        <v>333</v>
      </c>
      <c r="N2" s="203" t="s">
        <v>334</v>
      </c>
      <c r="O2" s="202" t="s">
        <v>335</v>
      </c>
      <c r="P2" s="200" t="s">
        <v>336</v>
      </c>
      <c r="Q2" s="200" t="s">
        <v>331</v>
      </c>
      <c r="R2" s="204" t="s">
        <v>337</v>
      </c>
      <c r="S2" s="204" t="s">
        <v>338</v>
      </c>
    </row>
    <row r="3" spans="1:19" ht="15.75" thickBot="1">
      <c r="A3" s="237">
        <f>Assessment_DataCollection!A130:G130</f>
        <v>2.1</v>
      </c>
      <c r="B3" s="205" t="str">
        <f>Assessment_DataCollection!B130</f>
        <v>2.1 Driver Education Curricula</v>
      </c>
      <c r="C3" s="206" t="s">
        <v>15</v>
      </c>
      <c r="D3" s="206" t="s">
        <v>15</v>
      </c>
      <c r="F3" s="158">
        <f>Assessment_DataCollection!F130</f>
        <v>2.1</v>
      </c>
      <c r="G3" s="179" t="str">
        <f>Assessment_DataCollection!G130</f>
        <v>2.1 Driver Education Curricula</v>
      </c>
      <c r="H3" s="132"/>
      <c r="I3" s="170"/>
      <c r="J3" s="170"/>
      <c r="K3" s="131"/>
      <c r="L3" s="208"/>
      <c r="M3" s="207"/>
      <c r="N3" s="207"/>
      <c r="O3" s="207"/>
      <c r="P3" s="209"/>
      <c r="Q3" s="209"/>
      <c r="R3" s="210"/>
      <c r="S3" s="210"/>
    </row>
    <row r="4" spans="1:19" ht="60.75" thickBot="1">
      <c r="A4" s="237" t="str">
        <f>Assessment_DataCollection!A131:G131</f>
        <v>2.1.1</v>
      </c>
      <c r="B4" s="205" t="str">
        <f>Assessment_DataCollection!B131</f>
        <v>2.1.1 States shall have driver education that meets or exceeds current nationally recognized content standards such as ADTSEA and DSAA – Attachments A and B. States retains authority in determining what curricula meet its State standards.</v>
      </c>
      <c r="C4" s="206" t="str">
        <f>Assessment_DataCollection!C131</f>
        <v>Yes</v>
      </c>
      <c r="D4" s="206" t="str">
        <f>Assessment_DataCollection!D131</f>
        <v>No</v>
      </c>
      <c r="F4" s="164" t="str">
        <f>Assessment_DataCollection!F131</f>
        <v>2.1.1</v>
      </c>
      <c r="G4" s="179" t="str">
        <f>Assessment_DataCollection!G131</f>
        <v>2.1.1 States shall have driver education that meets or exceeds current nationally recognized content standards such as ADTSEA and DSAA – Attachments A and B. States retains authority in determining what curricula meet its State standards.</v>
      </c>
      <c r="H4" s="180" t="s">
        <v>15</v>
      </c>
      <c r="I4" s="181"/>
      <c r="J4" s="182"/>
      <c r="K4" s="182"/>
      <c r="L4" s="211"/>
      <c r="M4" s="212"/>
      <c r="N4" s="212"/>
      <c r="O4" s="194"/>
      <c r="P4" s="194"/>
      <c r="Q4" s="194"/>
      <c r="R4" s="213"/>
      <c r="S4" s="213"/>
    </row>
    <row r="5" spans="1:19" ht="72.75" thickBot="1">
      <c r="A5" s="237" t="s">
        <v>15</v>
      </c>
      <c r="B5" s="214"/>
      <c r="C5" s="215" t="s">
        <v>15</v>
      </c>
      <c r="D5" s="216" t="s">
        <v>15</v>
      </c>
      <c r="F5" s="158" t="s">
        <v>15</v>
      </c>
      <c r="G5" s="279" t="str">
        <f>Assessment_DataCollection!G132</f>
        <v xml:space="preserve">Does your state have content standards? If yes, please provide them. </v>
      </c>
      <c r="H5" s="292" t="s">
        <v>738</v>
      </c>
      <c r="I5" s="288" t="s">
        <v>561</v>
      </c>
      <c r="J5" s="334" t="s">
        <v>739</v>
      </c>
      <c r="K5" s="335" t="s">
        <v>740</v>
      </c>
      <c r="L5" s="345">
        <v>44145</v>
      </c>
      <c r="M5" s="319" t="s">
        <v>741</v>
      </c>
      <c r="N5" s="329" t="s">
        <v>742</v>
      </c>
      <c r="O5" s="218"/>
      <c r="P5" s="219"/>
      <c r="Q5" s="220"/>
      <c r="R5" s="319" t="s">
        <v>367</v>
      </c>
      <c r="S5" s="319"/>
    </row>
    <row r="6" spans="1:19" ht="43.5" thickBot="1">
      <c r="A6" s="237" t="s">
        <v>15</v>
      </c>
      <c r="B6" s="214" t="s">
        <v>15</v>
      </c>
      <c r="C6" s="215" t="s">
        <v>15</v>
      </c>
      <c r="D6" s="216" t="s">
        <v>15</v>
      </c>
      <c r="F6" s="158" t="s">
        <v>15</v>
      </c>
      <c r="G6" s="279" t="str">
        <f>Assessment_DataCollection!G133</f>
        <v>Does your driver education program meet or exceed current nationally recognized content standards?</v>
      </c>
      <c r="H6" s="287">
        <v>44147</v>
      </c>
      <c r="I6" s="288" t="s">
        <v>127</v>
      </c>
      <c r="J6" s="289" t="s">
        <v>743</v>
      </c>
      <c r="K6" s="290"/>
      <c r="L6" s="345">
        <v>44145</v>
      </c>
      <c r="M6" s="319" t="s">
        <v>744</v>
      </c>
      <c r="N6" s="289" t="s">
        <v>745</v>
      </c>
      <c r="O6" s="218"/>
      <c r="P6" s="219"/>
      <c r="Q6" s="220"/>
      <c r="R6" s="319" t="s">
        <v>367</v>
      </c>
      <c r="S6" s="319">
        <v>1</v>
      </c>
    </row>
    <row r="7" spans="1:19" ht="30.75" thickBot="1">
      <c r="A7" s="237" t="s">
        <v>15</v>
      </c>
      <c r="B7" s="214" t="s">
        <v>15</v>
      </c>
      <c r="C7" s="215" t="s">
        <v>15</v>
      </c>
      <c r="D7" s="216" t="s">
        <v>15</v>
      </c>
      <c r="E7" s="149" t="s">
        <v>15</v>
      </c>
      <c r="F7" s="158" t="s">
        <v>15</v>
      </c>
      <c r="G7" s="279" t="str">
        <f>Assessment_DataCollection!G134</f>
        <v>If so, does your State meet ADTSEA or DSAA content standards? (Attachments A and B of the Standards)</v>
      </c>
      <c r="H7" s="287">
        <v>44147</v>
      </c>
      <c r="I7" s="288" t="s">
        <v>127</v>
      </c>
      <c r="J7" s="289" t="s">
        <v>746</v>
      </c>
      <c r="K7" s="290"/>
      <c r="L7" s="345">
        <v>44145</v>
      </c>
      <c r="M7" s="319" t="s">
        <v>747</v>
      </c>
      <c r="N7" s="289" t="s">
        <v>748</v>
      </c>
      <c r="O7" s="218"/>
      <c r="P7" s="219"/>
      <c r="Q7" s="220"/>
      <c r="R7" s="319" t="s">
        <v>367</v>
      </c>
      <c r="S7" s="319"/>
    </row>
    <row r="8" spans="1:19" ht="15.75" thickBot="1">
      <c r="A8" s="237" t="s">
        <v>15</v>
      </c>
      <c r="B8" s="214" t="str">
        <f>Assessment_DataCollection!B135</f>
        <v>Do you meet:</v>
      </c>
      <c r="C8" s="215" t="s">
        <v>15</v>
      </c>
      <c r="D8" s="216" t="s">
        <v>15</v>
      </c>
      <c r="F8" s="158" t="s">
        <v>15</v>
      </c>
      <c r="G8" s="279" t="s">
        <v>15</v>
      </c>
      <c r="H8" s="287"/>
      <c r="I8" s="288"/>
      <c r="J8" s="289"/>
      <c r="K8" s="290"/>
      <c r="L8" s="345"/>
      <c r="M8" s="319"/>
      <c r="N8" s="329"/>
      <c r="O8" s="218"/>
      <c r="P8" s="219"/>
      <c r="Q8" s="220"/>
      <c r="R8" s="319"/>
      <c r="S8" s="319"/>
    </row>
    <row r="9" spans="1:19" ht="15.75" thickBot="1">
      <c r="A9" s="237" t="s">
        <v>15</v>
      </c>
      <c r="B9" s="214" t="str">
        <f>Assessment_DataCollection!B136</f>
        <v>Attachment A - ADTSEA Content Standards</v>
      </c>
      <c r="C9" s="215" t="str">
        <f>Assessment_DataCollection!C136</f>
        <v>Yes</v>
      </c>
      <c r="D9" s="216" t="str">
        <f>Assessment_DataCollection!D136</f>
        <v>Yes</v>
      </c>
      <c r="F9" s="158" t="s">
        <v>15</v>
      </c>
      <c r="G9" s="279" t="s">
        <v>15</v>
      </c>
      <c r="H9" s="287"/>
      <c r="I9" s="288"/>
      <c r="J9" s="289"/>
      <c r="K9" s="290"/>
      <c r="L9" s="345"/>
      <c r="M9" s="319"/>
      <c r="N9" s="329"/>
      <c r="O9" s="218"/>
      <c r="P9" s="219"/>
      <c r="Q9" s="220"/>
      <c r="R9" s="319"/>
      <c r="S9" s="319"/>
    </row>
    <row r="10" spans="1:19" ht="15.75" thickBot="1">
      <c r="A10" s="237" t="s">
        <v>15</v>
      </c>
      <c r="B10" s="214" t="str">
        <f>Assessment_DataCollection!B137</f>
        <v>Attachment B - DSAA Content Standards</v>
      </c>
      <c r="C10" s="215" t="str">
        <f>Assessment_DataCollection!C137</f>
        <v>Yes</v>
      </c>
      <c r="D10" s="216" t="str">
        <f>Assessment_DataCollection!D137</f>
        <v>Yes</v>
      </c>
      <c r="F10" s="158" t="s">
        <v>15</v>
      </c>
      <c r="G10" s="279" t="s">
        <v>15</v>
      </c>
      <c r="H10" s="287"/>
      <c r="I10" s="288"/>
      <c r="J10" s="289"/>
      <c r="K10" s="290"/>
      <c r="L10" s="345"/>
      <c r="M10" s="319"/>
      <c r="N10" s="329"/>
      <c r="O10" s="218"/>
      <c r="P10" s="219"/>
      <c r="Q10" s="220"/>
      <c r="R10" s="319"/>
      <c r="S10" s="319"/>
    </row>
    <row r="11" spans="1:19" ht="30.75" thickBot="1">
      <c r="A11" s="237" t="str">
        <f>Assessment_DataCollection!A138:G138</f>
        <v>2.1.2</v>
      </c>
      <c r="B11" s="205" t="str">
        <f>Assessment_DataCollection!B138</f>
        <v>2.1.2 States shall require driver education providers to use formalized written curricula</v>
      </c>
      <c r="C11" s="206" t="str">
        <f>Assessment_DataCollection!C138</f>
        <v>Yes</v>
      </c>
      <c r="D11" s="206" t="str">
        <f>Assessment_DataCollection!D138</f>
        <v>Yes</v>
      </c>
      <c r="F11" s="164" t="str">
        <f>Assessment_DataCollection!F138</f>
        <v>2.1.2</v>
      </c>
      <c r="G11" s="179" t="str">
        <f>Assessment_DataCollection!G138</f>
        <v>2.1.2 States shall require driver education providers to use formalized written curricula</v>
      </c>
      <c r="H11" s="304"/>
      <c r="I11" s="304"/>
      <c r="J11" s="304"/>
      <c r="K11" s="304"/>
      <c r="L11" s="304"/>
      <c r="M11" s="304"/>
      <c r="N11" s="304"/>
      <c r="O11" s="211"/>
      <c r="P11" s="211"/>
      <c r="Q11" s="211"/>
      <c r="R11" s="304"/>
      <c r="S11" s="304"/>
    </row>
    <row r="12" spans="1:19" ht="73.5" thickBot="1">
      <c r="A12" s="237" t="s">
        <v>15</v>
      </c>
      <c r="B12" s="214" t="s">
        <v>15</v>
      </c>
      <c r="C12" s="215" t="s">
        <v>15</v>
      </c>
      <c r="D12" s="216" t="s">
        <v>15</v>
      </c>
      <c r="F12" s="158" t="s">
        <v>15</v>
      </c>
      <c r="G12" s="279" t="str">
        <f>Assessment_DataCollection!G139</f>
        <v xml:space="preserve">Are driver education providers required to use formalized written curricula? </v>
      </c>
      <c r="H12" s="299">
        <v>44138</v>
      </c>
      <c r="I12" s="297" t="s">
        <v>749</v>
      </c>
      <c r="J12" s="336" t="s">
        <v>750</v>
      </c>
      <c r="K12" s="290"/>
      <c r="L12" s="345">
        <v>44145</v>
      </c>
      <c r="M12" s="319" t="s">
        <v>751</v>
      </c>
      <c r="N12" s="329" t="s">
        <v>752</v>
      </c>
      <c r="O12" s="218"/>
      <c r="P12" s="219"/>
      <c r="Q12" s="220"/>
      <c r="R12" s="319"/>
      <c r="S12" s="319"/>
    </row>
    <row r="13" spans="1:19" ht="74.25" thickBot="1">
      <c r="A13" s="237" t="s">
        <v>15</v>
      </c>
      <c r="B13" s="214" t="s">
        <v>15</v>
      </c>
      <c r="C13" s="215" t="s">
        <v>15</v>
      </c>
      <c r="D13" s="216" t="s">
        <v>15</v>
      </c>
      <c r="F13" s="158" t="s">
        <v>15</v>
      </c>
      <c r="G13" s="279" t="str">
        <f>Assessment_DataCollection!G140</f>
        <v xml:space="preserve">Is there a standardized driver education curriculum? If yes who developed this curriculum? </v>
      </c>
      <c r="H13" s="299">
        <v>44138</v>
      </c>
      <c r="I13" s="297" t="s">
        <v>133</v>
      </c>
      <c r="J13" s="336" t="s">
        <v>753</v>
      </c>
      <c r="K13" s="290"/>
      <c r="L13" s="345" t="s">
        <v>754</v>
      </c>
      <c r="M13" s="319" t="s">
        <v>755</v>
      </c>
      <c r="N13" s="329" t="s">
        <v>756</v>
      </c>
      <c r="O13" s="218"/>
      <c r="P13" s="219"/>
      <c r="Q13" s="220"/>
      <c r="R13" s="319"/>
      <c r="S13" s="319"/>
    </row>
    <row r="14" spans="1:19" ht="44.25" thickBot="1">
      <c r="A14" s="237" t="s">
        <v>15</v>
      </c>
      <c r="B14" s="214" t="s">
        <v>15</v>
      </c>
      <c r="C14" s="215" t="s">
        <v>15</v>
      </c>
      <c r="D14" s="216" t="s">
        <v>15</v>
      </c>
      <c r="F14" s="158" t="s">
        <v>15</v>
      </c>
      <c r="G14" s="279" t="str">
        <f>Assessment_DataCollection!G141</f>
        <v xml:space="preserve">Are driver education providers given a list of acceptable curricula to use? If yes, list all curricula that you provide? </v>
      </c>
      <c r="H14" s="299">
        <v>44138</v>
      </c>
      <c r="I14" s="297" t="s">
        <v>133</v>
      </c>
      <c r="J14" s="336" t="s">
        <v>757</v>
      </c>
      <c r="K14" s="290"/>
      <c r="L14" s="346" t="s">
        <v>15</v>
      </c>
      <c r="M14" s="319" t="s">
        <v>15</v>
      </c>
      <c r="N14" s="329" t="s">
        <v>758</v>
      </c>
      <c r="O14" s="218"/>
      <c r="P14" s="219"/>
      <c r="Q14" s="220"/>
      <c r="R14" s="319"/>
      <c r="S14" s="319"/>
    </row>
    <row r="15" spans="1:19" ht="147" thickBot="1">
      <c r="A15" s="237" t="s">
        <v>15</v>
      </c>
      <c r="B15" s="214" t="s">
        <v>15</v>
      </c>
      <c r="C15" s="215" t="s">
        <v>15</v>
      </c>
      <c r="D15" s="216" t="s">
        <v>15</v>
      </c>
      <c r="F15" s="158" t="s">
        <v>15</v>
      </c>
      <c r="G15" s="279" t="str">
        <f>Assessment_DataCollection!G142</f>
        <v>Is there an approval process for curricula? If yes, what is the approval process?</v>
      </c>
      <c r="H15" s="299">
        <v>44138</v>
      </c>
      <c r="I15" s="297" t="s">
        <v>133</v>
      </c>
      <c r="J15" s="336" t="s">
        <v>759</v>
      </c>
      <c r="K15" s="290"/>
      <c r="L15" s="345"/>
      <c r="M15" s="319"/>
      <c r="N15" s="336" t="s">
        <v>759</v>
      </c>
      <c r="O15" s="218"/>
      <c r="P15" s="219"/>
      <c r="Q15" s="220"/>
      <c r="R15" s="319"/>
      <c r="S15" s="319"/>
    </row>
    <row r="16" spans="1:19" ht="58.5" thickBot="1">
      <c r="A16" s="237" t="s">
        <v>15</v>
      </c>
      <c r="B16" s="214" t="s">
        <v>15</v>
      </c>
      <c r="C16" s="215" t="s">
        <v>15</v>
      </c>
      <c r="D16" s="216" t="s">
        <v>15</v>
      </c>
      <c r="F16" s="158" t="s">
        <v>15</v>
      </c>
      <c r="G16" s="279" t="str">
        <f>Assessment_DataCollection!G143</f>
        <v xml:space="preserve">How often is the curriculum reviewed and updated? </v>
      </c>
      <c r="H16" s="299">
        <v>44138</v>
      </c>
      <c r="I16" s="297" t="s">
        <v>133</v>
      </c>
      <c r="J16" s="336" t="s">
        <v>760</v>
      </c>
      <c r="K16" s="290"/>
      <c r="L16" s="345"/>
      <c r="M16" s="319"/>
      <c r="N16" s="336" t="s">
        <v>760</v>
      </c>
      <c r="O16" s="218"/>
      <c r="P16" s="219"/>
      <c r="Q16" s="220"/>
      <c r="R16" s="319"/>
      <c r="S16" s="319"/>
    </row>
    <row r="17" spans="1:19" ht="45" thickBot="1">
      <c r="A17" s="237" t="s">
        <v>15</v>
      </c>
      <c r="B17" s="214" t="s">
        <v>15</v>
      </c>
      <c r="C17" s="215" t="s">
        <v>15</v>
      </c>
      <c r="D17" s="216" t="s">
        <v>15</v>
      </c>
      <c r="F17" s="158" t="s">
        <v>15</v>
      </c>
      <c r="G17" s="279" t="str">
        <f>Assessment_DataCollection!G144</f>
        <v>How is it reviewed and updated? Who reviews and updates the curriculum?</v>
      </c>
      <c r="H17" s="299">
        <v>44138</v>
      </c>
      <c r="I17" s="297" t="s">
        <v>133</v>
      </c>
      <c r="J17" s="336" t="s">
        <v>761</v>
      </c>
      <c r="K17" s="298"/>
      <c r="L17" s="345"/>
      <c r="M17" s="319"/>
      <c r="N17" s="336" t="s">
        <v>761</v>
      </c>
      <c r="O17" s="218"/>
      <c r="P17" s="219"/>
      <c r="Q17" s="220"/>
      <c r="R17" s="319"/>
      <c r="S17" s="319"/>
    </row>
    <row r="18" spans="1:19" ht="45" thickBot="1">
      <c r="A18" s="237" t="s">
        <v>15</v>
      </c>
      <c r="B18" s="214" t="s">
        <v>15</v>
      </c>
      <c r="C18" s="215" t="s">
        <v>15</v>
      </c>
      <c r="D18" s="216" t="s">
        <v>15</v>
      </c>
      <c r="F18" s="158" t="s">
        <v>15</v>
      </c>
      <c r="G18" s="279" t="str">
        <f>Assessment_DataCollection!G145</f>
        <v xml:space="preserve">Is the curriculum based on the State’s crash data and crash causation factors?  </v>
      </c>
      <c r="H18" s="299">
        <v>44138</v>
      </c>
      <c r="I18" s="297" t="s">
        <v>133</v>
      </c>
      <c r="J18" s="336" t="s">
        <v>762</v>
      </c>
      <c r="K18" s="298"/>
      <c r="L18" s="345"/>
      <c r="M18" s="319"/>
      <c r="N18" s="336" t="s">
        <v>762</v>
      </c>
      <c r="O18" s="218"/>
      <c r="P18" s="219"/>
      <c r="Q18" s="220"/>
      <c r="R18" s="319"/>
      <c r="S18" s="319"/>
    </row>
    <row r="19" spans="1:19" ht="43.5" thickBot="1">
      <c r="A19" s="237" t="s">
        <v>15</v>
      </c>
      <c r="B19" s="214" t="s">
        <v>15</v>
      </c>
      <c r="C19" s="215" t="s">
        <v>15</v>
      </c>
      <c r="D19" s="216" t="s">
        <v>15</v>
      </c>
      <c r="F19" s="158" t="s">
        <v>15</v>
      </c>
      <c r="G19" s="279" t="str">
        <f>Assessment_DataCollection!G146</f>
        <v>Can any portion of the driver education curriculum be completed through non-traditional classroom teaching and learning experiences?</v>
      </c>
      <c r="H19" s="299"/>
      <c r="I19" s="297" t="s">
        <v>763</v>
      </c>
      <c r="J19" s="337" t="s">
        <v>764</v>
      </c>
      <c r="K19" s="298"/>
      <c r="L19" s="345">
        <v>44145</v>
      </c>
      <c r="M19" s="346" t="s">
        <v>765</v>
      </c>
      <c r="N19" s="337" t="s">
        <v>764</v>
      </c>
      <c r="O19" s="218"/>
      <c r="P19" s="219"/>
      <c r="Q19" s="220"/>
      <c r="R19" s="319"/>
      <c r="S19" s="319"/>
    </row>
    <row r="20" spans="1:19" ht="57.75" thickBot="1">
      <c r="A20" s="237" t="str">
        <f>Assessment_DataCollection!A147:G147</f>
        <v>2.1.2.a</v>
      </c>
      <c r="B20" s="214" t="str">
        <f>Assessment_DataCollection!B147</f>
        <v>2.1.2 a. The curricula shall include written lesson plans for classroom, behind-the-wheel, observation time, simulation and driving ranges that include goals, objectives and outcomes for learning</v>
      </c>
      <c r="C20" s="215" t="str">
        <f>Assessment_DataCollection!C147</f>
        <v>Yes</v>
      </c>
      <c r="D20" s="216" t="str">
        <f>Assessment_DataCollection!D147</f>
        <v>No</v>
      </c>
      <c r="F20" s="158" t="str">
        <f>Assessment_DataCollection!F147</f>
        <v>2.1.2.a</v>
      </c>
      <c r="G20" s="279" t="str">
        <f>Assessment_DataCollection!G147</f>
        <v>Does your state recognize for credit simulation and/or driving range lessons?</v>
      </c>
      <c r="H20" s="299">
        <v>44138</v>
      </c>
      <c r="I20" s="297" t="s">
        <v>133</v>
      </c>
      <c r="J20" s="336" t="s">
        <v>766</v>
      </c>
      <c r="K20" s="293" t="s">
        <v>767</v>
      </c>
      <c r="L20" s="345"/>
      <c r="M20" s="319"/>
      <c r="N20" s="336" t="s">
        <v>766</v>
      </c>
      <c r="O20" s="218"/>
      <c r="P20" s="219"/>
      <c r="Q20" s="220"/>
      <c r="R20" s="319"/>
      <c r="S20" s="319"/>
    </row>
    <row r="21" spans="1:19" ht="60" thickBot="1">
      <c r="A21" s="237"/>
      <c r="B21" s="214" t="s">
        <v>15</v>
      </c>
      <c r="C21" s="215" t="s">
        <v>15</v>
      </c>
      <c r="D21" s="216" t="s">
        <v>15</v>
      </c>
      <c r="F21" s="158" t="s">
        <v>15</v>
      </c>
      <c r="G21" s="279" t="str">
        <f>Assessment_DataCollection!G148</f>
        <v>Are written lesson plans for classroom, behind-the-wheel, observation time, simulation and driving ranges that include goals, objectives and outcomes for learning provided in your state curricula?</v>
      </c>
      <c r="H21" s="299">
        <v>44138</v>
      </c>
      <c r="I21" s="297" t="s">
        <v>133</v>
      </c>
      <c r="J21" s="336" t="s">
        <v>768</v>
      </c>
      <c r="K21" s="290"/>
      <c r="L21" s="345"/>
      <c r="M21" s="319"/>
      <c r="N21" s="336" t="s">
        <v>768</v>
      </c>
      <c r="O21" s="218"/>
      <c r="P21" s="219"/>
      <c r="Q21" s="220"/>
      <c r="R21" s="319"/>
      <c r="S21" s="319"/>
    </row>
    <row r="22" spans="1:19" ht="102" thickBot="1">
      <c r="A22" s="237" t="str">
        <f>Assessment_DataCollection!A149:G149</f>
        <v>2.1.2.b</v>
      </c>
      <c r="B22" s="214" t="str">
        <f>Assessment_DataCollection!B149</f>
        <v>2.1.2 b. The curricula shall use a variety of multimedia in various combinations to deliver the curriculum. These may include, but are not limited to, videos, written materials, activities, testing, animation, interactive media, or simulations</v>
      </c>
      <c r="C22" s="215" t="str">
        <f>Assessment_DataCollection!C149</f>
        <v>Yes</v>
      </c>
      <c r="D22" s="216" t="str">
        <f>Assessment_DataCollection!D149</f>
        <v>Yes</v>
      </c>
      <c r="F22" s="158" t="str">
        <f>Assessment_DataCollection!F149</f>
        <v>2.1.2.b</v>
      </c>
      <c r="G22" s="279" t="str">
        <f>Assessment_DataCollection!G149</f>
        <v xml:space="preserve"> Is a variety of multimedia in various combinations provided in your state curricula to deliver the curriculum? If yes, what kind of multimedia?</v>
      </c>
      <c r="H22" s="299">
        <v>44138</v>
      </c>
      <c r="I22" s="297" t="s">
        <v>133</v>
      </c>
      <c r="J22" s="336" t="s">
        <v>769</v>
      </c>
      <c r="K22" s="290"/>
      <c r="L22" s="345">
        <v>44145</v>
      </c>
      <c r="M22" s="319" t="s">
        <v>770</v>
      </c>
      <c r="N22" s="336" t="s">
        <v>769</v>
      </c>
      <c r="O22" s="218"/>
      <c r="P22" s="219"/>
      <c r="Q22" s="220"/>
      <c r="R22" s="319"/>
      <c r="S22" s="319"/>
    </row>
    <row r="23" spans="1:19" ht="173.25" thickBot="1">
      <c r="A23" s="237" t="str">
        <f>Assessment_DataCollection!A150:G150</f>
        <v>2.1.2.c</v>
      </c>
      <c r="B23" s="214" t="str">
        <f>Assessment_DataCollection!B150</f>
        <v>2.1.2 c. The curricula shall use active learning and incorporate higher-order/critical thinking skills</v>
      </c>
      <c r="C23" s="215" t="str">
        <f>Assessment_DataCollection!C150</f>
        <v>Yes</v>
      </c>
      <c r="D23" s="216" t="str">
        <f>Assessment_DataCollection!D150</f>
        <v>No</v>
      </c>
      <c r="F23" s="158" t="str">
        <f>Assessment_DataCollection!F150</f>
        <v>2.1.2.c</v>
      </c>
      <c r="G23" s="279" t="str">
        <f>Assessment_DataCollection!G150</f>
        <v>Are active learning and higher-order/critical thinking skills incorporated in your state curricula?</v>
      </c>
      <c r="H23" s="299">
        <v>44138</v>
      </c>
      <c r="I23" s="297" t="s">
        <v>771</v>
      </c>
      <c r="J23" s="336" t="s">
        <v>772</v>
      </c>
      <c r="K23" s="290"/>
      <c r="L23" s="345"/>
      <c r="M23" s="319"/>
      <c r="N23" s="336" t="s">
        <v>772</v>
      </c>
      <c r="O23" s="218"/>
      <c r="P23" s="219"/>
      <c r="Q23" s="220"/>
      <c r="R23" s="319"/>
      <c r="S23" s="319"/>
    </row>
    <row r="24" spans="1:19" ht="115.5" thickBot="1">
      <c r="A24" s="237" t="str">
        <f>Assessment_DataCollection!A151:G151</f>
        <v>2.1.2.d</v>
      </c>
      <c r="B24" s="214" t="str">
        <f>Assessment_DataCollection!B151</f>
        <v>2.1.2 d. The curricula shall encourage learners to reflect upon what they have learned as a means to improve retention of concepts</v>
      </c>
      <c r="C24" s="215" t="str">
        <f>Assessment_DataCollection!C151</f>
        <v>Yes</v>
      </c>
      <c r="D24" s="216" t="str">
        <f>Assessment_DataCollection!D151</f>
        <v>No</v>
      </c>
      <c r="F24" s="158" t="str">
        <f>Assessment_DataCollection!F151</f>
        <v>2.1.2.d</v>
      </c>
      <c r="G24" s="279" t="str">
        <f>Assessment_DataCollection!G151</f>
        <v>Are learners provided with the opportunity to reflect upon what they have learned as a means to improve retention of concepts in your state curricula?</v>
      </c>
      <c r="H24" s="299">
        <v>44138</v>
      </c>
      <c r="I24" s="297" t="s">
        <v>771</v>
      </c>
      <c r="J24" s="336" t="s">
        <v>773</v>
      </c>
      <c r="K24" s="290"/>
      <c r="L24" s="345"/>
      <c r="M24" s="319"/>
      <c r="N24" s="336" t="s">
        <v>773</v>
      </c>
      <c r="O24" s="218"/>
      <c r="P24" s="219"/>
      <c r="Q24" s="220"/>
      <c r="R24" s="319"/>
      <c r="S24" s="319"/>
    </row>
    <row r="25" spans="1:19" ht="120.75" thickBot="1">
      <c r="A25" s="237" t="str">
        <f>Assessment_DataCollection!A152:G152</f>
        <v>2.1.2.e</v>
      </c>
      <c r="B25" s="214" t="str">
        <f>Assessment_DataCollection!B152</f>
        <v>2.1.2 e. The curricula shall be culturally competent/responsive and accommodate the multicultural educational needs of learners</v>
      </c>
      <c r="C25" s="241" t="str">
        <f>Assessment_DataCollection!C152</f>
        <v>Yes</v>
      </c>
      <c r="D25" s="242" t="str">
        <f>Assessment_DataCollection!D152</f>
        <v>No</v>
      </c>
      <c r="F25" s="158" t="str">
        <f>Assessment_DataCollection!F152</f>
        <v>2.1.2.e</v>
      </c>
      <c r="G25" s="279" t="str">
        <f>Assessment_DataCollection!G152</f>
        <v xml:space="preserve">Are your state curricula culturally competent and accommodates the multicultural educational needs of learners? </v>
      </c>
      <c r="H25" s="299">
        <v>44138</v>
      </c>
      <c r="I25" s="297" t="s">
        <v>133</v>
      </c>
      <c r="J25" s="338" t="s">
        <v>774</v>
      </c>
      <c r="K25" s="290"/>
      <c r="L25" s="345"/>
      <c r="M25" s="319"/>
      <c r="N25" s="338" t="s">
        <v>774</v>
      </c>
      <c r="O25" s="218"/>
      <c r="P25" s="219"/>
      <c r="Q25" s="220"/>
      <c r="R25" s="319"/>
      <c r="S25" s="319"/>
    </row>
    <row r="26" spans="1:19" ht="45.75" thickBot="1">
      <c r="A26" s="237" t="str">
        <f>Assessment_DataCollection!A153:G153</f>
        <v>2.1.3</v>
      </c>
      <c r="B26" s="205" t="str">
        <f>Assessment_DataCollection!B153</f>
        <v>2.1.3 States shall require core driver instructional hours that focus on the driving task and safe driving practices sufficient to meet the criteria established by the end-of-course examination</v>
      </c>
      <c r="C26" s="206" t="str">
        <f>Assessment_DataCollection!C153</f>
        <v>Yes</v>
      </c>
      <c r="D26" s="206" t="str">
        <f>Assessment_DataCollection!D153</f>
        <v>No</v>
      </c>
      <c r="F26" s="164" t="str">
        <f>Assessment_DataCollection!F153</f>
        <v>2.1.3</v>
      </c>
      <c r="G26" s="179" t="str">
        <f>Assessment_DataCollection!G153</f>
        <v>2.1.3 States shall require core driver instructional hours that focus on the driving task and safe driving practices sufficient to meet the criteria established by the end-of-course examination</v>
      </c>
      <c r="H26" s="339"/>
      <c r="I26" s="339"/>
      <c r="J26" s="339"/>
      <c r="K26" s="304"/>
      <c r="L26" s="304"/>
      <c r="M26" s="304"/>
      <c r="N26" s="304"/>
      <c r="O26" s="211"/>
      <c r="P26" s="211"/>
      <c r="Q26" s="211"/>
      <c r="R26" s="304"/>
      <c r="S26" s="304"/>
    </row>
    <row r="27" spans="1:19" ht="90.75" thickBot="1">
      <c r="A27" s="237" t="str">
        <f>Assessment_DataCollection!A154:G154</f>
        <v>2.1.3.a</v>
      </c>
      <c r="B27" s="214" t="str">
        <f>Assessment_DataCollection!B154</f>
        <v>2.1.3 a. States shall require increased minimum instruction hours consisting of:</v>
      </c>
      <c r="C27" s="215" t="s">
        <v>15</v>
      </c>
      <c r="D27" s="216" t="s">
        <v>15</v>
      </c>
      <c r="F27" s="158" t="str">
        <f>Assessment_DataCollection!F154</f>
        <v>2.1.3.a</v>
      </c>
      <c r="G27" s="279" t="str">
        <f>Assessment_DataCollection!G154</f>
        <v xml:space="preserve">List your current minimum instruction hours? </v>
      </c>
      <c r="H27" s="299">
        <v>44138</v>
      </c>
      <c r="I27" s="297" t="s">
        <v>133</v>
      </c>
      <c r="J27" s="340" t="s">
        <v>775</v>
      </c>
      <c r="K27" s="290"/>
      <c r="L27" s="346" t="s">
        <v>776</v>
      </c>
      <c r="M27" s="319" t="s">
        <v>777</v>
      </c>
      <c r="N27" s="337"/>
      <c r="O27" s="218"/>
      <c r="P27" s="219"/>
      <c r="Q27" s="220"/>
      <c r="R27" s="319"/>
      <c r="S27" s="319"/>
    </row>
    <row r="28" spans="1:19" ht="30.75" thickBot="1">
      <c r="A28" s="237"/>
      <c r="B28" s="214" t="str">
        <f>Assessment_DataCollection!B155</f>
        <v>45 hours of classroom/ theory</v>
      </c>
      <c r="C28" s="215" t="str">
        <f>Assessment_DataCollection!C155</f>
        <v>Yes</v>
      </c>
      <c r="D28" s="215" t="str">
        <f>Assessment_DataCollection!D155</f>
        <v>No</v>
      </c>
      <c r="F28" s="158" t="s">
        <v>15</v>
      </c>
      <c r="G28" s="279" t="s">
        <v>15</v>
      </c>
      <c r="H28" s="299"/>
      <c r="I28" s="297" t="s">
        <v>127</v>
      </c>
      <c r="J28" s="337" t="s">
        <v>778</v>
      </c>
      <c r="K28" s="290"/>
      <c r="L28" s="345"/>
      <c r="M28" s="319"/>
      <c r="N28" s="336"/>
      <c r="O28" s="218"/>
      <c r="P28" s="219"/>
      <c r="Q28" s="220"/>
      <c r="R28" s="319" t="s">
        <v>367</v>
      </c>
      <c r="S28" s="319"/>
    </row>
    <row r="29" spans="1:19" ht="15.75" thickBot="1">
      <c r="A29" s="237"/>
      <c r="B29" s="214" t="str">
        <f>Assessment_DataCollection!B156</f>
        <v>10 hours of behind-the-wheel</v>
      </c>
      <c r="C29" s="215" t="str">
        <f>Assessment_DataCollection!C156</f>
        <v>Yes</v>
      </c>
      <c r="D29" s="216" t="str">
        <f>Assessment_DataCollection!D156</f>
        <v>No</v>
      </c>
      <c r="F29" s="158" t="s">
        <v>15</v>
      </c>
      <c r="G29" s="279" t="s">
        <v>15</v>
      </c>
      <c r="H29" s="299"/>
      <c r="I29" s="297"/>
      <c r="J29" s="336"/>
      <c r="K29" s="290"/>
      <c r="L29" s="345"/>
      <c r="M29" s="319"/>
      <c r="N29" s="336"/>
      <c r="O29" s="218"/>
      <c r="P29" s="219"/>
      <c r="Q29" s="220"/>
      <c r="R29" s="319"/>
      <c r="S29" s="319"/>
    </row>
    <row r="30" spans="1:19" ht="29.25" thickBot="1">
      <c r="A30" s="237"/>
      <c r="B30" s="214" t="str">
        <f>Assessment_DataCollection!B157</f>
        <v>10 hours of additional flexible, verifiable instruction, consisting of any of the following, as defined in these standards:</v>
      </c>
      <c r="C30" s="215" t="s">
        <v>779</v>
      </c>
      <c r="D30" s="216" t="s">
        <v>15</v>
      </c>
      <c r="F30" s="158" t="s">
        <v>15</v>
      </c>
      <c r="G30" s="279" t="s">
        <v>15</v>
      </c>
      <c r="H30" s="299"/>
      <c r="I30" s="297"/>
      <c r="J30" s="336"/>
      <c r="K30" s="290"/>
      <c r="L30" s="345"/>
      <c r="M30" s="319"/>
      <c r="N30" s="289"/>
      <c r="O30" s="218"/>
      <c r="P30" s="219"/>
      <c r="Q30" s="220"/>
      <c r="R30" s="319" t="s">
        <v>367</v>
      </c>
      <c r="S30" s="319"/>
    </row>
    <row r="31" spans="1:19" ht="60.75" thickBot="1">
      <c r="A31" s="237"/>
      <c r="B31" s="214" t="str">
        <f>Assessment_DataCollection!B158</f>
        <v>Observation</v>
      </c>
      <c r="C31" s="215" t="str">
        <f>Assessment_DataCollection!C158</f>
        <v>Yes</v>
      </c>
      <c r="D31" s="216" t="str">
        <f>Assessment_DataCollection!D158</f>
        <v>No</v>
      </c>
      <c r="F31" s="158" t="s">
        <v>15</v>
      </c>
      <c r="G31" s="279" t="s">
        <v>15</v>
      </c>
      <c r="H31" s="287"/>
      <c r="I31" s="288"/>
      <c r="J31" s="289"/>
      <c r="K31" s="290"/>
      <c r="L31" s="345"/>
      <c r="M31" s="319"/>
      <c r="N31" s="338" t="s">
        <v>780</v>
      </c>
      <c r="O31" s="218"/>
      <c r="P31" s="219"/>
      <c r="Q31" s="220"/>
      <c r="R31" s="319" t="s">
        <v>367</v>
      </c>
      <c r="S31" s="319"/>
    </row>
    <row r="32" spans="1:19" ht="60.75" thickBot="1">
      <c r="A32" s="237"/>
      <c r="B32" s="214" t="str">
        <f>Assessment_DataCollection!B159</f>
        <v>Additional Behind-the-wheel</v>
      </c>
      <c r="C32" s="241" t="str">
        <f>Assessment_DataCollection!C159</f>
        <v>Yes</v>
      </c>
      <c r="D32" s="242" t="str">
        <f>Assessment_DataCollection!D159</f>
        <v>Yes</v>
      </c>
      <c r="F32" s="158" t="s">
        <v>15</v>
      </c>
      <c r="G32" s="279" t="s">
        <v>15</v>
      </c>
      <c r="H32" s="341"/>
      <c r="I32" s="342" t="s">
        <v>170</v>
      </c>
      <c r="J32" s="338" t="s">
        <v>780</v>
      </c>
      <c r="K32" s="290"/>
      <c r="L32" s="345"/>
      <c r="M32" s="319"/>
      <c r="N32" s="338" t="s">
        <v>781</v>
      </c>
      <c r="O32" s="218"/>
      <c r="P32" s="219"/>
      <c r="Q32" s="220"/>
      <c r="R32" s="319"/>
      <c r="S32" s="319"/>
    </row>
    <row r="33" spans="1:19" ht="30.75" thickBot="1">
      <c r="A33" s="237"/>
      <c r="B33" s="214" t="str">
        <f>Assessment_DataCollection!B160</f>
        <v>Range</v>
      </c>
      <c r="C33" s="241" t="str">
        <f>Assessment_DataCollection!C160</f>
        <v>Yes</v>
      </c>
      <c r="D33" s="242" t="str">
        <f>Assessment_DataCollection!D160</f>
        <v>No</v>
      </c>
      <c r="F33" s="158" t="s">
        <v>15</v>
      </c>
      <c r="G33" s="279" t="s">
        <v>15</v>
      </c>
      <c r="H33" s="287"/>
      <c r="I33" s="342" t="s">
        <v>170</v>
      </c>
      <c r="J33" s="338" t="s">
        <v>781</v>
      </c>
      <c r="K33" s="290"/>
      <c r="L33" s="345"/>
      <c r="M33" s="319"/>
      <c r="N33" s="338" t="s">
        <v>782</v>
      </c>
      <c r="O33" s="218"/>
      <c r="P33" s="219"/>
      <c r="Q33" s="220"/>
      <c r="R33" s="319"/>
      <c r="S33" s="319"/>
    </row>
    <row r="34" spans="1:19" ht="30.75" thickBot="1">
      <c r="A34" s="237"/>
      <c r="B34" s="214" t="str">
        <f>Assessment_DataCollection!B161</f>
        <v>Simulation</v>
      </c>
      <c r="C34" s="241" t="str">
        <f>Assessment_DataCollection!C161</f>
        <v>Yes</v>
      </c>
      <c r="D34" s="242" t="str">
        <f>Assessment_DataCollection!D161</f>
        <v>No</v>
      </c>
      <c r="F34" s="158" t="s">
        <v>15</v>
      </c>
      <c r="G34" s="279" t="s">
        <v>15</v>
      </c>
      <c r="H34" s="287"/>
      <c r="I34" s="342" t="s">
        <v>170</v>
      </c>
      <c r="J34" s="338" t="s">
        <v>782</v>
      </c>
      <c r="K34" s="290"/>
      <c r="L34" s="345"/>
      <c r="M34" s="319"/>
      <c r="N34" s="289"/>
      <c r="O34" s="218"/>
      <c r="P34" s="219"/>
      <c r="Q34" s="220"/>
      <c r="R34" s="319"/>
      <c r="S34" s="319"/>
    </row>
    <row r="35" spans="1:19" ht="60" thickBot="1">
      <c r="A35" s="237"/>
      <c r="B35" s="214" t="str">
        <f>Assessment_DataCollection!B162</f>
        <v>Additional Classroom (face-to-face or online)</v>
      </c>
      <c r="C35" s="241" t="str">
        <f>Assessment_DataCollection!C162</f>
        <v>Yes</v>
      </c>
      <c r="D35" s="242" t="str">
        <f>Assessment_DataCollection!D162</f>
        <v>No</v>
      </c>
      <c r="F35" s="158" t="s">
        <v>15</v>
      </c>
      <c r="G35" s="279" t="s">
        <v>15</v>
      </c>
      <c r="H35" s="287"/>
      <c r="I35" s="288"/>
      <c r="J35" s="289"/>
      <c r="K35" s="290"/>
      <c r="L35" s="345"/>
      <c r="M35" s="319"/>
      <c r="N35" s="343" t="s">
        <v>783</v>
      </c>
      <c r="O35" s="218"/>
      <c r="P35" s="219"/>
      <c r="Q35" s="220"/>
      <c r="R35" s="319"/>
      <c r="S35" s="319"/>
    </row>
    <row r="36" spans="1:19" ht="60" thickBot="1">
      <c r="A36" s="237"/>
      <c r="B36" s="214" t="str">
        <f>Assessment_DataCollection!B163</f>
        <v>Computer-based independent student learning</v>
      </c>
      <c r="C36" s="241" t="str">
        <f>Assessment_DataCollection!C163</f>
        <v>Yes</v>
      </c>
      <c r="D36" s="242" t="str">
        <f>Assessment_DataCollection!D163</f>
        <v>No</v>
      </c>
      <c r="F36" s="158" t="s">
        <v>15</v>
      </c>
      <c r="G36" s="279" t="s">
        <v>15</v>
      </c>
      <c r="H36" s="287"/>
      <c r="I36" s="288" t="s">
        <v>127</v>
      </c>
      <c r="J36" s="343" t="s">
        <v>783</v>
      </c>
      <c r="K36" s="290"/>
      <c r="L36" s="345"/>
      <c r="M36" s="319"/>
      <c r="N36" s="337" t="s">
        <v>784</v>
      </c>
      <c r="O36" s="218"/>
      <c r="P36" s="219"/>
      <c r="Q36" s="220"/>
      <c r="R36" s="319"/>
      <c r="S36" s="319"/>
    </row>
    <row r="37" spans="1:19" ht="75" thickBot="1">
      <c r="A37" s="237" t="str">
        <f>Assessment_DataCollection!A164:G164</f>
        <v>2.1.3.b</v>
      </c>
      <c r="B37" s="214" t="str">
        <f>Assessment_DataCollection!B164</f>
        <v>2.1.3 b. States shall require instructional hours to be delivered across multiple learning stages (e.g. Segment I and Segment II as defined in NHTSA’s GDL Model)</v>
      </c>
      <c r="C37" s="215" t="str">
        <f>Assessment_DataCollection!C164</f>
        <v>Yes</v>
      </c>
      <c r="D37" s="216" t="str">
        <f>Assessment_DataCollection!D164</f>
        <v>No</v>
      </c>
      <c r="F37" s="158" t="str">
        <f>Assessment_DataCollection!F164</f>
        <v>2.1.3.b</v>
      </c>
      <c r="G37" s="279" t="str">
        <f>Assessment_DataCollection!G164</f>
        <v>Are your instructional hours delivered across multiple learning stages? How many hours for each stage?</v>
      </c>
      <c r="H37" s="299">
        <v>44138</v>
      </c>
      <c r="I37" s="297" t="s">
        <v>133</v>
      </c>
      <c r="J37" s="336" t="s">
        <v>785</v>
      </c>
      <c r="K37" s="290"/>
      <c r="L37" s="345"/>
      <c r="M37" s="319"/>
      <c r="N37" s="329"/>
      <c r="O37" s="218"/>
      <c r="P37" s="219"/>
      <c r="Q37" s="220"/>
      <c r="R37" s="319"/>
      <c r="S37" s="319"/>
    </row>
    <row r="38" spans="1:19" ht="75.75" thickBot="1">
      <c r="A38" s="237" t="str">
        <f>Assessment_DataCollection!A165:G165</f>
        <v>2.1.4</v>
      </c>
      <c r="B38" s="205" t="str">
        <f>Assessment_DataCollection!B165</f>
        <v>2.1.4 States shall ensure that the instruction of novice drivers is completed using concurrent and integrated classroom and behind-the-wheel time where the bulk of the classroom instruction occurs close in time to the in-vehicle instruction to ensure the maximum transfer of skills</v>
      </c>
      <c r="C38" s="206" t="str">
        <f>Assessment_DataCollection!C165</f>
        <v>Planned</v>
      </c>
      <c r="D38" s="206" t="str">
        <f>Assessment_DataCollection!D165</f>
        <v>Yes</v>
      </c>
      <c r="F38" s="164" t="str">
        <f>Assessment_DataCollection!F165</f>
        <v>2.1.4</v>
      </c>
      <c r="G38" s="179" t="str">
        <f>Assessment_DataCollection!G165</f>
        <v>2.1.4 States shall ensure that the instruction of novice drivers is completed using concurrent and integrated classroom and behind-the-wheel time where the bulk of the classroom instruction occurs close in time to the in-vehicle instruction to ensure the maximum transfer of skills</v>
      </c>
      <c r="H38" s="304"/>
      <c r="I38" s="304"/>
      <c r="J38" s="304"/>
      <c r="K38" s="304"/>
      <c r="L38" s="304"/>
      <c r="M38" s="304"/>
      <c r="N38" s="304"/>
      <c r="O38" s="211"/>
      <c r="P38" s="211"/>
      <c r="Q38" s="211"/>
      <c r="R38" s="304"/>
      <c r="S38" s="304"/>
    </row>
    <row r="39" spans="1:19" ht="245.25" thickBot="1">
      <c r="A39" s="237" t="s">
        <v>15</v>
      </c>
      <c r="B39" s="214" t="s">
        <v>15</v>
      </c>
      <c r="C39" s="215" t="s">
        <v>15</v>
      </c>
      <c r="D39" s="216" t="s">
        <v>15</v>
      </c>
      <c r="F39" s="158" t="s">
        <v>15</v>
      </c>
      <c r="G39" s="279" t="str">
        <f>Assessment_DataCollection!G166</f>
        <v xml:space="preserve">How do you integrate the classroom with the behind-the-wheel portion and vice versa? </v>
      </c>
      <c r="H39" s="287"/>
      <c r="I39" s="288" t="s">
        <v>127</v>
      </c>
      <c r="J39" s="343" t="s">
        <v>786</v>
      </c>
      <c r="K39" s="290"/>
      <c r="L39" s="345">
        <v>44145</v>
      </c>
      <c r="M39" s="319" t="s">
        <v>787</v>
      </c>
      <c r="N39" s="343" t="s">
        <v>786</v>
      </c>
      <c r="O39" s="218"/>
      <c r="P39" s="219"/>
      <c r="Q39" s="220"/>
      <c r="R39" s="319"/>
      <c r="S39" s="319"/>
    </row>
    <row r="40" spans="1:19" ht="245.25" thickBot="1">
      <c r="A40" s="237" t="str">
        <f>Assessment_DataCollection!A167:G167</f>
        <v>2.1.4.a</v>
      </c>
      <c r="B40" s="214" t="str">
        <f>Assessment_DataCollection!B167</f>
        <v>2.1.4 a. States should establish requirements for driver education which, requires full attendance and successful completion of classroom and behind-the-wheel</v>
      </c>
      <c r="C40" s="215" t="str">
        <f>Assessment_DataCollection!C167</f>
        <v>Yes</v>
      </c>
      <c r="D40" s="216" t="str">
        <f>Assessment_DataCollection!D167</f>
        <v>Yes</v>
      </c>
      <c r="F40" s="158" t="str">
        <f>Assessment_DataCollection!F167</f>
        <v>2.1.4.a</v>
      </c>
      <c r="G40" s="279" t="str">
        <f>Assessment_DataCollection!G167</f>
        <v xml:space="preserve">What is your attendance policy for successful completion of classroom and behind-the-wheel? </v>
      </c>
      <c r="H40" s="287"/>
      <c r="I40" s="288"/>
      <c r="J40" s="343" t="s">
        <v>788</v>
      </c>
      <c r="K40" s="290"/>
      <c r="L40" s="345">
        <v>44145</v>
      </c>
      <c r="M40" s="319" t="s">
        <v>789</v>
      </c>
      <c r="N40" s="343" t="s">
        <v>788</v>
      </c>
      <c r="O40" s="218"/>
      <c r="P40" s="219"/>
      <c r="Q40" s="220"/>
      <c r="R40" s="319"/>
      <c r="S40" s="319"/>
    </row>
    <row r="41" spans="1:19" ht="231" thickBot="1">
      <c r="A41" s="237" t="str">
        <f>Assessment_DataCollection!A168:G168</f>
        <v>2.1.4.b</v>
      </c>
      <c r="B41" s="214" t="str">
        <f>Assessment_DataCollection!B168</f>
        <v>2.1.4 b. States should establish requirements for driver education which, ensures classroom instruction is spread out over a period of time (distributive learning) and is not completed in fewer than 30 days</v>
      </c>
      <c r="C41" s="215" t="str">
        <f>Assessment_DataCollection!C168</f>
        <v>Yes</v>
      </c>
      <c r="D41" s="216" t="str">
        <f>Assessment_DataCollection!D168</f>
        <v>No</v>
      </c>
      <c r="F41" s="158" t="str">
        <f>Assessment_DataCollection!F168</f>
        <v>2.1.4.b</v>
      </c>
      <c r="G41" s="279" t="str">
        <f>Assessment_DataCollection!G168</f>
        <v>Describe how the typical classroom course is scheduled?</v>
      </c>
      <c r="H41" s="287"/>
      <c r="I41" s="288"/>
      <c r="J41" s="343" t="s">
        <v>790</v>
      </c>
      <c r="K41" s="290"/>
      <c r="L41" s="345"/>
      <c r="M41" s="319"/>
      <c r="N41" s="343" t="s">
        <v>790</v>
      </c>
      <c r="O41" s="218"/>
      <c r="P41" s="219"/>
      <c r="Q41" s="220"/>
      <c r="R41" s="319"/>
      <c r="S41" s="319"/>
    </row>
    <row r="42" spans="1:19" ht="44.25" thickBot="1">
      <c r="A42" s="237"/>
      <c r="B42" s="214"/>
      <c r="C42" s="215" t="s">
        <v>15</v>
      </c>
      <c r="D42" s="216" t="s">
        <v>15</v>
      </c>
      <c r="F42" s="158" t="s">
        <v>15</v>
      </c>
      <c r="G42" s="279" t="str">
        <f>Assessment_DataCollection!G169</f>
        <v xml:space="preserve">How many days is the classroom instruction completed in? </v>
      </c>
      <c r="H42" s="299">
        <v>44138</v>
      </c>
      <c r="I42" s="297" t="s">
        <v>133</v>
      </c>
      <c r="J42" s="336" t="s">
        <v>791</v>
      </c>
      <c r="K42" s="290"/>
      <c r="L42" s="345"/>
      <c r="M42" s="319"/>
      <c r="N42" s="336" t="s">
        <v>791</v>
      </c>
      <c r="O42" s="218"/>
      <c r="P42" s="219"/>
      <c r="Q42" s="220"/>
      <c r="R42" s="319"/>
      <c r="S42" s="319"/>
    </row>
    <row r="43" spans="1:19" ht="72.75" thickBot="1">
      <c r="A43" s="237" t="str">
        <f>Assessment_DataCollection!A170:G170</f>
        <v>2.1.4.c</v>
      </c>
      <c r="B43" s="214" t="str">
        <f>Assessment_DataCollection!B170</f>
        <v>2.1.4 c. States should establish requirements for driver education which, consists of classroom instruction periods that should not exceed 120 minutes per day</v>
      </c>
      <c r="C43" s="215" t="str">
        <f>Assessment_DataCollection!C170</f>
        <v>Yes</v>
      </c>
      <c r="D43" s="216" t="str">
        <f>Assessment_DataCollection!D170</f>
        <v>Yes</v>
      </c>
      <c r="F43" s="158" t="str">
        <f>Assessment_DataCollection!F170</f>
        <v>2.1.4.c</v>
      </c>
      <c r="G43" s="279" t="str">
        <f>Assessment_DataCollection!G170</f>
        <v xml:space="preserve">How long is a classroom instructional period per day? </v>
      </c>
      <c r="H43" s="299">
        <v>44138</v>
      </c>
      <c r="I43" s="297" t="s">
        <v>133</v>
      </c>
      <c r="J43" s="336" t="s">
        <v>792</v>
      </c>
      <c r="K43" s="290"/>
      <c r="L43" s="345"/>
      <c r="M43" s="319"/>
      <c r="N43" s="336" t="s">
        <v>793</v>
      </c>
      <c r="O43" s="218"/>
      <c r="P43" s="219"/>
      <c r="Q43" s="220"/>
      <c r="R43" s="319"/>
      <c r="S43" s="319"/>
    </row>
    <row r="44" spans="1:19" ht="29.25" thickBot="1">
      <c r="A44" s="237" t="str">
        <f>Assessment_DataCollection!A171:G171</f>
        <v>2.1.4.d</v>
      </c>
      <c r="B44" s="214" t="str">
        <f>Assessment_DataCollection!B171</f>
        <v>2.1.4 d. States should establish requirements for driver education which, consists of behind-the-wheel instruction that:</v>
      </c>
      <c r="C44" s="215" t="s">
        <v>779</v>
      </c>
      <c r="D44" s="216" t="s">
        <v>15</v>
      </c>
      <c r="F44" s="158" t="str">
        <f>Assessment_DataCollection!F171</f>
        <v>2.1.4.d</v>
      </c>
      <c r="G44" s="279" t="s">
        <v>15</v>
      </c>
      <c r="H44" s="287"/>
      <c r="I44" s="288"/>
      <c r="J44" s="289"/>
      <c r="K44" s="290"/>
      <c r="L44" s="345"/>
      <c r="M44" s="319"/>
      <c r="N44" s="289"/>
      <c r="O44" s="218"/>
      <c r="P44" s="219"/>
      <c r="Q44" s="220"/>
      <c r="R44" s="319"/>
      <c r="S44" s="319"/>
    </row>
    <row r="45" spans="1:19" ht="30" thickBot="1">
      <c r="A45" s="237"/>
      <c r="B45" s="214" t="str">
        <f>Assessment_DataCollection!B172</f>
        <v>• Has no more than 3 students in the vehicle</v>
      </c>
      <c r="C45" s="241" t="str">
        <f>Assessment_DataCollection!C172</f>
        <v>Yes</v>
      </c>
      <c r="D45" s="242" t="str">
        <f>Assessment_DataCollection!D172</f>
        <v>Yes</v>
      </c>
      <c r="F45" s="158" t="s">
        <v>15</v>
      </c>
      <c r="G45" s="279" t="str">
        <f>Assessment_DataCollection!G172</f>
        <v xml:space="preserve">How many students are allowed in the vehicle at once? </v>
      </c>
      <c r="H45" s="299">
        <v>44138</v>
      </c>
      <c r="I45" s="297" t="s">
        <v>133</v>
      </c>
      <c r="J45" s="344" t="s">
        <v>794</v>
      </c>
      <c r="K45" s="290"/>
      <c r="L45" s="345"/>
      <c r="M45" s="319"/>
      <c r="N45" s="349" t="s">
        <v>795</v>
      </c>
      <c r="O45" s="218"/>
      <c r="P45" s="219"/>
      <c r="Q45" s="220"/>
      <c r="R45" s="319"/>
      <c r="S45" s="319"/>
    </row>
    <row r="46" spans="1:19" ht="45.75" thickBot="1">
      <c r="A46" s="237"/>
      <c r="B46" s="214" t="str">
        <f>Assessment_DataCollection!B173</f>
        <v>• Ensures that each student drives no more than 90 minutes per day</v>
      </c>
      <c r="C46" s="215" t="str">
        <f>Assessment_DataCollection!C173</f>
        <v>Yes</v>
      </c>
      <c r="D46" s="216" t="str">
        <f>Assessment_DataCollection!D173</f>
        <v>No</v>
      </c>
      <c r="F46" s="158" t="s">
        <v>15</v>
      </c>
      <c r="G46" s="279" t="str">
        <f>Assessment_DataCollection!G173</f>
        <v>How long does each driver drive?</v>
      </c>
      <c r="H46" s="299">
        <v>44138</v>
      </c>
      <c r="I46" s="297" t="s">
        <v>133</v>
      </c>
      <c r="J46" s="336" t="s">
        <v>796</v>
      </c>
      <c r="K46" s="290"/>
      <c r="L46" s="345"/>
      <c r="M46" s="319"/>
      <c r="N46" s="337" t="s">
        <v>797</v>
      </c>
      <c r="O46" s="218"/>
      <c r="P46" s="219"/>
      <c r="Q46" s="220"/>
      <c r="R46" s="319"/>
      <c r="S46" s="319"/>
    </row>
    <row r="47" spans="1:19" ht="129.75" thickBot="1">
      <c r="A47" s="237"/>
      <c r="B47" s="214" t="str">
        <f>Assessment_DataCollection!B174</f>
        <v>• Is integrated with laboratory driving simulation and/or driving range instruction, if applicable</v>
      </c>
      <c r="C47" s="241" t="str">
        <f>Assessment_DataCollection!C174</f>
        <v>Yes</v>
      </c>
      <c r="D47" s="242" t="str">
        <f>Assessment_DataCollection!D174</f>
        <v>No</v>
      </c>
      <c r="F47" s="158" t="s">
        <v>15</v>
      </c>
      <c r="G47" s="279" t="str">
        <f>Assessment_DataCollection!G174</f>
        <v>Is behind-the-wheel instruction integrated with laboratory driving simulation and/or driving range instruction?</v>
      </c>
      <c r="H47" s="299">
        <v>44138</v>
      </c>
      <c r="I47" s="297" t="s">
        <v>133</v>
      </c>
      <c r="J47" s="336" t="s">
        <v>798</v>
      </c>
      <c r="K47" s="290"/>
      <c r="L47" s="345"/>
      <c r="M47" s="319"/>
      <c r="N47" s="337" t="s">
        <v>799</v>
      </c>
      <c r="O47" s="218"/>
      <c r="P47" s="219"/>
      <c r="Q47" s="220"/>
      <c r="R47" s="319"/>
      <c r="S47" s="319"/>
    </row>
    <row r="48" spans="1:19" ht="15.75" thickBot="1">
      <c r="A48" s="237"/>
      <c r="B48" s="214" t="str">
        <f>Assessment_DataCollection!B175</f>
        <v>• May be in addition to classroom instruction provided per day</v>
      </c>
      <c r="C48" s="215" t="str">
        <f>Assessment_DataCollection!C175</f>
        <v>Yes</v>
      </c>
      <c r="D48" s="216" t="str">
        <f>Assessment_DataCollection!D175</f>
        <v>Yes</v>
      </c>
      <c r="F48" s="158" t="s">
        <v>15</v>
      </c>
      <c r="G48" s="279" t="s">
        <v>15</v>
      </c>
      <c r="H48" s="287"/>
      <c r="I48" s="288"/>
      <c r="J48" s="289"/>
      <c r="K48" s="290"/>
      <c r="L48" s="345"/>
      <c r="M48" s="319"/>
      <c r="N48" s="329"/>
      <c r="O48" s="218"/>
      <c r="P48" s="219"/>
      <c r="Q48" s="220"/>
      <c r="R48" s="319"/>
      <c r="S48" s="319"/>
    </row>
    <row r="49" spans="1:19" ht="45.75" thickBot="1">
      <c r="A49" s="237" t="str">
        <f>Assessment_DataCollection!A176:G176</f>
        <v>2.1.5</v>
      </c>
      <c r="B49" s="205" t="str">
        <f>Assessment_DataCollection!B176</f>
        <v>2.1.5 States shall require each student to receive or obtain an approved driver education textbook or educational materials of equal scope (hardcopy or electronic)</v>
      </c>
      <c r="C49" s="206" t="str">
        <f>Assessment_DataCollection!C176</f>
        <v>Yes</v>
      </c>
      <c r="D49" s="206" t="str">
        <f>Assessment_DataCollection!D176</f>
        <v>Yes</v>
      </c>
      <c r="F49" s="280" t="str">
        <f>Assessment_DataCollection!F176</f>
        <v>2.1.5</v>
      </c>
      <c r="G49" s="179" t="str">
        <f>Assessment_DataCollection!G176</f>
        <v>2.1.5 States shall require each student to receive or obtain an approved driver education textbook or educational materials of equal scope (hardcopy or electronic)</v>
      </c>
      <c r="H49" s="304"/>
      <c r="I49" s="304"/>
      <c r="J49" s="304"/>
      <c r="K49" s="304"/>
      <c r="L49" s="304"/>
      <c r="M49" s="304"/>
      <c r="N49" s="304"/>
      <c r="O49" s="211"/>
      <c r="P49" s="211"/>
      <c r="Q49" s="211"/>
      <c r="R49" s="304"/>
      <c r="S49" s="304"/>
    </row>
    <row r="50" spans="1:19" ht="89.25" thickBot="1">
      <c r="A50" s="237"/>
      <c r="B50" s="214"/>
      <c r="C50" s="215" t="s">
        <v>15</v>
      </c>
      <c r="D50" s="216" t="s">
        <v>15</v>
      </c>
      <c r="F50" s="280"/>
      <c r="G50" s="279" t="str">
        <f>Assessment_DataCollection!G177</f>
        <v xml:space="preserve">Do you require a driver education textbook? </v>
      </c>
      <c r="H50" s="299">
        <v>44138</v>
      </c>
      <c r="I50" s="297" t="s">
        <v>133</v>
      </c>
      <c r="J50" s="336" t="s">
        <v>800</v>
      </c>
      <c r="K50" s="290"/>
      <c r="L50" s="345">
        <v>44145</v>
      </c>
      <c r="M50" s="319" t="s">
        <v>801</v>
      </c>
      <c r="N50" s="336" t="s">
        <v>802</v>
      </c>
      <c r="O50" s="218"/>
      <c r="P50" s="219"/>
      <c r="Q50" s="220"/>
      <c r="R50" s="319"/>
      <c r="S50" s="319"/>
    </row>
    <row r="51" spans="1:19" ht="30.75" thickBot="1">
      <c r="A51" s="237"/>
      <c r="B51" s="214"/>
      <c r="C51" s="215" t="s">
        <v>15</v>
      </c>
      <c r="D51" s="216" t="s">
        <v>15</v>
      </c>
      <c r="F51" s="280"/>
      <c r="G51" s="279" t="str">
        <f>Assessment_DataCollection!G178</f>
        <v xml:space="preserve">If yes, which textbook(s) are approved? </v>
      </c>
      <c r="H51" s="299"/>
      <c r="I51" s="297" t="s">
        <v>803</v>
      </c>
      <c r="J51" s="337" t="s">
        <v>804</v>
      </c>
      <c r="K51" s="290"/>
      <c r="L51" s="345">
        <v>44145</v>
      </c>
      <c r="M51" s="319" t="s">
        <v>805</v>
      </c>
      <c r="N51" s="337" t="s">
        <v>804</v>
      </c>
      <c r="O51" s="218"/>
      <c r="P51" s="219"/>
      <c r="Q51" s="220"/>
      <c r="R51" s="319"/>
      <c r="S51" s="319"/>
    </row>
    <row r="52" spans="1:19" ht="60.75" thickBot="1">
      <c r="A52" s="237" t="str">
        <f>Assessment_DataCollection!A179:G179</f>
        <v>2.1.6</v>
      </c>
      <c r="B52" s="205" t="str">
        <f>Assessment_DataCollection!B179</f>
        <v>2.1.6 States shall require successful completion of an approved end-of-course knowledge and skill assessment examination based on the stated goals and objectives to graduate from the driver education program</v>
      </c>
      <c r="C52" s="206" t="str">
        <f>Assessment_DataCollection!C179</f>
        <v>Yes</v>
      </c>
      <c r="D52" s="206" t="str">
        <f>Assessment_DataCollection!D179</f>
        <v>Yes</v>
      </c>
      <c r="F52" s="280" t="s">
        <v>806</v>
      </c>
      <c r="G52" s="179" t="str">
        <f>Assessment_DataCollection!G179</f>
        <v>2.1.6 States shall require successful completion of an approved end-of-course knowledge and skill assessment examination based on the stated goals and objectives to graduate from the driver education program.</v>
      </c>
      <c r="H52" s="339"/>
      <c r="I52" s="339"/>
      <c r="J52" s="339"/>
      <c r="K52" s="304"/>
      <c r="L52" s="304"/>
      <c r="M52" s="304"/>
      <c r="N52" s="304"/>
      <c r="O52" s="211"/>
      <c r="P52" s="211"/>
      <c r="Q52" s="211"/>
      <c r="R52" s="304"/>
      <c r="S52" s="304"/>
    </row>
    <row r="53" spans="1:19" ht="72" thickBot="1">
      <c r="A53" s="237"/>
      <c r="B53" s="243" t="s">
        <v>15</v>
      </c>
      <c r="C53" s="232" t="s">
        <v>15</v>
      </c>
      <c r="D53" s="232" t="s">
        <v>15</v>
      </c>
      <c r="E53" s="149" t="s">
        <v>15</v>
      </c>
      <c r="F53" s="158" t="s">
        <v>15</v>
      </c>
      <c r="G53" s="279" t="str">
        <f>Assessment_DataCollection!G180</f>
        <v>Do you require successful completion of an end-of-course knowledge and skill assessment exam?</v>
      </c>
      <c r="H53" s="299">
        <v>44138</v>
      </c>
      <c r="I53" s="297" t="s">
        <v>133</v>
      </c>
      <c r="J53" s="336" t="s">
        <v>807</v>
      </c>
      <c r="K53" s="290"/>
      <c r="L53" s="345">
        <v>44145</v>
      </c>
      <c r="M53" s="319" t="s">
        <v>808</v>
      </c>
      <c r="N53" s="337" t="s">
        <v>809</v>
      </c>
      <c r="O53" s="218"/>
      <c r="P53" s="219"/>
      <c r="Q53" s="220"/>
      <c r="R53" s="319"/>
      <c r="S53" s="319"/>
    </row>
    <row r="54" spans="1:19" ht="30.75" thickBot="1">
      <c r="A54" s="237"/>
      <c r="B54" s="243"/>
      <c r="C54" s="244" t="s">
        <v>15</v>
      </c>
      <c r="D54" s="232" t="s">
        <v>15</v>
      </c>
      <c r="F54" s="158" t="s">
        <v>15</v>
      </c>
      <c r="G54" s="279" t="str">
        <f>Assessment_DataCollection!G181</f>
        <v xml:space="preserve">Who developed the end-of-course knowledge and skill assessment exam? </v>
      </c>
      <c r="H54" s="299">
        <v>44138</v>
      </c>
      <c r="I54" s="297" t="s">
        <v>133</v>
      </c>
      <c r="J54" s="336" t="s">
        <v>810</v>
      </c>
      <c r="K54" s="290"/>
      <c r="L54" s="345">
        <v>44145</v>
      </c>
      <c r="M54" s="319" t="s">
        <v>765</v>
      </c>
      <c r="N54" s="337" t="s">
        <v>809</v>
      </c>
      <c r="O54" s="218"/>
      <c r="P54" s="219"/>
      <c r="Q54" s="220"/>
      <c r="R54" s="319"/>
      <c r="S54" s="319"/>
    </row>
    <row r="55" spans="1:19" ht="15.75" thickBot="1">
      <c r="A55" s="237"/>
      <c r="B55" s="243"/>
      <c r="C55" s="244" t="s">
        <v>15</v>
      </c>
      <c r="D55" s="232" t="s">
        <v>15</v>
      </c>
      <c r="F55" s="158" t="s">
        <v>15</v>
      </c>
      <c r="G55" s="279" t="str">
        <f>Assessment_DataCollection!G182</f>
        <v xml:space="preserve">How often is the exam reviewed and updated? </v>
      </c>
      <c r="H55" s="287"/>
      <c r="I55" s="288"/>
      <c r="J55" s="289" t="s">
        <v>811</v>
      </c>
      <c r="K55" s="290"/>
      <c r="L55" s="345">
        <v>44145</v>
      </c>
      <c r="M55" s="319" t="s">
        <v>765</v>
      </c>
      <c r="N55" s="289" t="s">
        <v>811</v>
      </c>
      <c r="O55" s="218"/>
      <c r="P55" s="219"/>
      <c r="Q55" s="220"/>
      <c r="R55" s="319"/>
      <c r="S55" s="319"/>
    </row>
    <row r="56" spans="1:19" ht="15.75" thickBot="1">
      <c r="A56" s="237"/>
      <c r="B56" s="243"/>
      <c r="C56" s="244" t="s">
        <v>15</v>
      </c>
      <c r="D56" s="232" t="s">
        <v>15</v>
      </c>
      <c r="F56" s="158" t="s">
        <v>15</v>
      </c>
      <c r="G56" s="279" t="str">
        <f>Assessment_DataCollection!G183</f>
        <v>Is the exam only paper or is it electronic?</v>
      </c>
      <c r="H56" s="287"/>
      <c r="I56" s="288"/>
      <c r="J56" s="289" t="s">
        <v>812</v>
      </c>
      <c r="K56" s="290"/>
      <c r="L56" s="345">
        <v>44145</v>
      </c>
      <c r="M56" s="319" t="s">
        <v>765</v>
      </c>
      <c r="N56" s="289" t="s">
        <v>812</v>
      </c>
      <c r="O56" s="218"/>
      <c r="P56" s="219"/>
      <c r="Q56" s="220"/>
      <c r="R56" s="319"/>
      <c r="S56" s="319"/>
    </row>
    <row r="57" spans="1:19" ht="15.75" thickBot="1">
      <c r="A57" s="237"/>
      <c r="B57" s="243"/>
      <c r="C57" s="244" t="s">
        <v>15</v>
      </c>
      <c r="D57" s="232" t="s">
        <v>15</v>
      </c>
      <c r="F57" s="158" t="s">
        <v>15</v>
      </c>
      <c r="G57" s="279" t="str">
        <f>Assessment_DataCollection!G184</f>
        <v>How are the exam scores recorded?</v>
      </c>
      <c r="H57" s="287"/>
      <c r="I57" s="288"/>
      <c r="J57" s="289" t="s">
        <v>813</v>
      </c>
      <c r="K57" s="290"/>
      <c r="L57" s="345">
        <v>44145</v>
      </c>
      <c r="M57" s="319" t="s">
        <v>765</v>
      </c>
      <c r="N57" s="289" t="s">
        <v>813</v>
      </c>
      <c r="O57" s="218"/>
      <c r="P57" s="219"/>
      <c r="Q57" s="220"/>
      <c r="R57" s="319"/>
      <c r="S57" s="319"/>
    </row>
    <row r="58" spans="1:19" ht="30.75" thickBot="1">
      <c r="A58" s="237"/>
      <c r="B58" s="243"/>
      <c r="C58" s="244" t="s">
        <v>15</v>
      </c>
      <c r="D58" s="232" t="s">
        <v>15</v>
      </c>
      <c r="F58" s="158" t="s">
        <v>15</v>
      </c>
      <c r="G58" s="279" t="str">
        <f>Assessment_DataCollection!G185</f>
        <v>How many times may a student take the test?</v>
      </c>
      <c r="H58" s="287"/>
      <c r="I58" s="288"/>
      <c r="J58" s="289" t="s">
        <v>814</v>
      </c>
      <c r="K58" s="290"/>
      <c r="L58" s="345">
        <v>44145</v>
      </c>
      <c r="M58" s="319" t="s">
        <v>765</v>
      </c>
      <c r="N58" s="289" t="s">
        <v>814</v>
      </c>
      <c r="O58" s="218"/>
      <c r="P58" s="219"/>
      <c r="Q58" s="220"/>
      <c r="R58" s="319"/>
      <c r="S58" s="319"/>
    </row>
    <row r="59" spans="1:19" ht="15.75" thickBot="1">
      <c r="A59" s="237"/>
      <c r="B59" s="243"/>
      <c r="C59" s="244" t="s">
        <v>15</v>
      </c>
      <c r="D59" s="232" t="s">
        <v>15</v>
      </c>
      <c r="F59" s="158" t="s">
        <v>15</v>
      </c>
      <c r="G59" s="279" t="str">
        <f>Assessment_DataCollection!G186</f>
        <v>Is the test always the same test questions?</v>
      </c>
      <c r="H59" s="287"/>
      <c r="I59" s="288"/>
      <c r="J59" s="289" t="s">
        <v>815</v>
      </c>
      <c r="K59" s="290"/>
      <c r="L59" s="345">
        <v>44145</v>
      </c>
      <c r="M59" s="319" t="s">
        <v>765</v>
      </c>
      <c r="N59" s="289" t="s">
        <v>815</v>
      </c>
      <c r="O59" s="218"/>
      <c r="P59" s="219"/>
      <c r="Q59" s="220"/>
      <c r="R59" s="319"/>
      <c r="S59" s="319"/>
    </row>
    <row r="60" spans="1:19" ht="15.75" thickBot="1">
      <c r="A60" s="237"/>
      <c r="B60" s="243"/>
      <c r="C60" s="244" t="s">
        <v>15</v>
      </c>
      <c r="D60" s="232" t="s">
        <v>15</v>
      </c>
      <c r="F60" s="158" t="s">
        <v>15</v>
      </c>
      <c r="G60" s="279" t="str">
        <f>Assessment_DataCollection!G187</f>
        <v>Can the end of course test requirement be waived?</v>
      </c>
      <c r="H60" s="287"/>
      <c r="I60" s="288"/>
      <c r="J60" s="289" t="s">
        <v>816</v>
      </c>
      <c r="K60" s="290"/>
      <c r="L60" s="345">
        <v>44145</v>
      </c>
      <c r="M60" s="319" t="s">
        <v>765</v>
      </c>
      <c r="N60" s="289" t="s">
        <v>816</v>
      </c>
      <c r="O60" s="218"/>
      <c r="P60" s="219"/>
      <c r="Q60" s="220"/>
      <c r="R60" s="319"/>
      <c r="S60" s="319"/>
    </row>
    <row r="61" spans="1:19" ht="15.75" thickBot="1">
      <c r="A61" s="237"/>
      <c r="B61" s="243"/>
      <c r="C61" s="244" t="s">
        <v>15</v>
      </c>
      <c r="D61" s="232" t="s">
        <v>15</v>
      </c>
      <c r="F61" s="158" t="s">
        <v>15</v>
      </c>
      <c r="G61" s="279" t="str">
        <f>Assessment_DataCollection!G188</f>
        <v>Is there any re-teaching required between testing attempts?</v>
      </c>
      <c r="H61" s="287"/>
      <c r="I61" s="288"/>
      <c r="J61" s="289" t="s">
        <v>817</v>
      </c>
      <c r="K61" s="290"/>
      <c r="L61" s="345"/>
      <c r="M61" s="319"/>
      <c r="N61" s="289" t="s">
        <v>817</v>
      </c>
      <c r="O61" s="218"/>
      <c r="P61" s="219"/>
      <c r="Q61" s="220"/>
      <c r="R61" s="319"/>
      <c r="S61" s="319"/>
    </row>
    <row r="62" spans="1:19" ht="60.75" thickBot="1">
      <c r="A62" s="237" t="str">
        <f>Assessment_DataCollection!A189:G189</f>
        <v>2.1.7</v>
      </c>
      <c r="B62" s="205" t="str">
        <f>Assessment_DataCollection!B189</f>
        <v>2.1.7 States shall require a course provider to conduct valid post-course evaluations of driver education programs to be completed by the students and/or parent for the purpose of improving the effectiveness of the program</v>
      </c>
      <c r="C62" s="206" t="str">
        <f>Assessment_DataCollection!C189</f>
        <v>Yes</v>
      </c>
      <c r="D62" s="206" t="str">
        <f>Assessment_DataCollection!D189</f>
        <v>No</v>
      </c>
      <c r="F62" s="164" t="str">
        <f>Assessment_DataCollection!F189</f>
        <v>2.1.7</v>
      </c>
      <c r="G62" s="179" t="str">
        <f>Assessment_DataCollection!G189</f>
        <v>2.1.7 States shall require a course provider to conduct valid post-course evaluations of driver education programs to be completed by the students and/or parent for the purpose of improving the effectiveness of the program</v>
      </c>
      <c r="H62" s="304"/>
      <c r="I62" s="304"/>
      <c r="J62" s="304"/>
      <c r="K62" s="304"/>
      <c r="L62" s="304"/>
      <c r="M62" s="304"/>
      <c r="N62" s="304"/>
      <c r="O62" s="211"/>
      <c r="P62" s="211"/>
      <c r="Q62" s="211"/>
      <c r="R62" s="304"/>
      <c r="S62" s="304"/>
    </row>
    <row r="63" spans="1:19" ht="72" thickBot="1">
      <c r="A63" s="237"/>
      <c r="B63" s="243"/>
      <c r="C63" s="244" t="s">
        <v>779</v>
      </c>
      <c r="D63" s="232"/>
      <c r="F63" s="158" t="s">
        <v>15</v>
      </c>
      <c r="G63" s="279" t="str">
        <f>Assessment_DataCollection!G190</f>
        <v xml:space="preserve">Do you require post-course evaluations of driver education programs? If yes, what does the evaluation consist of? </v>
      </c>
      <c r="H63" s="299">
        <v>44138</v>
      </c>
      <c r="I63" s="297" t="s">
        <v>133</v>
      </c>
      <c r="J63" s="336" t="s">
        <v>818</v>
      </c>
      <c r="K63" s="290"/>
      <c r="L63" s="345">
        <v>44145</v>
      </c>
      <c r="M63" s="319" t="s">
        <v>819</v>
      </c>
      <c r="N63" s="337" t="s">
        <v>820</v>
      </c>
      <c r="O63" s="218"/>
      <c r="P63" s="219"/>
      <c r="Q63" s="220"/>
      <c r="R63" s="319"/>
      <c r="S63" s="319"/>
    </row>
    <row r="64" spans="1:19" ht="15.75" thickBot="1">
      <c r="A64" s="237"/>
      <c r="B64" s="243"/>
      <c r="C64" s="244" t="s">
        <v>15</v>
      </c>
      <c r="D64" s="232"/>
      <c r="F64" s="158"/>
      <c r="G64" s="279" t="str">
        <f>Assessment_DataCollection!G191</f>
        <v>Who created the post-course evaluations?</v>
      </c>
      <c r="H64" s="299"/>
      <c r="I64" s="297"/>
      <c r="J64" s="337" t="s">
        <v>821</v>
      </c>
      <c r="K64" s="290"/>
      <c r="L64" s="345"/>
      <c r="M64" s="319"/>
      <c r="N64" s="337" t="s">
        <v>821</v>
      </c>
      <c r="O64" s="218"/>
      <c r="P64" s="219"/>
      <c r="Q64" s="220"/>
      <c r="R64" s="319"/>
      <c r="S64" s="319"/>
    </row>
    <row r="65" spans="1:19" ht="15.75" thickBot="1">
      <c r="A65" s="237"/>
      <c r="B65" s="243"/>
      <c r="C65" s="244" t="s">
        <v>15</v>
      </c>
      <c r="D65" s="232"/>
      <c r="F65" s="158"/>
      <c r="G65" s="279" t="str">
        <f>Assessment_DataCollection!G192</f>
        <v>Who reviews the post-course evaluations?</v>
      </c>
      <c r="H65" s="299"/>
      <c r="I65" s="297"/>
      <c r="J65" s="337" t="s">
        <v>822</v>
      </c>
      <c r="K65" s="290"/>
      <c r="L65" s="345"/>
      <c r="M65" s="319"/>
      <c r="N65" s="337" t="s">
        <v>822</v>
      </c>
      <c r="O65" s="218"/>
      <c r="P65" s="219"/>
      <c r="Q65" s="220"/>
      <c r="R65" s="319"/>
      <c r="S65" s="319"/>
    </row>
    <row r="66" spans="1:19" ht="15.75" thickBot="1">
      <c r="A66" s="237"/>
      <c r="B66" s="243"/>
      <c r="C66" s="244" t="s">
        <v>15</v>
      </c>
      <c r="D66" s="232"/>
      <c r="F66" s="158"/>
      <c r="G66" s="279" t="str">
        <f>Assessment_DataCollection!G193</f>
        <v xml:space="preserve">What areas of the evaluation are being measured or evaluated? </v>
      </c>
      <c r="H66" s="299"/>
      <c r="I66" s="297"/>
      <c r="J66" s="336"/>
      <c r="K66" s="290"/>
      <c r="L66" s="345"/>
      <c r="M66" s="319"/>
      <c r="N66" s="329"/>
      <c r="O66" s="218"/>
      <c r="P66" s="219"/>
      <c r="Q66" s="220"/>
      <c r="R66" s="319"/>
      <c r="S66" s="319"/>
    </row>
    <row r="67" spans="1:19" ht="15.75" thickBot="1">
      <c r="A67" s="237">
        <f>Assessment_DataCollection!A194:G194</f>
        <v>2.2000000000000002</v>
      </c>
      <c r="B67" s="205" t="str">
        <f>Assessment_DataCollection!B194</f>
        <v>Student Evaluation</v>
      </c>
      <c r="C67" s="206" t="s">
        <v>15</v>
      </c>
      <c r="D67" s="206"/>
      <c r="F67" s="164">
        <f>Assessment_DataCollection!F194</f>
        <v>2.2000000000000002</v>
      </c>
      <c r="G67" s="179" t="str">
        <f>Assessment_DataCollection!G194</f>
        <v>Student Evaluation</v>
      </c>
      <c r="H67" s="339"/>
      <c r="I67" s="339"/>
      <c r="J67" s="339"/>
      <c r="K67" s="304"/>
      <c r="L67" s="304"/>
      <c r="M67" s="304"/>
      <c r="N67" s="304"/>
      <c r="O67" s="211"/>
      <c r="P67" s="211"/>
      <c r="Q67" s="211"/>
      <c r="R67" s="304"/>
      <c r="S67" s="304"/>
    </row>
    <row r="68" spans="1:19" ht="60.75" thickBot="1">
      <c r="A68" s="237" t="str">
        <f>Assessment_DataCollection!A195:G195</f>
        <v>2.2.1</v>
      </c>
      <c r="B68" s="205" t="str">
        <f>Assessment_DataCollection!B195</f>
        <v>2.2.1 States shall ensure that providers and instructors deliver timely and ongoing feedback to students on their progress made in classroom, behind-the-wheel, and any other laboratory phases including remedial instruction during the driver education course.</v>
      </c>
      <c r="C68" s="206" t="str">
        <f>Assessment_DataCollection!C195</f>
        <v>Yes</v>
      </c>
      <c r="D68" s="206" t="str">
        <f>Assessment_DataCollection!D195</f>
        <v>Yes</v>
      </c>
      <c r="F68" s="164" t="str">
        <f>Assessment_DataCollection!F195</f>
        <v>2.2.1</v>
      </c>
      <c r="G68" s="179" t="str">
        <f>Assessment_DataCollection!G195</f>
        <v>2.2.1 States shall ensure that providers and instructors deliver timely and ongoing feedback to students on their progress made in classroom, behind-the-wheel, and any other laboratory phases including remedial instruction during the driver education course.</v>
      </c>
      <c r="H68" s="339"/>
      <c r="I68" s="339"/>
      <c r="J68" s="339"/>
      <c r="K68" s="304"/>
      <c r="L68" s="304"/>
      <c r="M68" s="304"/>
      <c r="N68" s="304"/>
      <c r="O68" s="211"/>
      <c r="P68" s="211"/>
      <c r="Q68" s="211"/>
      <c r="R68" s="304"/>
      <c r="S68" s="304"/>
    </row>
    <row r="69" spans="1:19" ht="72" thickBot="1">
      <c r="A69" s="237" t="s">
        <v>15</v>
      </c>
      <c r="B69" s="243"/>
      <c r="C69" s="244"/>
      <c r="D69" s="232"/>
      <c r="F69" s="158"/>
      <c r="G69" s="279" t="str">
        <f>Assessment_DataCollection!G196</f>
        <v xml:space="preserve">How do you ensure that providers and instructors deliver timely and ongoing feedback to students? </v>
      </c>
      <c r="H69" s="299">
        <v>44140</v>
      </c>
      <c r="I69" s="297" t="s">
        <v>519</v>
      </c>
      <c r="J69" s="336" t="s">
        <v>823</v>
      </c>
      <c r="K69" s="290"/>
      <c r="L69" s="345">
        <v>44145</v>
      </c>
      <c r="M69" s="319" t="s">
        <v>824</v>
      </c>
      <c r="N69" s="337" t="s">
        <v>825</v>
      </c>
      <c r="O69" s="218"/>
      <c r="P69" s="219"/>
      <c r="Q69" s="220"/>
      <c r="R69" s="319" t="s">
        <v>367</v>
      </c>
      <c r="S69" s="319"/>
    </row>
    <row r="70" spans="1:19" ht="43.5" thickBot="1">
      <c r="A70" s="237" t="str">
        <f>Assessment_DataCollection!A197:G197</f>
        <v>2.2.1.a</v>
      </c>
      <c r="B70" s="243" t="str">
        <f>Assessment_DataCollection!B197</f>
        <v>2.2.1 a. The evaluation and assessment of each student shall be consistent with the concepts, lessons, and course objectives. The methods for evaluation are clearly stated in the course</v>
      </c>
      <c r="C70" s="244" t="str">
        <f>Assessment_DataCollection!C197</f>
        <v>Yes</v>
      </c>
      <c r="D70" s="232" t="str">
        <f>Assessment_DataCollection!D197</f>
        <v>No</v>
      </c>
      <c r="F70" s="158" t="str">
        <f>Assessment_DataCollection!F197</f>
        <v>2.2.1.a</v>
      </c>
      <c r="G70" s="279" t="str">
        <f>Assessment_DataCollection!G197</f>
        <v xml:space="preserve">Are there consistent evaluation areas and specific requirements? </v>
      </c>
      <c r="H70" s="299"/>
      <c r="I70" s="297"/>
      <c r="J70" s="337" t="s">
        <v>826</v>
      </c>
      <c r="K70" s="290"/>
      <c r="L70" s="345">
        <v>44145</v>
      </c>
      <c r="M70" s="319" t="s">
        <v>765</v>
      </c>
      <c r="N70" s="337" t="s">
        <v>826</v>
      </c>
      <c r="O70" s="218"/>
      <c r="P70" s="219"/>
      <c r="Q70" s="220"/>
      <c r="R70" s="319"/>
      <c r="S70" s="319"/>
    </row>
    <row r="71" spans="1:19" ht="30.75" thickBot="1">
      <c r="A71" s="237" t="s">
        <v>15</v>
      </c>
      <c r="B71" s="243"/>
      <c r="C71" s="244"/>
      <c r="D71" s="232"/>
      <c r="F71" s="158"/>
      <c r="G71" s="279" t="str">
        <f>Assessment_DataCollection!G198</f>
        <v xml:space="preserve">How is the evaluation and assessment of the student consistent with the concepts, lessons and course objectives? </v>
      </c>
      <c r="H71" s="299"/>
      <c r="I71" s="297"/>
      <c r="J71" s="337" t="s">
        <v>827</v>
      </c>
      <c r="K71" s="290"/>
      <c r="L71" s="345">
        <v>44145</v>
      </c>
      <c r="M71" s="319" t="s">
        <v>765</v>
      </c>
      <c r="N71" s="337" t="s">
        <v>827</v>
      </c>
      <c r="O71" s="218"/>
      <c r="P71" s="219"/>
      <c r="Q71" s="220"/>
      <c r="R71" s="319"/>
      <c r="S71" s="319"/>
    </row>
    <row r="72" spans="1:19" ht="43.5" thickBot="1">
      <c r="A72" s="237" t="str">
        <f>Assessment_DataCollection!A199:G199</f>
        <v>2.2.1.b</v>
      </c>
      <c r="B72" s="243" t="str">
        <f>Assessment_DataCollection!B199</f>
        <v>2.2.1 b. The evaluation and assessment of each student shall be conducted on an ongoing and varied basis following the teaching of major concepts and at the end of the unit or driving session</v>
      </c>
      <c r="C72" s="244" t="str">
        <f>Assessment_DataCollection!C199</f>
        <v>Yes</v>
      </c>
      <c r="D72" s="232" t="str">
        <f>Assessment_DataCollection!D199</f>
        <v>No</v>
      </c>
      <c r="F72" s="158" t="str">
        <f>Assessment_DataCollection!F199</f>
        <v>2.2.1.b</v>
      </c>
      <c r="G72" s="279" t="str">
        <f>Assessment_DataCollection!G199</f>
        <v xml:space="preserve">How is the evaluation and assessment of the student conducted? </v>
      </c>
      <c r="H72" s="299"/>
      <c r="I72" s="297"/>
      <c r="J72" s="337" t="s">
        <v>828</v>
      </c>
      <c r="K72" s="290"/>
      <c r="L72" s="345">
        <v>44145</v>
      </c>
      <c r="M72" s="319" t="s">
        <v>765</v>
      </c>
      <c r="N72" s="337" t="s">
        <v>828</v>
      </c>
      <c r="O72" s="218"/>
      <c r="P72" s="219"/>
      <c r="Q72" s="220"/>
      <c r="R72" s="319"/>
      <c r="S72" s="319"/>
    </row>
    <row r="73" spans="1:19" ht="43.5" thickBot="1">
      <c r="A73" s="237"/>
      <c r="B73" s="243"/>
      <c r="C73" s="244"/>
      <c r="D73" s="232"/>
      <c r="F73" s="158"/>
      <c r="G73" s="279" t="str">
        <f>Assessment_DataCollection!G200</f>
        <v>Is it on an ongoing and varied basis following the teaching of major concepts and at the end of the unit or driving session?</v>
      </c>
      <c r="H73" s="299"/>
      <c r="I73" s="297"/>
      <c r="J73" s="337" t="s">
        <v>829</v>
      </c>
      <c r="K73" s="290"/>
      <c r="L73" s="345">
        <v>44145</v>
      </c>
      <c r="M73" s="319" t="s">
        <v>830</v>
      </c>
      <c r="N73" s="337" t="s">
        <v>829</v>
      </c>
      <c r="O73" s="218"/>
      <c r="P73" s="219"/>
      <c r="Q73" s="220"/>
      <c r="R73" s="319"/>
      <c r="S73" s="319"/>
    </row>
    <row r="74" spans="1:19" ht="43.5" thickBot="1">
      <c r="A74" s="237" t="str">
        <f>Assessment_DataCollection!A201:G201</f>
        <v>2.2.1.c</v>
      </c>
      <c r="B74" s="243" t="str">
        <f>Assessment_DataCollection!B201</f>
        <v>2.2.1 c. The evaluation and assessment of each student shall be constructive, informative, and frequently provided</v>
      </c>
      <c r="C74" s="244" t="str">
        <f>Assessment_DataCollection!C201</f>
        <v>Yes</v>
      </c>
      <c r="D74" s="232" t="str">
        <f>Assessment_DataCollection!D201</f>
        <v>Yes</v>
      </c>
      <c r="F74" s="158" t="str">
        <f>Assessment_DataCollection!F201</f>
        <v>2.2.1.c</v>
      </c>
      <c r="G74" s="279" t="str">
        <f>Assessment_DataCollection!G201</f>
        <v>Is the evaluation and assessment of the student constructive, informative, and frequently provided? How would this be evaluated?</v>
      </c>
      <c r="H74" s="299"/>
      <c r="I74" s="297"/>
      <c r="J74" s="337" t="s">
        <v>831</v>
      </c>
      <c r="K74" s="290"/>
      <c r="L74" s="345">
        <v>44145</v>
      </c>
      <c r="M74" s="319" t="s">
        <v>765</v>
      </c>
      <c r="N74" s="337" t="s">
        <v>831</v>
      </c>
      <c r="O74" s="218"/>
      <c r="P74" s="219"/>
      <c r="Q74" s="220"/>
      <c r="R74" s="319"/>
      <c r="S74" s="319"/>
    </row>
    <row r="75" spans="1:19" ht="45.75" thickBot="1">
      <c r="A75" s="237" t="str">
        <f>Assessment_DataCollection!A202:G202</f>
        <v>2.2.1.d</v>
      </c>
      <c r="B75" s="243" t="str">
        <f>Assessment_DataCollection!B202</f>
        <v>2.2.1 d. The evaluation and assessment of each student shall be graded and tracked by the program and/or the instructor</v>
      </c>
      <c r="C75" s="244" t="str">
        <f>Assessment_DataCollection!C202</f>
        <v>Yes</v>
      </c>
      <c r="D75" s="232" t="str">
        <f>Assessment_DataCollection!D202</f>
        <v>No</v>
      </c>
      <c r="F75" s="158" t="str">
        <f>Assessment_DataCollection!F202</f>
        <v>2.2.1.d</v>
      </c>
      <c r="G75" s="279" t="str">
        <f>Assessment_DataCollection!G202</f>
        <v>Is the evaluation and assessment of the student graded and tracked by the program and/or the instructor? If yes, what records should be kept and for how long?</v>
      </c>
      <c r="H75" s="299"/>
      <c r="I75" s="297"/>
      <c r="J75" s="337" t="s">
        <v>832</v>
      </c>
      <c r="K75" s="290"/>
      <c r="L75" s="345">
        <v>44155</v>
      </c>
      <c r="M75" s="319" t="s">
        <v>830</v>
      </c>
      <c r="N75" s="337" t="s">
        <v>832</v>
      </c>
      <c r="O75" s="218"/>
      <c r="P75" s="219"/>
      <c r="Q75" s="220"/>
      <c r="R75" s="319"/>
      <c r="S75" s="319"/>
    </row>
    <row r="76" spans="1:19" ht="29.25" thickBot="1">
      <c r="A76" s="237"/>
      <c r="B76" s="243"/>
      <c r="C76" s="244"/>
      <c r="D76" s="232"/>
      <c r="F76" s="158"/>
      <c r="G76" s="279" t="str">
        <f>Assessment_DataCollection!G203</f>
        <v>Where are the records kept?</v>
      </c>
      <c r="H76" s="299"/>
      <c r="I76" s="297"/>
      <c r="J76" s="337" t="s">
        <v>833</v>
      </c>
      <c r="K76" s="290"/>
      <c r="L76" s="345">
        <v>44145</v>
      </c>
      <c r="M76" s="319" t="s">
        <v>834</v>
      </c>
      <c r="N76" s="337" t="s">
        <v>833</v>
      </c>
      <c r="O76" s="218"/>
      <c r="P76" s="219"/>
      <c r="Q76" s="220"/>
      <c r="R76" s="319"/>
      <c r="S76" s="319"/>
    </row>
    <row r="77" spans="1:19" ht="29.25" thickBot="1">
      <c r="A77" s="237"/>
      <c r="B77" s="243"/>
      <c r="C77" s="244"/>
      <c r="D77" s="232"/>
      <c r="F77" s="158"/>
      <c r="G77" s="279" t="str">
        <f>Assessment_DataCollection!G204</f>
        <v>How are the records used?</v>
      </c>
      <c r="H77" s="299"/>
      <c r="I77" s="297"/>
      <c r="J77" s="337" t="s">
        <v>835</v>
      </c>
      <c r="K77" s="290"/>
      <c r="L77" s="345">
        <v>44145</v>
      </c>
      <c r="M77" s="319" t="s">
        <v>836</v>
      </c>
      <c r="N77" s="337" t="s">
        <v>835</v>
      </c>
      <c r="O77" s="218"/>
      <c r="P77" s="219"/>
      <c r="Q77" s="220"/>
      <c r="R77" s="319"/>
      <c r="S77" s="319"/>
    </row>
    <row r="78" spans="1:19" ht="30.75" thickBot="1">
      <c r="A78" s="237" t="str">
        <f>Assessment_DataCollection!A205:G205</f>
        <v>2.2.2</v>
      </c>
      <c r="B78" s="205" t="str">
        <f>Assessment_DataCollection!B205</f>
        <v>2.2.2 States shall require on-going classroom, and behind-the-wheel evaluations, at a minimum,through</v>
      </c>
      <c r="C78" s="206"/>
      <c r="D78" s="206"/>
      <c r="F78" s="164" t="str">
        <f>Assessment_DataCollection!F205</f>
        <v>2.2.2</v>
      </c>
      <c r="G78" s="179" t="str">
        <f>Assessment_DataCollection!G205</f>
        <v>2.2.2 States shall require on-going classroom, and behind-the-wheel evaluations, at a minimum,through</v>
      </c>
      <c r="H78" s="339"/>
      <c r="I78" s="339"/>
      <c r="J78" s="339"/>
      <c r="K78" s="304"/>
      <c r="L78" s="304"/>
      <c r="M78" s="304"/>
      <c r="N78" s="304"/>
      <c r="O78" s="211"/>
      <c r="P78" s="211"/>
      <c r="Q78" s="211"/>
      <c r="R78" s="304"/>
      <c r="S78" s="304"/>
    </row>
    <row r="79" spans="1:19" ht="72" thickBot="1">
      <c r="A79" s="237"/>
      <c r="B79" s="243"/>
      <c r="C79" s="244"/>
      <c r="D79" s="232"/>
      <c r="F79" s="158"/>
      <c r="G79" s="279" t="str">
        <f>Assessment_DataCollection!G206</f>
        <v xml:space="preserve">Are on-going classroom and behind-the-wheel evaluations required? </v>
      </c>
      <c r="H79" s="299">
        <v>44140</v>
      </c>
      <c r="I79" s="297" t="s">
        <v>133</v>
      </c>
      <c r="J79" s="336" t="s">
        <v>837</v>
      </c>
      <c r="K79" s="290"/>
      <c r="L79" s="345">
        <v>44145</v>
      </c>
      <c r="M79" s="319" t="s">
        <v>838</v>
      </c>
      <c r="N79" s="329"/>
      <c r="O79" s="218"/>
      <c r="P79" s="219"/>
      <c r="Q79" s="220"/>
      <c r="R79" s="319"/>
      <c r="S79" s="319"/>
    </row>
    <row r="80" spans="1:19" ht="15.75" thickBot="1">
      <c r="A80" s="237"/>
      <c r="B80" s="243"/>
      <c r="C80" s="244"/>
      <c r="D80" s="232"/>
      <c r="F80" s="158"/>
      <c r="G80" s="279" t="str">
        <f>Assessment_DataCollection!G207</f>
        <v xml:space="preserve">If yes, how do you require these evaluations? </v>
      </c>
      <c r="H80" s="299"/>
      <c r="I80" s="297" t="s">
        <v>127</v>
      </c>
      <c r="J80" s="337" t="s">
        <v>839</v>
      </c>
      <c r="K80" s="290"/>
      <c r="L80" s="345"/>
      <c r="M80" s="319"/>
      <c r="N80" s="337" t="s">
        <v>839</v>
      </c>
      <c r="O80" s="218"/>
      <c r="P80" s="219"/>
      <c r="Q80" s="220"/>
      <c r="R80" s="319"/>
      <c r="S80" s="319"/>
    </row>
    <row r="81" spans="1:19" ht="15.75" thickBot="1">
      <c r="A81" s="237" t="str">
        <f>Assessment_DataCollection!A208:G208</f>
        <v>2.2.2.a</v>
      </c>
      <c r="B81" s="243" t="str">
        <f>Assessment_DataCollection!B208</f>
        <v>2.2.2 a. Evaluation of homework assignments</v>
      </c>
      <c r="C81" s="244" t="str">
        <f>Assessment_DataCollection!C208</f>
        <v>Yes</v>
      </c>
      <c r="D81" s="232" t="str">
        <f>Assessment_DataCollection!D208</f>
        <v>No</v>
      </c>
      <c r="F81" s="158"/>
      <c r="G81" s="279"/>
      <c r="H81" s="299"/>
      <c r="I81" s="297"/>
      <c r="J81" s="336"/>
      <c r="K81" s="290"/>
      <c r="L81" s="345"/>
      <c r="M81" s="319"/>
      <c r="N81" s="329"/>
      <c r="O81" s="218"/>
      <c r="P81" s="219"/>
      <c r="Q81" s="220"/>
      <c r="R81" s="319"/>
      <c r="S81" s="319"/>
    </row>
    <row r="82" spans="1:19" ht="15.75" thickBot="1">
      <c r="A82" s="237" t="str">
        <f>Assessment_DataCollection!A209:G209</f>
        <v>2.2.2.b</v>
      </c>
      <c r="B82" s="243" t="str">
        <f>Assessment_DataCollection!B209</f>
        <v>2.2.2 b. Worksheets</v>
      </c>
      <c r="C82" s="244" t="str">
        <f>Assessment_DataCollection!C209</f>
        <v>Yes</v>
      </c>
      <c r="D82" s="232" t="str">
        <f>Assessment_DataCollection!D209</f>
        <v>No</v>
      </c>
      <c r="F82" s="158"/>
      <c r="G82" s="279"/>
      <c r="H82" s="299"/>
      <c r="I82" s="297"/>
      <c r="J82" s="336"/>
      <c r="K82" s="290"/>
      <c r="L82" s="345"/>
      <c r="M82" s="319"/>
      <c r="N82" s="329"/>
      <c r="O82" s="218"/>
      <c r="P82" s="219"/>
      <c r="Q82" s="220"/>
      <c r="R82" s="319"/>
      <c r="S82" s="319"/>
    </row>
    <row r="83" spans="1:19" ht="15.75" thickBot="1">
      <c r="A83" s="237" t="str">
        <f>Assessment_DataCollection!A210:G210</f>
        <v>2.2.2.c</v>
      </c>
      <c r="B83" s="243" t="str">
        <f>Assessment_DataCollection!B210</f>
        <v>2.2.2 c. Reports</v>
      </c>
      <c r="C83" s="244" t="str">
        <f>Assessment_DataCollection!C210</f>
        <v>Yes</v>
      </c>
      <c r="D83" s="232" t="str">
        <f>Assessment_DataCollection!D210</f>
        <v>No</v>
      </c>
      <c r="F83" s="158"/>
      <c r="G83" s="279"/>
      <c r="H83" s="299"/>
      <c r="I83" s="297"/>
      <c r="J83" s="336"/>
      <c r="K83" s="290"/>
      <c r="L83" s="345"/>
      <c r="M83" s="319"/>
      <c r="N83" s="329"/>
      <c r="O83" s="218"/>
      <c r="P83" s="219"/>
      <c r="Q83" s="220"/>
      <c r="R83" s="319"/>
      <c r="S83" s="319"/>
    </row>
    <row r="84" spans="1:19" ht="15.75" thickBot="1">
      <c r="A84" s="237" t="str">
        <f>Assessment_DataCollection!A211:G211</f>
        <v>2.2.2.d</v>
      </c>
      <c r="B84" s="243" t="str">
        <f>Assessment_DataCollection!B211</f>
        <v>2.2.2 d. Verbal feedback</v>
      </c>
      <c r="C84" s="244" t="str">
        <f>Assessment_DataCollection!C211</f>
        <v>Yes</v>
      </c>
      <c r="D84" s="232" t="str">
        <f>Assessment_DataCollection!D211</f>
        <v>No</v>
      </c>
      <c r="F84" s="158"/>
      <c r="G84" s="279"/>
      <c r="H84" s="299"/>
      <c r="I84" s="297"/>
      <c r="J84" s="336"/>
      <c r="K84" s="290"/>
      <c r="L84" s="345"/>
      <c r="M84" s="319"/>
      <c r="N84" s="329"/>
      <c r="O84" s="218"/>
      <c r="P84" s="219"/>
      <c r="Q84" s="220"/>
      <c r="R84" s="319"/>
      <c r="S84" s="319"/>
    </row>
    <row r="85" spans="1:19" ht="15.75" thickBot="1">
      <c r="A85" s="237" t="str">
        <f>Assessment_DataCollection!A212:G212</f>
        <v>2.2.2.e</v>
      </c>
      <c r="B85" s="243" t="str">
        <f>Assessment_DataCollection!B212</f>
        <v>2.2.2 e. Role-playing activities or demonstrations</v>
      </c>
      <c r="C85" s="244" t="str">
        <f>Assessment_DataCollection!C212</f>
        <v>Yes</v>
      </c>
      <c r="D85" s="232" t="str">
        <f>Assessment_DataCollection!D212</f>
        <v>No</v>
      </c>
      <c r="F85" s="158"/>
      <c r="G85" s="279"/>
      <c r="H85" s="299"/>
      <c r="I85" s="297"/>
      <c r="J85" s="336"/>
      <c r="K85" s="290"/>
      <c r="L85" s="345"/>
      <c r="M85" s="319"/>
      <c r="N85" s="329"/>
      <c r="O85" s="218"/>
      <c r="P85" s="219"/>
      <c r="Q85" s="220"/>
      <c r="R85" s="319"/>
      <c r="S85" s="319"/>
    </row>
    <row r="86" spans="1:19" ht="15.75" thickBot="1">
      <c r="A86" s="237" t="str">
        <f>Assessment_DataCollection!A213:G213</f>
        <v>2.2.2.f</v>
      </c>
      <c r="B86" s="243" t="str">
        <f>Assessment_DataCollection!B213</f>
        <v>2.2.2 f. End-of-unit tests</v>
      </c>
      <c r="C86" s="244" t="str">
        <f>Assessment_DataCollection!C213</f>
        <v>Yes</v>
      </c>
      <c r="D86" s="232" t="str">
        <f>Assessment_DataCollection!D213</f>
        <v>No</v>
      </c>
      <c r="F86" s="158"/>
      <c r="G86" s="279"/>
      <c r="H86" s="299"/>
      <c r="I86" s="297"/>
      <c r="J86" s="336"/>
      <c r="K86" s="290"/>
      <c r="L86" s="345"/>
      <c r="M86" s="319"/>
      <c r="N86" s="329"/>
      <c r="O86" s="218"/>
      <c r="P86" s="219"/>
      <c r="Q86" s="220"/>
      <c r="R86" s="319"/>
      <c r="S86" s="319"/>
    </row>
    <row r="87" spans="1:19" ht="15.75" thickBot="1">
      <c r="A87" s="237">
        <f>Assessment_DataCollection!A214:G214</f>
        <v>2.2999999999999998</v>
      </c>
      <c r="B87" s="205" t="str">
        <f>Assessment_DataCollection!B214</f>
        <v>Delivery Methods</v>
      </c>
      <c r="C87" s="206"/>
      <c r="D87" s="206"/>
      <c r="F87" s="158">
        <f>Assessment_DataCollection!F214</f>
        <v>2.2999999999999998</v>
      </c>
      <c r="G87" s="179" t="str">
        <f>Assessment_DataCollection!G214</f>
        <v>Delivery Methods</v>
      </c>
      <c r="H87" s="339"/>
      <c r="I87" s="339"/>
      <c r="J87" s="339"/>
      <c r="K87" s="304"/>
      <c r="L87" s="304"/>
      <c r="M87" s="304"/>
      <c r="N87" s="304"/>
      <c r="O87" s="211"/>
      <c r="P87" s="211"/>
      <c r="Q87" s="211"/>
      <c r="R87" s="304"/>
      <c r="S87" s="304"/>
    </row>
    <row r="88" spans="1:19" ht="45.75" thickBot="1">
      <c r="A88" s="237" t="str">
        <f>Assessment_DataCollection!A215:G215</f>
        <v>2.3.1</v>
      </c>
      <c r="B88" s="205" t="str">
        <f>Assessment_DataCollection!B215</f>
        <v>2.3.1 States shall limit the number of students per class based on State student/teacher ratios for the classroom phase of driver education</v>
      </c>
      <c r="C88" s="206" t="str">
        <f>Assessment_DataCollection!C215</f>
        <v>Yes</v>
      </c>
      <c r="D88" s="206" t="str">
        <f>Assessment_DataCollection!D215</f>
        <v>No</v>
      </c>
      <c r="F88" s="158" t="str">
        <f>Assessment_DataCollection!F215</f>
        <v>2.3.1</v>
      </c>
      <c r="G88" s="179" t="str">
        <f>Assessment_DataCollection!G215</f>
        <v>2.3.1 States shall limit the number of students per class based on State student/teacher ratios for the classroom phase of driver education</v>
      </c>
      <c r="H88" s="339"/>
      <c r="I88" s="339"/>
      <c r="J88" s="339"/>
      <c r="K88" s="304"/>
      <c r="L88" s="304"/>
      <c r="M88" s="304"/>
      <c r="N88" s="304"/>
      <c r="O88" s="211"/>
      <c r="P88" s="211"/>
      <c r="Q88" s="211"/>
      <c r="R88" s="304"/>
      <c r="S88" s="304"/>
    </row>
    <row r="89" spans="1:19" ht="30.75" thickBot="1">
      <c r="A89" s="237"/>
      <c r="B89" s="243"/>
      <c r="C89" s="244"/>
      <c r="D89" s="232"/>
      <c r="F89" s="158"/>
      <c r="G89" s="279" t="str">
        <f>Assessment_DataCollection!G216</f>
        <v xml:space="preserve">What is your state’s student/teacher ratio for the classroom phase of driver education?  </v>
      </c>
      <c r="H89" s="299">
        <v>44140</v>
      </c>
      <c r="I89" s="297" t="s">
        <v>133</v>
      </c>
      <c r="J89" s="336" t="s">
        <v>840</v>
      </c>
      <c r="K89" s="290"/>
      <c r="L89" s="345">
        <v>44145</v>
      </c>
      <c r="M89" s="319" t="s">
        <v>841</v>
      </c>
      <c r="N89" s="336" t="s">
        <v>842</v>
      </c>
      <c r="O89" s="218"/>
      <c r="P89" s="219"/>
      <c r="Q89" s="220"/>
      <c r="R89" s="319"/>
      <c r="S89" s="319"/>
    </row>
    <row r="90" spans="1:19" ht="60.75" thickBot="1">
      <c r="A90" s="237"/>
      <c r="B90" s="243"/>
      <c r="C90" s="244"/>
      <c r="D90" s="232"/>
      <c r="F90" s="158"/>
      <c r="G90" s="279" t="str">
        <f>Assessment_DataCollection!G217</f>
        <v>Does the state limit the number of students per class?</v>
      </c>
      <c r="H90" s="299"/>
      <c r="I90" s="297"/>
      <c r="J90" s="337" t="s">
        <v>843</v>
      </c>
      <c r="K90" s="290"/>
      <c r="L90" s="345">
        <v>44145</v>
      </c>
      <c r="M90" s="319" t="s">
        <v>844</v>
      </c>
      <c r="N90" s="337" t="s">
        <v>843</v>
      </c>
      <c r="O90" s="218"/>
      <c r="P90" s="219"/>
      <c r="Q90" s="220"/>
      <c r="R90" s="319"/>
      <c r="S90" s="319"/>
    </row>
    <row r="91" spans="1:19" ht="30.75" thickBot="1">
      <c r="A91" s="237" t="str">
        <f>Assessment_DataCollection!A218:G218</f>
        <v>2.3.2</v>
      </c>
      <c r="B91" s="205" t="str">
        <f>Assessment_DataCollection!B218</f>
        <v>2.3.2 States shall require providers to make available seating and writing space for each student</v>
      </c>
      <c r="C91" s="206" t="str">
        <f>Assessment_DataCollection!C218</f>
        <v>Yes</v>
      </c>
      <c r="D91" s="206" t="str">
        <f>Assessment_DataCollection!D218</f>
        <v>Yes</v>
      </c>
      <c r="F91" s="158" t="str">
        <f>Assessment_DataCollection!F218</f>
        <v>2.3.2</v>
      </c>
      <c r="G91" s="179" t="str">
        <f>Assessment_DataCollection!G218</f>
        <v>2.3.2 States shall require providers to make available seating and writing space for each student</v>
      </c>
      <c r="H91" s="339"/>
      <c r="I91" s="339"/>
      <c r="J91" s="339"/>
      <c r="K91" s="304"/>
      <c r="L91" s="304"/>
      <c r="M91" s="304"/>
      <c r="N91" s="304"/>
      <c r="O91" s="211"/>
      <c r="P91" s="211"/>
      <c r="Q91" s="211"/>
      <c r="R91" s="304"/>
      <c r="S91" s="304"/>
    </row>
    <row r="92" spans="1:19" ht="29.25" thickBot="1">
      <c r="A92" s="237"/>
      <c r="B92" s="243"/>
      <c r="C92" s="244"/>
      <c r="D92" s="232"/>
      <c r="F92" s="158"/>
      <c r="G92" s="279" t="str">
        <f>Assessment_DataCollection!G219</f>
        <v xml:space="preserve">Are seating and writing space for each student made available? </v>
      </c>
      <c r="H92" s="299"/>
      <c r="I92" s="297" t="s">
        <v>127</v>
      </c>
      <c r="J92" s="337" t="s">
        <v>845</v>
      </c>
      <c r="K92" s="290"/>
      <c r="L92" s="345">
        <v>44145</v>
      </c>
      <c r="M92" s="319" t="s">
        <v>846</v>
      </c>
      <c r="N92" s="337" t="s">
        <v>845</v>
      </c>
      <c r="O92" s="218"/>
      <c r="P92" s="219"/>
      <c r="Q92" s="220"/>
      <c r="R92" s="319"/>
      <c r="S92" s="319"/>
    </row>
    <row r="93" spans="1:19" ht="30.75" thickBot="1">
      <c r="A93" s="237"/>
      <c r="B93" s="243"/>
      <c r="C93" s="244"/>
      <c r="D93" s="232"/>
      <c r="F93" s="158"/>
      <c r="G93" s="279" t="str">
        <f>Assessment_DataCollection!G220</f>
        <v xml:space="preserve">What is made available? </v>
      </c>
      <c r="H93" s="299"/>
      <c r="I93" s="297"/>
      <c r="J93" s="337" t="s">
        <v>847</v>
      </c>
      <c r="K93" s="290"/>
      <c r="L93" s="345">
        <v>44155</v>
      </c>
      <c r="M93" s="319" t="s">
        <v>848</v>
      </c>
      <c r="N93" s="337" t="s">
        <v>847</v>
      </c>
      <c r="O93" s="218"/>
      <c r="P93" s="219"/>
      <c r="Q93" s="220"/>
      <c r="R93" s="319"/>
      <c r="S93" s="319"/>
    </row>
    <row r="94" spans="1:19" ht="30.75" thickBot="1">
      <c r="A94" s="237" t="str">
        <f>Assessment_DataCollection!A221:G221</f>
        <v>2.3.3</v>
      </c>
      <c r="B94" s="205" t="str">
        <f>Assessment_DataCollection!B221</f>
        <v>2.3.3 States shall stipulate that an instructor can only teach one classroom at a time</v>
      </c>
      <c r="C94" s="206" t="str">
        <f>Assessment_DataCollection!C221</f>
        <v>Yes</v>
      </c>
      <c r="D94" s="206" t="str">
        <f>Assessment_DataCollection!D221</f>
        <v>Yes</v>
      </c>
      <c r="F94" s="158" t="str">
        <f>Assessment_DataCollection!F221</f>
        <v>2.3.3</v>
      </c>
      <c r="G94" s="179" t="str">
        <f>Assessment_DataCollection!G221</f>
        <v>2.3.3 States shall stipulate that an instructor can only teach one classroom at a time</v>
      </c>
      <c r="H94" s="339"/>
      <c r="I94" s="339"/>
      <c r="J94" s="339"/>
      <c r="K94" s="304"/>
      <c r="L94" s="304"/>
      <c r="M94" s="304"/>
      <c r="N94" s="304"/>
      <c r="O94" s="211"/>
      <c r="P94" s="211"/>
      <c r="Q94" s="211"/>
      <c r="R94" s="304"/>
      <c r="S94" s="304"/>
    </row>
    <row r="95" spans="1:19" ht="30" thickBot="1">
      <c r="A95" s="237"/>
      <c r="B95" s="243"/>
      <c r="C95" s="244"/>
      <c r="D95" s="232"/>
      <c r="F95" s="158"/>
      <c r="G95" s="279" t="str">
        <f>Assessment_DataCollection!G222</f>
        <v xml:space="preserve">Is it stipulated that an instructor can only teach one classroom at a time? </v>
      </c>
      <c r="H95" s="299">
        <v>44138</v>
      </c>
      <c r="I95" s="297" t="s">
        <v>133</v>
      </c>
      <c r="J95" s="336" t="s">
        <v>849</v>
      </c>
      <c r="K95" s="290"/>
      <c r="L95" s="345">
        <v>44145</v>
      </c>
      <c r="M95" s="347" t="s">
        <v>850</v>
      </c>
      <c r="N95" s="337" t="s">
        <v>851</v>
      </c>
      <c r="O95" s="218"/>
      <c r="P95" s="219"/>
      <c r="Q95" s="220"/>
      <c r="R95" s="319"/>
      <c r="S95" s="319"/>
    </row>
    <row r="96" spans="1:19" ht="45.75" thickBot="1">
      <c r="A96" s="237"/>
      <c r="B96" s="243"/>
      <c r="C96" s="244"/>
      <c r="D96" s="232"/>
      <c r="F96" s="158"/>
      <c r="G96" s="279" t="str">
        <f>Assessment_DataCollection!G223</f>
        <v>Where and what is the policy prohibiting instructors from teaching more than one classroom at a time?</v>
      </c>
      <c r="H96" s="299">
        <v>44138</v>
      </c>
      <c r="I96" s="297" t="s">
        <v>133</v>
      </c>
      <c r="J96" s="336" t="s">
        <v>852</v>
      </c>
      <c r="K96" s="294" t="s">
        <v>853</v>
      </c>
      <c r="L96" s="345">
        <v>44145</v>
      </c>
      <c r="M96" s="319" t="s">
        <v>854</v>
      </c>
      <c r="N96" s="336" t="s">
        <v>855</v>
      </c>
      <c r="O96" s="218"/>
      <c r="P96" s="219"/>
      <c r="Q96" s="220"/>
      <c r="R96" s="319"/>
      <c r="S96" s="319"/>
    </row>
    <row r="97" spans="1:19" ht="45.75" thickBot="1">
      <c r="A97" s="237" t="str">
        <f>Assessment_DataCollection!A224:G224</f>
        <v>2.3.4</v>
      </c>
      <c r="B97" s="205" t="str">
        <f>Assessment_DataCollection!B224</f>
        <v>2.3.4 States shall require training vehicles for driver education behind-the-wheel and driving range instruction that meets State standards for the safety of students and instructors</v>
      </c>
      <c r="C97" s="206" t="str">
        <f>Assessment_DataCollection!C224</f>
        <v>Yes</v>
      </c>
      <c r="D97" s="206" t="str">
        <f>Assessment_DataCollection!D224</f>
        <v>Yes</v>
      </c>
      <c r="F97" s="158" t="str">
        <f>Assessment_DataCollection!F224</f>
        <v>2.3.4</v>
      </c>
      <c r="G97" s="179" t="str">
        <f>Assessment_DataCollection!G224</f>
        <v>2.3.4 a. Shall be in safe mechanical condition and equipped with:</v>
      </c>
      <c r="H97" s="339"/>
      <c r="I97" s="339"/>
      <c r="J97" s="339"/>
      <c r="K97" s="304"/>
      <c r="L97" s="304"/>
      <c r="M97" s="304"/>
      <c r="N97" s="304"/>
      <c r="O97" s="211"/>
      <c r="P97" s="211"/>
      <c r="Q97" s="211"/>
      <c r="R97" s="304"/>
      <c r="S97" s="304"/>
    </row>
    <row r="98" spans="1:19" ht="29.25" thickBot="1">
      <c r="A98" s="237"/>
      <c r="B98" s="243"/>
      <c r="C98" s="244"/>
      <c r="D98" s="232"/>
      <c r="F98" s="158"/>
      <c r="G98" s="279" t="str">
        <f>Assessment_DataCollection!G225</f>
        <v xml:space="preserve">Do you have standards for training vehicles for driver education? </v>
      </c>
      <c r="H98" s="299"/>
      <c r="I98" s="297" t="s">
        <v>127</v>
      </c>
      <c r="J98" s="337" t="s">
        <v>856</v>
      </c>
      <c r="K98" s="290"/>
      <c r="L98" s="345">
        <v>44145</v>
      </c>
      <c r="M98" s="319" t="s">
        <v>850</v>
      </c>
      <c r="N98" s="337" t="s">
        <v>856</v>
      </c>
      <c r="O98" s="218"/>
      <c r="P98" s="219"/>
      <c r="Q98" s="220"/>
      <c r="R98" s="319"/>
      <c r="S98" s="319"/>
    </row>
    <row r="99" spans="1:19" ht="29.25" thickBot="1">
      <c r="A99" s="237"/>
      <c r="B99" s="243"/>
      <c r="C99" s="244"/>
      <c r="D99" s="232"/>
      <c r="F99" s="158"/>
      <c r="G99" s="279" t="str">
        <f>Assessment_DataCollection!G226</f>
        <v>If yes, what standards do you have?</v>
      </c>
      <c r="H99" s="299"/>
      <c r="I99" s="297"/>
      <c r="J99" s="336" t="s">
        <v>857</v>
      </c>
      <c r="K99" s="290"/>
      <c r="L99" s="345">
        <v>44145</v>
      </c>
      <c r="M99" s="319" t="s">
        <v>858</v>
      </c>
      <c r="N99" s="336" t="s">
        <v>857</v>
      </c>
      <c r="O99" s="218"/>
      <c r="P99" s="219"/>
      <c r="Q99" s="220"/>
      <c r="R99" s="319"/>
      <c r="S99" s="319"/>
    </row>
    <row r="100" spans="1:19" ht="43.5" thickBot="1">
      <c r="A100" s="237" t="str">
        <f>Assessment_DataCollection!A227:G227</f>
        <v>2.3.4.a</v>
      </c>
      <c r="B100" s="243" t="str">
        <f>Assessment_DataCollection!B227</f>
        <v>2.3.4 a. Shall be in safe mechanical condition and equipped with:</v>
      </c>
      <c r="C100" s="244"/>
      <c r="D100" s="232"/>
      <c r="F100" s="158" t="str">
        <f>Assessment_DataCollection!F227</f>
        <v>2.3.4.a</v>
      </c>
      <c r="G100" s="279" t="str">
        <f>Assessment_DataCollection!G227</f>
        <v xml:space="preserve">Do you have standards for training vehicles that they shall be in safe mechanical condition, equipped with the above, and meet all FMVSS? </v>
      </c>
      <c r="H100" s="299"/>
      <c r="I100" s="297"/>
      <c r="J100" s="337" t="s">
        <v>859</v>
      </c>
      <c r="K100" s="290"/>
      <c r="L100" s="345">
        <v>44145</v>
      </c>
      <c r="M100" s="319" t="s">
        <v>860</v>
      </c>
      <c r="N100" s="337" t="s">
        <v>859</v>
      </c>
      <c r="O100" s="218"/>
      <c r="P100" s="219"/>
      <c r="Q100" s="220"/>
      <c r="R100" s="319"/>
      <c r="S100" s="319"/>
    </row>
    <row r="101" spans="1:19" ht="15.75" thickBot="1">
      <c r="A101" s="237"/>
      <c r="B101" s="243" t="str">
        <f>Assessment_DataCollection!B228</f>
        <v>• Dual-control brakes</v>
      </c>
      <c r="C101" s="244" t="str">
        <f>Assessment_DataCollection!C228</f>
        <v>Yes</v>
      </c>
      <c r="D101" s="232" t="str">
        <f>Assessment_DataCollection!D228</f>
        <v>Yes</v>
      </c>
      <c r="F101" s="158"/>
      <c r="G101" s="279"/>
      <c r="H101" s="299"/>
      <c r="I101" s="297"/>
      <c r="J101" s="336"/>
      <c r="K101" s="290"/>
      <c r="L101" s="345"/>
      <c r="M101" s="319"/>
      <c r="N101" s="329"/>
      <c r="O101" s="218"/>
      <c r="P101" s="219"/>
      <c r="Q101" s="220"/>
      <c r="R101" s="319"/>
      <c r="S101" s="319"/>
    </row>
    <row r="102" spans="1:19" ht="15.75" thickBot="1">
      <c r="A102" s="237"/>
      <c r="B102" s="243" t="str">
        <f>Assessment_DataCollection!B229</f>
        <v>• Instructor eye-check and rear-view mirrors</v>
      </c>
      <c r="C102" s="244" t="str">
        <f>Assessment_DataCollection!C229</f>
        <v>Yes</v>
      </c>
      <c r="D102" s="232" t="str">
        <f>Assessment_DataCollection!D229</f>
        <v>Yes</v>
      </c>
      <c r="F102" s="158"/>
      <c r="G102" s="279"/>
      <c r="H102" s="299"/>
      <c r="I102" s="297"/>
      <c r="J102" s="336"/>
      <c r="K102" s="290"/>
      <c r="L102" s="345"/>
      <c r="M102" s="319"/>
      <c r="N102" s="329"/>
      <c r="O102" s="218"/>
      <c r="P102" s="219"/>
      <c r="Q102" s="220"/>
      <c r="R102" s="319"/>
      <c r="S102" s="319"/>
    </row>
    <row r="103" spans="1:19" ht="57.75" thickBot="1">
      <c r="A103" s="237"/>
      <c r="B103" s="243" t="str">
        <f>Assessment_DataCollection!B230</f>
        <v>• Signage visible from all sides of the vehicle, to provide a means for other roadway users to understand that instruction is taking place and provides a possible warning of unexpected maneuvers by the driver</v>
      </c>
      <c r="C103" s="244" t="str">
        <f>Assessment_DataCollection!C230</f>
        <v>Yes</v>
      </c>
      <c r="D103" s="232" t="str">
        <f>Assessment_DataCollection!D230</f>
        <v>Yes</v>
      </c>
      <c r="F103" s="158"/>
      <c r="G103" s="279"/>
      <c r="H103" s="299"/>
      <c r="I103" s="297"/>
      <c r="J103" s="336"/>
      <c r="K103" s="290"/>
      <c r="L103" s="345"/>
      <c r="M103" s="319"/>
      <c r="N103" s="329"/>
      <c r="O103" s="218"/>
      <c r="P103" s="219"/>
      <c r="Q103" s="220"/>
      <c r="R103" s="319"/>
      <c r="S103" s="319"/>
    </row>
    <row r="104" spans="1:19" ht="43.5" thickBot="1">
      <c r="A104" s="237"/>
      <c r="B104" s="243" t="str">
        <f>Assessment_DataCollection!B231</f>
        <v>• Meets all Federal Motor Vehicle Safety Standards (FMVSS) applicable to the vehicles used; and in accordance with the requirements of the State</v>
      </c>
      <c r="C104" s="244" t="str">
        <f>Assessment_DataCollection!C231</f>
        <v>Yes</v>
      </c>
      <c r="D104" s="232" t="str">
        <f>Assessment_DataCollection!D231</f>
        <v>Yes</v>
      </c>
      <c r="F104" s="158"/>
      <c r="G104" s="279"/>
      <c r="H104" s="299"/>
      <c r="I104" s="297"/>
      <c r="J104" s="336"/>
      <c r="K104" s="290"/>
      <c r="L104" s="345"/>
      <c r="M104" s="319"/>
      <c r="N104" s="329"/>
      <c r="O104" s="218"/>
      <c r="P104" s="219"/>
      <c r="Q104" s="220"/>
      <c r="R104" s="319"/>
      <c r="S104" s="319"/>
    </row>
    <row r="105" spans="1:19" ht="73.5" thickBot="1">
      <c r="A105" s="237" t="str">
        <f>Assessment_DataCollection!A232:G232</f>
        <v>2.3.4.b</v>
      </c>
      <c r="B105" s="243" t="str">
        <f>Assessment_DataCollection!B232</f>
        <v>2.3.4 b. Shall not allow the driver education vehicle to be operated by a student without instructor supervision</v>
      </c>
      <c r="C105" s="244" t="str">
        <f>Assessment_DataCollection!C232</f>
        <v>Yes</v>
      </c>
      <c r="D105" s="232" t="str">
        <f>Assessment_DataCollection!D232</f>
        <v>Yes</v>
      </c>
      <c r="F105" s="158" t="str">
        <f>Assessment_DataCollection!F232</f>
        <v>2.3.4.b</v>
      </c>
      <c r="G105" s="279" t="str">
        <f>Assessment_DataCollection!G232</f>
        <v xml:space="preserve">Do you have standards or requirements for training vehicles that does not allow the driver education vehicle to be operated by a student without instructor supervision?
</v>
      </c>
      <c r="H105" s="299">
        <v>44140</v>
      </c>
      <c r="I105" s="297" t="s">
        <v>133</v>
      </c>
      <c r="J105" s="336" t="s">
        <v>861</v>
      </c>
      <c r="K105" s="293" t="s">
        <v>853</v>
      </c>
      <c r="L105" s="345"/>
      <c r="M105" s="319"/>
      <c r="N105" s="336" t="s">
        <v>862</v>
      </c>
      <c r="O105" s="218"/>
      <c r="P105" s="219"/>
      <c r="Q105" s="220"/>
      <c r="R105" s="319"/>
      <c r="S105" s="319"/>
    </row>
    <row r="106" spans="1:19" ht="134.25" thickBot="1">
      <c r="A106" s="237" t="str">
        <f>Assessment_DataCollection!A233:G233</f>
        <v>2.3.4.c</v>
      </c>
      <c r="B106" s="243" t="str">
        <f>Assessment_DataCollection!B233</f>
        <v>2.3.4 c. Should be inspected at least annually by a state-approved inspection facility or qualified mechanic and meet all other State vehicle requirements</v>
      </c>
      <c r="C106" s="244" t="str">
        <f>Assessment_DataCollection!C233</f>
        <v>Yes</v>
      </c>
      <c r="D106" s="232" t="str">
        <f>Assessment_DataCollection!D233</f>
        <v>No</v>
      </c>
      <c r="F106" s="158" t="str">
        <f>Assessment_DataCollection!F233</f>
        <v>2.3.4.c</v>
      </c>
      <c r="G106" s="279" t="str">
        <f>Assessment_DataCollection!G233</f>
        <v>Do you have standards for training vehicles to be inspected annually by an approved facility or mechanic?</v>
      </c>
      <c r="H106" s="299">
        <v>44140</v>
      </c>
      <c r="I106" s="297" t="s">
        <v>133</v>
      </c>
      <c r="J106" s="336" t="s">
        <v>863</v>
      </c>
      <c r="K106" s="290"/>
      <c r="L106" s="345"/>
      <c r="M106" s="319"/>
      <c r="N106" s="337" t="s">
        <v>864</v>
      </c>
      <c r="O106" s="218"/>
      <c r="P106" s="219"/>
      <c r="Q106" s="220"/>
      <c r="R106" s="319"/>
      <c r="S106" s="319"/>
    </row>
    <row r="107" spans="1:19" ht="30.75" thickBot="1">
      <c r="A107" s="237"/>
      <c r="B107" s="243"/>
      <c r="C107" s="244"/>
      <c r="D107" s="232"/>
      <c r="F107" s="158"/>
      <c r="G107" s="279" t="str">
        <f>Assessment_DataCollection!G234</f>
        <v>If yes, what are your standards/</v>
      </c>
      <c r="H107" s="299"/>
      <c r="I107" s="297"/>
      <c r="J107" s="337" t="s">
        <v>865</v>
      </c>
      <c r="K107" s="290"/>
      <c r="L107" s="345">
        <v>44145</v>
      </c>
      <c r="M107" s="319" t="s">
        <v>866</v>
      </c>
      <c r="N107" s="337" t="s">
        <v>865</v>
      </c>
      <c r="O107" s="218"/>
      <c r="P107" s="219"/>
      <c r="Q107" s="220"/>
      <c r="R107" s="319"/>
      <c r="S107" s="319"/>
    </row>
    <row r="108" spans="1:19" ht="29.25" thickBot="1">
      <c r="A108" s="237" t="str">
        <f>Assessment_DataCollection!A235:G235</f>
        <v>2.3.4.d</v>
      </c>
      <c r="B108" s="243" t="str">
        <f>Assessment_DataCollection!B235</f>
        <v>2.3.4 d. Should require all providers to keep a log on each training vehicle, covering issues such as safety and maintenance</v>
      </c>
      <c r="C108" s="239" t="str">
        <f>Assessment_DataCollection!C235</f>
        <v>Yes</v>
      </c>
      <c r="D108" s="240" t="str">
        <f>Assessment_DataCollection!D235</f>
        <v>No</v>
      </c>
      <c r="F108" s="158" t="str">
        <f>Assessment_DataCollection!F235</f>
        <v>2.3.4.d</v>
      </c>
      <c r="G108" s="279" t="str">
        <f>Assessment_DataCollection!G235</f>
        <v xml:space="preserve">Is a log on each training vehicle, covering issues, such as safety and maintenance kept? </v>
      </c>
      <c r="H108" s="299"/>
      <c r="I108" s="297"/>
      <c r="J108" s="337" t="s">
        <v>867</v>
      </c>
      <c r="K108" s="290"/>
      <c r="L108" s="345"/>
      <c r="M108" s="319"/>
      <c r="N108" s="337" t="s">
        <v>867</v>
      </c>
      <c r="O108" s="218"/>
      <c r="P108" s="219"/>
      <c r="Q108" s="220"/>
      <c r="R108" s="319"/>
      <c r="S108" s="319"/>
    </row>
    <row r="109" spans="1:19" ht="15.75" thickBot="1">
      <c r="A109" s="237"/>
      <c r="B109" s="243"/>
      <c r="C109" s="244"/>
      <c r="D109" s="232"/>
      <c r="F109" s="158"/>
      <c r="G109" s="279" t="str">
        <f>Assessment_DataCollection!G236</f>
        <v>What does the log cover?</v>
      </c>
      <c r="H109" s="299"/>
      <c r="I109" s="297"/>
      <c r="J109" s="336"/>
      <c r="K109" s="290"/>
      <c r="L109" s="345"/>
      <c r="M109" s="319"/>
      <c r="N109" s="336"/>
      <c r="O109" s="218"/>
      <c r="P109" s="219"/>
      <c r="Q109" s="220"/>
      <c r="R109" s="319"/>
      <c r="S109" s="319"/>
    </row>
    <row r="110" spans="1:19" ht="43.5" thickBot="1">
      <c r="A110" s="237" t="str">
        <f>Assessment_DataCollection!A237:G237</f>
        <v>2.3.4.e</v>
      </c>
      <c r="B110" s="243" t="str">
        <f>Assessment_DataCollection!B237</f>
        <v>2.3.4 e. Should require additional equipment for behind-the-wheel and driving range instruction such as:</v>
      </c>
      <c r="C110" s="244"/>
      <c r="D110" s="232"/>
      <c r="F110" s="158" t="str">
        <f>Assessment_DataCollection!F237</f>
        <v>2.3.4.e</v>
      </c>
      <c r="G110" s="279" t="str">
        <f>Assessment_DataCollection!G237</f>
        <v>Is additional equipment for behind-the-wheel and driving range instruction, such as those listed above required? What equipment do you require?</v>
      </c>
      <c r="H110" s="299"/>
      <c r="I110" s="297"/>
      <c r="J110" s="337" t="s">
        <v>868</v>
      </c>
      <c r="K110" s="290"/>
      <c r="L110" s="345"/>
      <c r="M110" s="319"/>
      <c r="N110" s="337" t="s">
        <v>868</v>
      </c>
      <c r="O110" s="218"/>
      <c r="P110" s="219"/>
      <c r="Q110" s="220"/>
      <c r="R110" s="319"/>
      <c r="S110" s="319"/>
    </row>
    <row r="111" spans="1:19" ht="15.75" thickBot="1">
      <c r="A111" s="237"/>
      <c r="B111" s="243" t="str">
        <f>Assessment_DataCollection!B238</f>
        <v>• Cell phone</v>
      </c>
      <c r="C111" s="244" t="str">
        <f>Assessment_DataCollection!C238</f>
        <v>Yes</v>
      </c>
      <c r="D111" s="232" t="str">
        <f>Assessment_DataCollection!D238</f>
        <v>No</v>
      </c>
      <c r="F111" s="158"/>
      <c r="G111" s="279"/>
      <c r="H111" s="299"/>
      <c r="I111" s="297"/>
      <c r="J111" s="336"/>
      <c r="K111" s="290"/>
      <c r="L111" s="345"/>
      <c r="M111" s="319"/>
      <c r="N111" s="329"/>
      <c r="O111" s="218"/>
      <c r="P111" s="219"/>
      <c r="Q111" s="220"/>
      <c r="R111" s="319"/>
      <c r="S111" s="319"/>
    </row>
    <row r="112" spans="1:19" ht="15.75" thickBot="1">
      <c r="A112" s="237"/>
      <c r="B112" s="243" t="str">
        <f>Assessment_DataCollection!B239</f>
        <v>• First-aid/body fluid kit</v>
      </c>
      <c r="C112" s="244" t="str">
        <f>Assessment_DataCollection!C239</f>
        <v>Yes</v>
      </c>
      <c r="D112" s="232" t="str">
        <f>Assessment_DataCollection!D239</f>
        <v>Yes</v>
      </c>
      <c r="F112" s="158"/>
      <c r="G112" s="279"/>
      <c r="H112" s="299">
        <v>44140</v>
      </c>
      <c r="I112" s="297" t="s">
        <v>133</v>
      </c>
      <c r="J112" s="336" t="s">
        <v>498</v>
      </c>
      <c r="K112" s="290"/>
      <c r="L112" s="345"/>
      <c r="M112" s="319"/>
      <c r="N112" s="329"/>
      <c r="O112" s="218"/>
      <c r="P112" s="219"/>
      <c r="Q112" s="220"/>
      <c r="R112" s="319"/>
      <c r="S112" s="319"/>
    </row>
    <row r="113" spans="1:19" ht="15.75" thickBot="1">
      <c r="A113" s="237"/>
      <c r="B113" s="243" t="str">
        <f>Assessment_DataCollection!B240</f>
        <v>• Fire extinguisher (at least UL rated 5-B:C)</v>
      </c>
      <c r="C113" s="244" t="str">
        <f>Assessment_DataCollection!C240</f>
        <v>Yes</v>
      </c>
      <c r="D113" s="232" t="str">
        <f>Assessment_DataCollection!D240</f>
        <v>Yes</v>
      </c>
      <c r="F113" s="158"/>
      <c r="G113" s="279"/>
      <c r="H113" s="299">
        <v>44140</v>
      </c>
      <c r="I113" s="297" t="s">
        <v>133</v>
      </c>
      <c r="J113" s="336" t="s">
        <v>498</v>
      </c>
      <c r="K113" s="290"/>
      <c r="L113" s="345"/>
      <c r="M113" s="319"/>
      <c r="N113" s="329"/>
      <c r="O113" s="218"/>
      <c r="P113" s="219"/>
      <c r="Q113" s="220"/>
      <c r="R113" s="319"/>
      <c r="S113" s="319"/>
    </row>
    <row r="114" spans="1:19" ht="15.75" thickBot="1">
      <c r="A114" s="237"/>
      <c r="B114" s="243" t="str">
        <f>Assessment_DataCollection!B241</f>
        <v>• Safety kit</v>
      </c>
      <c r="C114" s="244" t="str">
        <f>Assessment_DataCollection!C241</f>
        <v>Yes</v>
      </c>
      <c r="D114" s="232" t="str">
        <f>Assessment_DataCollection!D241</f>
        <v>No</v>
      </c>
      <c r="F114" s="158"/>
      <c r="G114" s="279"/>
      <c r="H114" s="299">
        <v>44140</v>
      </c>
      <c r="I114" s="297" t="s">
        <v>133</v>
      </c>
      <c r="J114" s="336" t="s">
        <v>498</v>
      </c>
      <c r="K114" s="290"/>
      <c r="L114" s="345"/>
      <c r="M114" s="319"/>
      <c r="N114" s="329"/>
      <c r="O114" s="218"/>
      <c r="P114" s="219"/>
      <c r="Q114" s="220"/>
      <c r="R114" s="319"/>
      <c r="S114" s="319"/>
    </row>
    <row r="115" spans="1:19" ht="15.75" thickBot="1">
      <c r="A115" s="237"/>
      <c r="B115" s="243" t="str">
        <f>Assessment_DataCollection!B242</f>
        <v>• Reflective devices</v>
      </c>
      <c r="C115" s="244" t="str">
        <f>Assessment_DataCollection!C242</f>
        <v>Yes</v>
      </c>
      <c r="D115" s="232" t="str">
        <f>Assessment_DataCollection!D242</f>
        <v>Yes</v>
      </c>
      <c r="F115" s="158"/>
      <c r="G115" s="279"/>
      <c r="H115" s="299">
        <v>44140</v>
      </c>
      <c r="I115" s="297" t="s">
        <v>133</v>
      </c>
      <c r="J115" s="336" t="s">
        <v>837</v>
      </c>
      <c r="K115" s="290"/>
      <c r="L115" s="345"/>
      <c r="M115" s="319"/>
      <c r="N115" s="329"/>
      <c r="O115" s="218"/>
      <c r="P115" s="219"/>
      <c r="Q115" s="220"/>
      <c r="R115" s="319"/>
      <c r="S115" s="319"/>
    </row>
    <row r="116" spans="1:19" ht="15.75" thickBot="1">
      <c r="A116" s="237"/>
      <c r="B116" s="243" t="str">
        <f>Assessment_DataCollection!B243</f>
        <v>• Flashlight</v>
      </c>
      <c r="C116" s="239" t="str">
        <f>Assessment_DataCollection!C243</f>
        <v>Yes</v>
      </c>
      <c r="D116" s="240" t="str">
        <f>Assessment_DataCollection!D243</f>
        <v>No</v>
      </c>
      <c r="F116" s="158"/>
      <c r="G116" s="279"/>
      <c r="H116" s="299">
        <v>44140</v>
      </c>
      <c r="I116" s="297" t="s">
        <v>133</v>
      </c>
      <c r="J116" s="336" t="s">
        <v>837</v>
      </c>
      <c r="K116" s="290"/>
      <c r="L116" s="345"/>
      <c r="M116" s="319"/>
      <c r="N116" s="329"/>
      <c r="O116" s="218"/>
      <c r="P116" s="219"/>
      <c r="Q116" s="220"/>
      <c r="R116" s="319"/>
      <c r="S116" s="319"/>
    </row>
    <row r="117" spans="1:19" ht="15.75" thickBot="1">
      <c r="A117" s="237"/>
      <c r="B117" s="243" t="str">
        <f>Assessment_DataCollection!B244</f>
        <v>• Crash reporting kit</v>
      </c>
      <c r="C117" s="244" t="str">
        <f>Assessment_DataCollection!C244</f>
        <v>Yes</v>
      </c>
      <c r="D117" s="232" t="str">
        <f>Assessment_DataCollection!D244</f>
        <v>No</v>
      </c>
      <c r="F117" s="158"/>
      <c r="G117" s="279"/>
      <c r="H117" s="299">
        <v>44140</v>
      </c>
      <c r="I117" s="297" t="s">
        <v>133</v>
      </c>
      <c r="J117" s="336" t="s">
        <v>837</v>
      </c>
      <c r="K117" s="290"/>
      <c r="L117" s="345"/>
      <c r="M117" s="319"/>
      <c r="N117" s="329"/>
      <c r="O117" s="218"/>
      <c r="P117" s="219"/>
      <c r="Q117" s="220"/>
      <c r="R117" s="319"/>
      <c r="S117" s="319"/>
    </row>
    <row r="118" spans="1:19" ht="15.75" thickBot="1">
      <c r="A118" s="237"/>
      <c r="B118" s="243" t="str">
        <f>Assessment_DataCollection!B245</f>
        <v>• Brake and accelerator pedal extensions, if required</v>
      </c>
      <c r="C118" s="244" t="str">
        <f>Assessment_DataCollection!C245</f>
        <v>Yes</v>
      </c>
      <c r="D118" s="232" t="str">
        <f>Assessment_DataCollection!D245</f>
        <v>No</v>
      </c>
      <c r="F118" s="158"/>
      <c r="G118" s="279"/>
      <c r="H118" s="299">
        <v>44140</v>
      </c>
      <c r="I118" s="297" t="s">
        <v>133</v>
      </c>
      <c r="J118" s="336" t="s">
        <v>837</v>
      </c>
      <c r="K118" s="290"/>
      <c r="L118" s="345"/>
      <c r="M118" s="319"/>
      <c r="N118" s="329"/>
      <c r="O118" s="218"/>
      <c r="P118" s="219"/>
      <c r="Q118" s="220"/>
      <c r="R118" s="319"/>
      <c r="S118" s="319"/>
    </row>
    <row r="119" spans="1:19" ht="15.75" thickBot="1">
      <c r="A119" s="237"/>
      <c r="B119" s="243" t="str">
        <f>Assessment_DataCollection!B246</f>
        <v>• Appropriate seat cushion(s), if required</v>
      </c>
      <c r="C119" s="244" t="str">
        <f>Assessment_DataCollection!C246</f>
        <v>Yes</v>
      </c>
      <c r="D119" s="232" t="str">
        <f>Assessment_DataCollection!D246</f>
        <v>No</v>
      </c>
      <c r="F119" s="158"/>
      <c r="G119" s="279"/>
      <c r="H119" s="299">
        <v>44140</v>
      </c>
      <c r="I119" s="297" t="s">
        <v>133</v>
      </c>
      <c r="J119" s="336" t="s">
        <v>837</v>
      </c>
      <c r="K119" s="290"/>
      <c r="L119" s="345"/>
      <c r="M119" s="319"/>
      <c r="N119" s="329"/>
      <c r="O119" s="218"/>
      <c r="P119" s="219"/>
      <c r="Q119" s="220"/>
      <c r="R119" s="319"/>
      <c r="S119" s="319"/>
    </row>
    <row r="120" spans="1:19" ht="75.75" thickBot="1">
      <c r="A120" s="237" t="str">
        <f>Assessment_DataCollection!A247:G247</f>
        <v>2.3.5</v>
      </c>
      <c r="B120" s="205" t="str">
        <f>Assessment_DataCollection!B247</f>
        <v>2.3.5 States shall establish, if applicable, requirements for maximum substitution hours of simulation or driving range instruction for behind-the-wheel instruction. For courses with ten (10) hours or more of behind-the-wheel instruction, no more than two (2) hours of any combination may be substituted.</v>
      </c>
      <c r="C120" s="206" t="str">
        <f>Assessment_DataCollection!C247</f>
        <v>Yes</v>
      </c>
      <c r="D120" s="206" t="str">
        <f>Assessment_DataCollection!D247</f>
        <v>No</v>
      </c>
      <c r="F120" s="158" t="str">
        <f>Assessment_DataCollection!F247</f>
        <v>2.3.5</v>
      </c>
      <c r="G120" s="179" t="str">
        <f>Assessment_DataCollection!G247</f>
        <v>2.3.5 States shall establish, if applicable, requirements for maximum substitution hours of simulation or driving range instruction for behind-the-wheel instruction. For courses with ten (10) hours or more of behind-the-wheel instruction, no more than two (2) hours of any combination may be substituted.</v>
      </c>
      <c r="H120" s="339"/>
      <c r="I120" s="339"/>
      <c r="J120" s="339"/>
      <c r="K120" s="304"/>
      <c r="L120" s="304"/>
      <c r="M120" s="304"/>
      <c r="N120" s="304"/>
      <c r="O120" s="211"/>
      <c r="P120" s="211"/>
      <c r="Q120" s="211"/>
      <c r="R120" s="304"/>
      <c r="S120" s="304"/>
    </row>
    <row r="121" spans="1:19" ht="72" thickBot="1">
      <c r="A121" s="237"/>
      <c r="B121" s="243"/>
      <c r="C121" s="244"/>
      <c r="D121" s="232"/>
      <c r="F121" s="158"/>
      <c r="G121" s="279"/>
      <c r="H121" s="299"/>
      <c r="I121" s="297"/>
      <c r="J121" s="336"/>
      <c r="K121" s="290"/>
      <c r="L121" s="345">
        <v>44145</v>
      </c>
      <c r="M121" s="319" t="s">
        <v>869</v>
      </c>
      <c r="N121" s="336"/>
      <c r="O121" s="218"/>
      <c r="P121" s="219"/>
      <c r="Q121" s="220"/>
      <c r="R121" s="319"/>
      <c r="S121" s="319"/>
    </row>
    <row r="122" spans="1:19" ht="15.75" thickBot="1">
      <c r="A122" s="237"/>
      <c r="B122" s="243" t="str">
        <f>Assessment_DataCollection!B249</f>
        <v>States shall establish requirements:</v>
      </c>
      <c r="C122" s="244"/>
      <c r="D122" s="232"/>
      <c r="F122" s="158"/>
      <c r="G122" s="279"/>
      <c r="H122" s="299"/>
      <c r="I122" s="297"/>
      <c r="J122" s="336"/>
      <c r="K122" s="290"/>
      <c r="L122" s="345"/>
      <c r="M122" s="319"/>
      <c r="N122" s="336"/>
      <c r="O122" s="218"/>
      <c r="P122" s="219"/>
      <c r="Q122" s="220"/>
      <c r="R122" s="319"/>
      <c r="S122" s="319"/>
    </row>
    <row r="123" spans="1:19" ht="45" thickBot="1">
      <c r="A123" s="237" t="str">
        <f>Assessment_DataCollection!A250:G250</f>
        <v>2.3.5.a</v>
      </c>
      <c r="B123" s="243" t="str">
        <f>Assessment_DataCollection!B250</f>
        <v>2.3.5 a. Do you allow simulation?</v>
      </c>
      <c r="C123" s="244" t="str">
        <f>Assessment_DataCollection!C250</f>
        <v>Yes</v>
      </c>
      <c r="D123" s="232">
        <f>Assessment_DataCollection!D250</f>
        <v>0</v>
      </c>
      <c r="F123" s="158" t="str">
        <f>Assessment_DataCollection!F250</f>
        <v>2.3.5.a</v>
      </c>
      <c r="G123" s="279" t="str">
        <f>Assessment_DataCollection!G250</f>
        <v xml:space="preserve">Is driving simulation allowed? </v>
      </c>
      <c r="H123" s="299">
        <v>44140</v>
      </c>
      <c r="I123" s="297" t="s">
        <v>133</v>
      </c>
      <c r="J123" s="336" t="s">
        <v>870</v>
      </c>
      <c r="K123" s="290"/>
      <c r="L123" s="345"/>
      <c r="M123" s="319"/>
      <c r="N123" s="337" t="s">
        <v>845</v>
      </c>
      <c r="O123" s="218"/>
      <c r="P123" s="219"/>
      <c r="Q123" s="220"/>
      <c r="R123" s="319"/>
      <c r="S123" s="319"/>
    </row>
    <row r="124" spans="1:19" ht="15.75" thickBot="1">
      <c r="A124" s="237"/>
      <c r="B124" s="243"/>
      <c r="C124" s="244"/>
      <c r="D124" s="232"/>
      <c r="F124" s="158"/>
      <c r="G124" s="279" t="str">
        <f>Assessment_DataCollection!G251</f>
        <v>If so, how many?</v>
      </c>
      <c r="H124" s="299"/>
      <c r="I124" s="297"/>
      <c r="J124" s="337" t="s">
        <v>871</v>
      </c>
      <c r="K124" s="290"/>
      <c r="L124" s="345"/>
      <c r="M124" s="319"/>
      <c r="N124" s="337" t="s">
        <v>871</v>
      </c>
      <c r="O124" s="218"/>
      <c r="P124" s="219"/>
      <c r="Q124" s="220"/>
      <c r="R124" s="319"/>
      <c r="S124" s="319"/>
    </row>
    <row r="125" spans="1:19" ht="30.75" thickBot="1">
      <c r="A125" s="237"/>
      <c r="B125" s="243"/>
      <c r="C125" s="244"/>
      <c r="D125" s="232"/>
      <c r="F125" s="158"/>
      <c r="G125" s="279" t="str">
        <f>Assessment_DataCollection!G252</f>
        <v>At what ratio?</v>
      </c>
      <c r="H125" s="299">
        <v>44140</v>
      </c>
      <c r="I125" s="297" t="s">
        <v>133</v>
      </c>
      <c r="J125" s="336" t="s">
        <v>872</v>
      </c>
      <c r="K125" s="290"/>
      <c r="L125" s="345"/>
      <c r="M125" s="319"/>
      <c r="N125" s="336" t="s">
        <v>15</v>
      </c>
      <c r="O125" s="218"/>
      <c r="P125" s="219"/>
      <c r="Q125" s="220"/>
      <c r="R125" s="319"/>
      <c r="S125" s="319"/>
    </row>
    <row r="126" spans="1:19" ht="29.25" thickBot="1">
      <c r="A126" s="237"/>
      <c r="B126" s="243" t="str">
        <f>Assessment_DataCollection!B253</f>
        <v>• Requires an instructor be trained in the use of simulation to teach the instruction</v>
      </c>
      <c r="C126" s="244" t="str">
        <f>Assessment_DataCollection!C253</f>
        <v>Yes</v>
      </c>
      <c r="D126" s="232">
        <f>Assessment_DataCollection!D253</f>
        <v>0</v>
      </c>
      <c r="F126" s="158"/>
      <c r="G126" s="279" t="str">
        <f>Assessment_DataCollection!G253</f>
        <v xml:space="preserve">Are instructors required to be trained in simulation? </v>
      </c>
      <c r="H126" s="287"/>
      <c r="I126" s="288"/>
      <c r="J126" s="337" t="s">
        <v>873</v>
      </c>
      <c r="K126" s="290"/>
      <c r="L126" s="345"/>
      <c r="M126" s="319"/>
      <c r="N126" s="337" t="s">
        <v>873</v>
      </c>
      <c r="O126" s="218"/>
      <c r="P126" s="219"/>
      <c r="Q126" s="220"/>
      <c r="R126" s="319"/>
      <c r="S126" s="319"/>
    </row>
    <row r="127" spans="1:19" ht="15.75" thickBot="1">
      <c r="A127" s="237"/>
      <c r="B127" s="243"/>
      <c r="C127" s="244"/>
      <c r="D127" s="232"/>
      <c r="F127" s="158"/>
      <c r="G127" s="279" t="str">
        <f>Assessment_DataCollection!G254</f>
        <v xml:space="preserve">How are they trained? </v>
      </c>
      <c r="H127" s="287"/>
      <c r="I127" s="288"/>
      <c r="J127" s="289"/>
      <c r="K127" s="290"/>
      <c r="L127" s="345"/>
      <c r="M127" s="319"/>
      <c r="N127" s="289"/>
      <c r="O127" s="218"/>
      <c r="P127" s="219"/>
      <c r="Q127" s="220"/>
      <c r="R127" s="319"/>
      <c r="S127" s="319"/>
    </row>
    <row r="128" spans="1:19" ht="29.25" thickBot="1">
      <c r="A128" s="237"/>
      <c r="B128" s="243" t="str">
        <f>Assessment_DataCollection!B255</f>
        <v>• Supports the classroom and behind-the-wheel content and follows an approved curriculum</v>
      </c>
      <c r="C128" s="244" t="str">
        <f>Assessment_DataCollection!C255</f>
        <v>Yes</v>
      </c>
      <c r="D128" s="232">
        <f>Assessment_DataCollection!D255</f>
        <v>0</v>
      </c>
      <c r="F128" s="158"/>
      <c r="G128" s="279" t="str">
        <f>Assessment_DataCollection!G255</f>
        <v xml:space="preserve">Do you require the simulation to support the classroom and BTW content and follow an approved curriculum? </v>
      </c>
      <c r="H128" s="287"/>
      <c r="I128" s="288"/>
      <c r="J128" s="337" t="s">
        <v>874</v>
      </c>
      <c r="K128" s="290"/>
      <c r="L128" s="345"/>
      <c r="M128" s="319"/>
      <c r="N128" s="337" t="s">
        <v>874</v>
      </c>
      <c r="O128" s="218"/>
      <c r="P128" s="219"/>
      <c r="Q128" s="220"/>
      <c r="R128" s="319"/>
      <c r="S128" s="319"/>
    </row>
    <row r="129" spans="1:19" ht="29.25" thickBot="1">
      <c r="A129" s="237"/>
      <c r="B129" s="243"/>
      <c r="C129" s="244"/>
      <c r="D129" s="232"/>
      <c r="F129" s="158"/>
      <c r="G129" s="279" t="str">
        <f>Assessment_DataCollection!G256</f>
        <v>If yes, how do you do this and what approved curriculum does it follow?</v>
      </c>
      <c r="H129" s="287"/>
      <c r="I129" s="288"/>
      <c r="J129" s="289"/>
      <c r="K129" s="290"/>
      <c r="L129" s="345">
        <v>44145</v>
      </c>
      <c r="M129" s="319" t="s">
        <v>765</v>
      </c>
      <c r="N129" s="289"/>
      <c r="O129" s="218"/>
      <c r="P129" s="219"/>
      <c r="Q129" s="220"/>
      <c r="R129" s="319"/>
      <c r="S129" s="319"/>
    </row>
    <row r="130" spans="1:19" ht="15.75" thickBot="1">
      <c r="A130" s="237" t="str">
        <f>Assessment_DataCollection!A257:G257</f>
        <v>2.3.5.b</v>
      </c>
      <c r="B130" s="243" t="str">
        <f>Assessment_DataCollection!B257</f>
        <v>2.3.5 b. Do you allow driving range instruction?</v>
      </c>
      <c r="C130" s="244" t="str">
        <f>Assessment_DataCollection!C257</f>
        <v>Yes</v>
      </c>
      <c r="D130" s="244">
        <f>Assessment_DataCollection!D257</f>
        <v>0</v>
      </c>
      <c r="F130" s="158" t="str">
        <f>Assessment_DataCollection!F257</f>
        <v>2.3.5.b</v>
      </c>
      <c r="G130" s="279" t="str">
        <f>Assessment_DataCollection!G257</f>
        <v xml:space="preserve">Are driving ranges allowed? </v>
      </c>
      <c r="H130" s="287"/>
      <c r="I130" s="288"/>
      <c r="J130" s="337" t="s">
        <v>875</v>
      </c>
      <c r="K130" s="290"/>
      <c r="L130" s="345">
        <v>44145</v>
      </c>
      <c r="M130" s="319" t="s">
        <v>765</v>
      </c>
      <c r="N130" s="337" t="s">
        <v>875</v>
      </c>
      <c r="O130" s="218"/>
      <c r="P130" s="219"/>
      <c r="Q130" s="220"/>
      <c r="R130" s="319"/>
      <c r="S130" s="319"/>
    </row>
    <row r="131" spans="1:19" ht="15.75" thickBot="1">
      <c r="A131" s="237"/>
      <c r="B131" s="243"/>
      <c r="C131" s="244"/>
      <c r="D131" s="232"/>
      <c r="F131" s="158"/>
      <c r="G131" s="279" t="str">
        <f>Assessment_DataCollection!G258</f>
        <v>If yes, do you substitute hours of range for behind-the-wheel?</v>
      </c>
      <c r="H131" s="287"/>
      <c r="I131" s="288"/>
      <c r="J131" s="337" t="s">
        <v>876</v>
      </c>
      <c r="K131" s="290"/>
      <c r="L131" s="345"/>
      <c r="M131" s="319"/>
      <c r="N131" s="337" t="s">
        <v>876</v>
      </c>
      <c r="O131" s="218"/>
      <c r="P131" s="219"/>
      <c r="Q131" s="220"/>
      <c r="R131" s="319"/>
      <c r="S131" s="319"/>
    </row>
    <row r="132" spans="1:19" ht="15.75" thickBot="1">
      <c r="A132" s="237"/>
      <c r="B132" s="243"/>
      <c r="C132" s="244"/>
      <c r="D132" s="232"/>
      <c r="F132" s="158"/>
      <c r="G132" s="279" t="str">
        <f>Assessment_DataCollection!G259</f>
        <v>If so, how many?</v>
      </c>
      <c r="H132" s="287"/>
      <c r="I132" s="288"/>
      <c r="J132" s="289"/>
      <c r="K132" s="290"/>
      <c r="L132" s="345"/>
      <c r="M132" s="319"/>
      <c r="N132" s="289"/>
      <c r="O132" s="218"/>
      <c r="P132" s="219"/>
      <c r="Q132" s="220"/>
      <c r="R132" s="319"/>
      <c r="S132" s="319"/>
    </row>
    <row r="133" spans="1:19" ht="74.25" thickBot="1">
      <c r="A133" s="237"/>
      <c r="B133" s="243" t="str">
        <f>Assessment_DataCollection!B260</f>
        <v>• Requires an instructor be trained in the use of the driving range to teach the instruction</v>
      </c>
      <c r="C133" s="239" t="str">
        <f>Assessment_DataCollection!C260</f>
        <v>Yes</v>
      </c>
      <c r="D133" s="240">
        <f>Assessment_DataCollection!D260</f>
        <v>0</v>
      </c>
      <c r="F133" s="158"/>
      <c r="G133" s="279" t="str">
        <f>Assessment_DataCollection!G260</f>
        <v xml:space="preserve">Are instructors required to be trained in driving ranges? How are they trained? </v>
      </c>
      <c r="H133" s="299">
        <v>44140</v>
      </c>
      <c r="I133" s="297" t="s">
        <v>133</v>
      </c>
      <c r="J133" s="336" t="s">
        <v>877</v>
      </c>
      <c r="K133" s="290"/>
      <c r="L133" s="345"/>
      <c r="M133" s="319"/>
      <c r="N133" s="336" t="s">
        <v>878</v>
      </c>
      <c r="O133" s="218"/>
      <c r="P133" s="219"/>
      <c r="Q133" s="220"/>
      <c r="R133" s="319"/>
      <c r="S133" s="319"/>
    </row>
    <row r="134" spans="1:19" ht="30" thickBot="1">
      <c r="A134" s="237"/>
      <c r="B134" s="243" t="str">
        <f>Assessment_DataCollection!B261</f>
        <v>• Requires driving range instruction support the classroom and behind-the-wheel content and follow an approved curriculum</v>
      </c>
      <c r="C134" s="239" t="str">
        <f>Assessment_DataCollection!C261</f>
        <v>Yes</v>
      </c>
      <c r="D134" s="240">
        <f>Assessment_DataCollection!D261</f>
        <v>0</v>
      </c>
      <c r="F134" s="158"/>
      <c r="G134" s="279" t="str">
        <f>Assessment_DataCollection!G261</f>
        <v xml:space="preserve">Do you require the range instruction to support the classroom and BTW content and follow an approved curriculum? </v>
      </c>
      <c r="H134" s="287"/>
      <c r="I134" s="288"/>
      <c r="J134" s="289" t="s">
        <v>879</v>
      </c>
      <c r="K134" s="290"/>
      <c r="L134" s="345"/>
      <c r="M134" s="319"/>
      <c r="N134" s="289" t="s">
        <v>879</v>
      </c>
      <c r="O134" s="218"/>
      <c r="P134" s="219"/>
      <c r="Q134" s="220"/>
      <c r="R134" s="319"/>
      <c r="S134" s="319"/>
    </row>
    <row r="135" spans="1:19" ht="29.25" thickBot="1">
      <c r="A135" s="237"/>
      <c r="B135" s="243"/>
      <c r="C135" s="244"/>
      <c r="D135" s="232"/>
      <c r="F135" s="158"/>
      <c r="G135" s="279" t="str">
        <f>Assessment_DataCollection!G262</f>
        <v>If yes, how do you do this and what approved curriculum does it follow?</v>
      </c>
      <c r="H135" s="287"/>
      <c r="I135" s="288"/>
      <c r="J135" s="337" t="s">
        <v>880</v>
      </c>
      <c r="K135" s="290"/>
      <c r="L135" s="345"/>
      <c r="M135" s="319"/>
      <c r="N135" s="337" t="s">
        <v>880</v>
      </c>
      <c r="O135" s="218"/>
      <c r="P135" s="219"/>
      <c r="Q135" s="220"/>
      <c r="R135" s="319"/>
      <c r="S135" s="319"/>
    </row>
    <row r="136" spans="1:19" ht="15.75" thickBot="1">
      <c r="A136" s="237" t="str">
        <f>Assessment_DataCollection!A263:G263</f>
        <v>2.3.6</v>
      </c>
      <c r="B136" s="205" t="str">
        <f>Assessment_DataCollection!B263</f>
        <v>2.3.6 Do you allow computer-based independent student learning?</v>
      </c>
      <c r="C136" s="244" t="str">
        <f>Assessment_DataCollection!C263</f>
        <v>Yes</v>
      </c>
      <c r="D136" s="244" t="str">
        <f>Assessment_DataCollection!D263</f>
        <v>Yes</v>
      </c>
      <c r="F136" s="158" t="str">
        <f>Assessment_DataCollection!F263</f>
        <v>2.3.6</v>
      </c>
      <c r="G136" s="179" t="str">
        <f>Assessment_DataCollection!G263</f>
        <v>2.3.6 Do you allow computer-based independent student learning?</v>
      </c>
      <c r="H136" s="304"/>
      <c r="I136" s="304"/>
      <c r="J136" s="304"/>
      <c r="K136" s="304"/>
      <c r="L136" s="304"/>
      <c r="M136" s="304"/>
      <c r="N136" s="304"/>
      <c r="O136" s="211"/>
      <c r="P136" s="211"/>
      <c r="Q136" s="211"/>
      <c r="R136" s="304"/>
      <c r="S136" s="304"/>
    </row>
    <row r="137" spans="1:19" ht="60" thickBot="1">
      <c r="A137" s="237"/>
      <c r="B137" s="243"/>
      <c r="C137" s="244"/>
      <c r="D137" s="232"/>
      <c r="F137" s="158"/>
      <c r="G137" s="279" t="str">
        <f>Assessment_DataCollection!G264</f>
        <v xml:space="preserve">Is computer-based independent student learning allowed? If yes, do you substitute hours of computer-based student learning for classroom? If so, how many? </v>
      </c>
      <c r="H137" s="299">
        <v>44140</v>
      </c>
      <c r="I137" s="297" t="s">
        <v>133</v>
      </c>
      <c r="J137" s="336" t="s">
        <v>881</v>
      </c>
      <c r="K137" s="298"/>
      <c r="L137" s="345">
        <v>44145</v>
      </c>
      <c r="M137" s="319" t="s">
        <v>882</v>
      </c>
      <c r="N137" s="336" t="s">
        <v>883</v>
      </c>
      <c r="O137" s="218"/>
      <c r="P137" s="219"/>
      <c r="Q137" s="220"/>
      <c r="R137" s="319"/>
      <c r="S137" s="319"/>
    </row>
    <row r="138" spans="1:19" ht="72" thickBot="1">
      <c r="A138" s="237" t="str">
        <f>Assessment_DataCollection!A265:G265</f>
        <v>2.3.6</v>
      </c>
      <c r="B138" s="243" t="str">
        <f>Assessment_DataCollection!B265</f>
        <v>2.3.6 States shall establish, if applicable, requirements for maximum substitution hours of computer-based independent student learning for classroom instruction. For courses with forty-five (45) hours or more of classroom instruction, no more than ten (10) hours may be substituted.</v>
      </c>
      <c r="C138" s="244" t="str">
        <f>Assessment_DataCollection!C265</f>
        <v>No</v>
      </c>
      <c r="D138" s="244" t="str">
        <f>Assessment_DataCollection!D265</f>
        <v>No</v>
      </c>
      <c r="F138" s="158" t="str">
        <f>Assessment_DataCollection!F265</f>
        <v>2.3.6</v>
      </c>
      <c r="G138" s="279" t="str">
        <f>Assessment_DataCollection!G265</f>
        <v>At what ratio?</v>
      </c>
      <c r="H138" s="299"/>
      <c r="I138" s="297"/>
      <c r="J138" s="337" t="s">
        <v>884</v>
      </c>
      <c r="K138" s="298"/>
      <c r="L138" s="348">
        <v>44145</v>
      </c>
      <c r="M138" s="319" t="s">
        <v>765</v>
      </c>
      <c r="N138" s="337" t="s">
        <v>884</v>
      </c>
      <c r="O138" s="218"/>
      <c r="P138" s="219"/>
      <c r="Q138" s="220"/>
      <c r="R138" s="319"/>
      <c r="S138" s="319"/>
    </row>
    <row r="139" spans="1:19" ht="15.75" thickBot="1">
      <c r="A139" s="237"/>
      <c r="B139" s="243" t="str">
        <f>Assessment_DataCollection!B266</f>
        <v>States shall establish requirements that:</v>
      </c>
      <c r="C139" s="244"/>
      <c r="D139" s="232"/>
      <c r="F139" s="158"/>
      <c r="G139" s="279"/>
      <c r="H139" s="299"/>
      <c r="I139" s="297"/>
      <c r="J139" s="336"/>
      <c r="K139" s="298"/>
      <c r="L139" s="348">
        <v>44145</v>
      </c>
      <c r="M139" s="319" t="s">
        <v>765</v>
      </c>
      <c r="N139" s="336"/>
      <c r="O139" s="218"/>
      <c r="P139" s="219"/>
      <c r="Q139" s="220"/>
      <c r="R139" s="319"/>
      <c r="S139" s="319"/>
    </row>
    <row r="140" spans="1:19" ht="72" thickBot="1">
      <c r="A140" s="237" t="str">
        <f>Assessment_DataCollection!A267:G267</f>
        <v>2.3.6.a</v>
      </c>
      <c r="B140" s="243" t="str">
        <f>Assessment_DataCollection!B267</f>
        <v>2.3.6 States shall establish, if applicable, requirements for maximum substitution hours of computer-based independent student learning for classroom instruction. For courses with forty-five (45) hours or more of classroom instruction, no more than ten (10) hours may be substituted.</v>
      </c>
      <c r="C140" s="239" t="str">
        <f>Assessment_DataCollection!C267</f>
        <v>No</v>
      </c>
      <c r="D140" s="240" t="str">
        <f>Assessment_DataCollection!D267</f>
        <v>No</v>
      </c>
      <c r="F140" s="158" t="str">
        <f>Assessment_DataCollection!F267</f>
        <v>2.3.6.a</v>
      </c>
      <c r="G140" s="279" t="str">
        <f>Assessment_DataCollection!G267</f>
        <v xml:space="preserve">Are instructors required to be trained in computer-based student learning? </v>
      </c>
      <c r="H140" s="299"/>
      <c r="I140" s="297"/>
      <c r="J140" s="337" t="s">
        <v>817</v>
      </c>
      <c r="K140" s="298"/>
      <c r="L140" s="348">
        <v>44145</v>
      </c>
      <c r="M140" s="319" t="s">
        <v>765</v>
      </c>
      <c r="N140" s="337" t="s">
        <v>817</v>
      </c>
      <c r="O140" s="218"/>
      <c r="P140" s="219"/>
      <c r="Q140" s="220"/>
      <c r="R140" s="319"/>
      <c r="S140" s="319"/>
    </row>
    <row r="141" spans="1:19" ht="60.75" thickBot="1">
      <c r="A141" s="237"/>
      <c r="B141" s="243"/>
      <c r="C141" s="244"/>
      <c r="D141" s="232"/>
      <c r="F141" s="158"/>
      <c r="G141" s="279" t="str">
        <f>Assessment_DataCollection!G268</f>
        <v>How are they trained?</v>
      </c>
      <c r="H141" s="299"/>
      <c r="I141" s="342" t="s">
        <v>170</v>
      </c>
      <c r="J141" s="338" t="s">
        <v>885</v>
      </c>
      <c r="K141" s="298"/>
      <c r="L141" s="348">
        <v>44145</v>
      </c>
      <c r="M141" s="319" t="s">
        <v>765</v>
      </c>
      <c r="N141" s="338" t="s">
        <v>885</v>
      </c>
      <c r="O141" s="218"/>
      <c r="P141" s="219"/>
      <c r="Q141" s="220"/>
      <c r="R141" s="319"/>
      <c r="S141" s="319"/>
    </row>
    <row r="142" spans="1:19" ht="43.5" thickBot="1">
      <c r="A142" s="237" t="str">
        <f>Assessment_DataCollection!A269:G269</f>
        <v>2.3.6.b</v>
      </c>
      <c r="B142" s="243" t="str">
        <f>Assessment_DataCollection!B269</f>
        <v>2.3.6 b. Stipulates computer-based independent student learning:</v>
      </c>
      <c r="C142" s="244"/>
      <c r="D142" s="232"/>
      <c r="F142" s="158" t="str">
        <f>Assessment_DataCollection!F269</f>
        <v>2.3.6.b</v>
      </c>
      <c r="G142" s="279" t="str">
        <f>Assessment_DataCollection!G269</f>
        <v xml:space="preserve">Is the computer-based program required to proceed from simple to complex and support the goals and objectives of the driver education program? </v>
      </c>
      <c r="H142" s="299"/>
      <c r="I142" s="297"/>
      <c r="J142" s="336"/>
      <c r="K142" s="298"/>
      <c r="L142" s="348">
        <v>44145</v>
      </c>
      <c r="M142" s="319" t="s">
        <v>765</v>
      </c>
      <c r="N142" s="336"/>
      <c r="O142" s="218"/>
      <c r="P142" s="219"/>
      <c r="Q142" s="220"/>
      <c r="R142" s="319"/>
      <c r="S142" s="319"/>
    </row>
    <row r="143" spans="1:19" ht="43.5" thickBot="1">
      <c r="A143" s="237"/>
      <c r="B143" s="243" t="str">
        <f>Assessment_DataCollection!B270</f>
        <v>• Be approved by the state, proceed from simple to complex and supports the goals and objectives of the driver education program</v>
      </c>
      <c r="C143" s="239" t="str">
        <f>Assessment_DataCollection!C270</f>
        <v>Yes</v>
      </c>
      <c r="D143" s="240" t="str">
        <f>Assessment_DataCollection!D270</f>
        <v>Yes</v>
      </c>
      <c r="F143" s="158"/>
      <c r="G143" s="279" t="str">
        <f>Assessment_DataCollection!G270</f>
        <v xml:space="preserve">If yes, how do you do this? 
</v>
      </c>
      <c r="H143" s="299"/>
      <c r="I143" s="297"/>
      <c r="J143" s="336"/>
      <c r="K143" s="298"/>
      <c r="L143" s="348">
        <v>44145</v>
      </c>
      <c r="M143" s="319" t="s">
        <v>765</v>
      </c>
      <c r="N143" s="336"/>
      <c r="O143" s="218"/>
      <c r="P143" s="219"/>
      <c r="Q143" s="220"/>
      <c r="R143" s="319"/>
      <c r="S143" s="319"/>
    </row>
    <row r="144" spans="1:19" ht="75.75" thickBot="1">
      <c r="A144" s="237"/>
      <c r="B144" s="243" t="str">
        <f>Assessment_DataCollection!B271</f>
        <v>• Not be counted towards behind-the-wheel driver education</v>
      </c>
      <c r="C144" s="239" t="str">
        <f>Assessment_DataCollection!C271</f>
        <v>No</v>
      </c>
      <c r="D144" s="240" t="str">
        <f>Assessment_DataCollection!D271</f>
        <v>Yes</v>
      </c>
      <c r="F144" s="158"/>
      <c r="G144" s="279" t="str">
        <f>Assessment_DataCollection!G271</f>
        <v>Do you require the computer-based program to be counted towards BTW? Please explain.</v>
      </c>
      <c r="H144" s="299"/>
      <c r="I144" s="342" t="s">
        <v>170</v>
      </c>
      <c r="J144" s="338" t="s">
        <v>886</v>
      </c>
      <c r="K144" s="298"/>
      <c r="L144" s="348">
        <v>44145</v>
      </c>
      <c r="M144" s="319" t="s">
        <v>765</v>
      </c>
      <c r="N144" s="338" t="s">
        <v>886</v>
      </c>
      <c r="O144" s="218"/>
      <c r="P144" s="219"/>
      <c r="Q144" s="220"/>
      <c r="R144" s="319"/>
      <c r="S144" s="319"/>
    </row>
    <row r="145" spans="1:19" ht="29.25" thickBot="1">
      <c r="A145" s="237"/>
      <c r="B145" s="243" t="str">
        <f>Assessment_DataCollection!B272</f>
        <v>• Be user-friendly and accessible to all students</v>
      </c>
      <c r="C145" s="239" t="str">
        <f>Assessment_DataCollection!C272</f>
        <v>Yes</v>
      </c>
      <c r="D145" s="240" t="str">
        <f>Assessment_DataCollection!D272</f>
        <v>Yes</v>
      </c>
      <c r="F145" s="158"/>
      <c r="G145" s="279" t="str">
        <f>Assessment_DataCollection!G272</f>
        <v xml:space="preserve">Is it required the computer-based program is user-friendly and accessible to all students? </v>
      </c>
      <c r="H145" s="299"/>
      <c r="I145" s="342" t="s">
        <v>170</v>
      </c>
      <c r="J145" s="338" t="s">
        <v>498</v>
      </c>
      <c r="K145" s="298"/>
      <c r="L145" s="348">
        <v>44145</v>
      </c>
      <c r="M145" s="319" t="s">
        <v>765</v>
      </c>
      <c r="N145" s="338" t="s">
        <v>498</v>
      </c>
      <c r="O145" s="218"/>
      <c r="P145" s="219"/>
      <c r="Q145" s="220"/>
      <c r="R145" s="319"/>
      <c r="S145" s="319"/>
    </row>
    <row r="146" spans="1:19" ht="120.75" thickBot="1">
      <c r="A146" s="237"/>
      <c r="B146" s="243" t="str">
        <f>Assessment_DataCollection!B273</f>
        <v>• Includes consequences for making incorrect skill, knowledge or attitudinal decisions or actions.</v>
      </c>
      <c r="C146" s="239" t="str">
        <f>Assessment_DataCollection!C273</f>
        <v>Yes</v>
      </c>
      <c r="D146" s="240" t="str">
        <f>Assessment_DataCollection!D273</f>
        <v>Yes</v>
      </c>
      <c r="F146" s="158"/>
      <c r="G146" s="279" t="str">
        <f>Assessment_DataCollection!G273</f>
        <v>How have you accomplished this?</v>
      </c>
      <c r="H146" s="299"/>
      <c r="I146" s="342" t="s">
        <v>170</v>
      </c>
      <c r="J146" s="338" t="s">
        <v>887</v>
      </c>
      <c r="K146" s="298"/>
      <c r="L146" s="348">
        <v>44145</v>
      </c>
      <c r="M146" s="319" t="s">
        <v>765</v>
      </c>
      <c r="N146" s="338" t="s">
        <v>887</v>
      </c>
      <c r="O146" s="218"/>
      <c r="P146" s="219"/>
      <c r="Q146" s="220"/>
      <c r="R146" s="319"/>
      <c r="S146" s="319"/>
    </row>
    <row r="147" spans="1:19" ht="43.5" thickBot="1">
      <c r="A147" s="237"/>
      <c r="B147" s="243" t="str">
        <f>Assessment_DataCollection!B274</f>
        <v>• Provides remedial practice</v>
      </c>
      <c r="C147" s="239" t="str">
        <f>Assessment_DataCollection!C274</f>
        <v>Yes</v>
      </c>
      <c r="D147" s="240" t="str">
        <f>Assessment_DataCollection!D274</f>
        <v>Yes</v>
      </c>
      <c r="F147" s="158"/>
      <c r="G147" s="279" t="str">
        <f>Assessment_DataCollection!G274</f>
        <v>Is it required the computer-based program includes consequences for making incorrect skill, knowledge or attitudinal decisions or actions? How is that done?</v>
      </c>
      <c r="H147" s="299"/>
      <c r="I147" s="297"/>
      <c r="J147" s="336"/>
      <c r="K147" s="298"/>
      <c r="L147" s="348">
        <v>44145</v>
      </c>
      <c r="M147" s="319" t="s">
        <v>765</v>
      </c>
      <c r="N147" s="336"/>
      <c r="O147" s="218"/>
      <c r="P147" s="219"/>
      <c r="Q147" s="220"/>
      <c r="R147" s="319"/>
      <c r="S147" s="319"/>
    </row>
    <row r="148" spans="1:19" ht="29.25" thickBot="1">
      <c r="A148" s="237"/>
      <c r="B148" s="243"/>
      <c r="C148" s="244"/>
      <c r="D148" s="232"/>
      <c r="F148" s="158"/>
      <c r="G148" s="279" t="str">
        <f>Assessment_DataCollection!G275</f>
        <v>Is it required for the computer-based program to provide remedial practice? How is that done?</v>
      </c>
      <c r="H148" s="299"/>
      <c r="I148" s="297"/>
      <c r="J148" s="336"/>
      <c r="K148" s="298"/>
      <c r="L148" s="348">
        <v>44145</v>
      </c>
      <c r="M148" s="319" t="s">
        <v>765</v>
      </c>
      <c r="N148" s="336"/>
      <c r="O148" s="218"/>
      <c r="P148" s="219"/>
      <c r="Q148" s="220"/>
      <c r="R148" s="319"/>
      <c r="S148" s="319"/>
    </row>
    <row r="149" spans="1:19" ht="15.75" thickBot="1">
      <c r="A149" s="237"/>
      <c r="B149" s="243"/>
      <c r="C149" s="244"/>
      <c r="D149" s="232"/>
      <c r="F149" s="158"/>
      <c r="G149" s="279" t="str">
        <f>Assessment_DataCollection!G276</f>
        <v>How is that done?</v>
      </c>
      <c r="H149" s="299"/>
      <c r="I149" s="297"/>
      <c r="J149" s="336"/>
      <c r="K149" s="298"/>
      <c r="L149" s="348">
        <v>44145</v>
      </c>
      <c r="M149" s="319" t="s">
        <v>765</v>
      </c>
      <c r="N149" s="336"/>
      <c r="O149" s="218"/>
      <c r="P149" s="219"/>
      <c r="Q149" s="220"/>
      <c r="R149" s="319"/>
      <c r="S149" s="319"/>
    </row>
    <row r="150" spans="1:19" ht="43.5" thickBot="1">
      <c r="A150" s="237" t="str">
        <f>Assessment_DataCollection!A277:G277</f>
        <v>2.3.6.c</v>
      </c>
      <c r="B150" s="243" t="str">
        <f>Assessment_DataCollection!B277</f>
        <v>2.3.6 c. Ensures computer-based independent student learning is classified as classroom instruction and should not exceed the 120 minute per day maximum</v>
      </c>
      <c r="C150" s="239" t="str">
        <f>Assessment_DataCollection!C277</f>
        <v>No</v>
      </c>
      <c r="D150" s="240" t="str">
        <f>Assessment_DataCollection!D277</f>
        <v>No</v>
      </c>
      <c r="F150" s="158" t="str">
        <f>Assessment_DataCollection!F277</f>
        <v>2.3.6.c</v>
      </c>
      <c r="G150" s="279" t="str">
        <f>Assessment_DataCollection!G277</f>
        <v xml:space="preserve">Do you ensure the computer-based program is classified as classroom instruction and does not exceed the 120 minute per day maximum? </v>
      </c>
      <c r="H150" s="299"/>
      <c r="I150" s="297"/>
      <c r="J150" s="336"/>
      <c r="K150" s="298"/>
      <c r="L150" s="348">
        <v>44145</v>
      </c>
      <c r="M150" s="319" t="s">
        <v>765</v>
      </c>
      <c r="N150" s="336"/>
      <c r="O150" s="218"/>
      <c r="P150" s="219"/>
      <c r="Q150" s="220"/>
      <c r="R150" s="319"/>
      <c r="S150" s="319"/>
    </row>
    <row r="151" spans="1:19" ht="15.75" thickBot="1">
      <c r="A151" s="237"/>
      <c r="B151" s="243"/>
      <c r="C151" s="244"/>
      <c r="D151" s="232"/>
      <c r="F151" s="158"/>
      <c r="G151" s="279" t="str">
        <f>Assessment_DataCollection!G278</f>
        <v xml:space="preserve">How long is the program? </v>
      </c>
      <c r="H151" s="299"/>
      <c r="I151" s="342" t="s">
        <v>170</v>
      </c>
      <c r="J151" s="338" t="s">
        <v>888</v>
      </c>
      <c r="K151" s="298"/>
      <c r="L151" s="348">
        <v>44145</v>
      </c>
      <c r="M151" s="319" t="s">
        <v>765</v>
      </c>
      <c r="N151" s="338" t="s">
        <v>888</v>
      </c>
      <c r="O151" s="218"/>
      <c r="P151" s="219"/>
      <c r="Q151" s="220"/>
      <c r="R151" s="319"/>
      <c r="S151" s="319"/>
    </row>
    <row r="152" spans="1:19" ht="15.75" thickBot="1">
      <c r="A152" s="237">
        <f>Assessment_DataCollection!A279:G279</f>
        <v>2.4</v>
      </c>
      <c r="B152" s="205" t="str">
        <f>Assessment_DataCollection!B279</f>
        <v>Online Delivery Methods</v>
      </c>
      <c r="C152" s="206"/>
      <c r="D152" s="206"/>
      <c r="F152" s="158">
        <f>Assessment_DataCollection!F279</f>
        <v>2.4</v>
      </c>
      <c r="G152" s="179" t="str">
        <f>Assessment_DataCollection!G279</f>
        <v>Online Delivery Methods</v>
      </c>
      <c r="H152" s="339"/>
      <c r="I152" s="339"/>
      <c r="J152" s="339"/>
      <c r="K152" s="339"/>
      <c r="L152" s="304"/>
      <c r="M152" s="304"/>
      <c r="N152" s="304"/>
      <c r="O152" s="211"/>
      <c r="P152" s="211"/>
      <c r="Q152" s="211"/>
      <c r="R152" s="304"/>
      <c r="S152" s="304"/>
    </row>
    <row r="153" spans="1:19" ht="57.75" thickBot="1">
      <c r="A153" s="237"/>
      <c r="B153" s="243" t="str">
        <f>Assessment_DataCollection!B280</f>
        <v>Do you have online standards?</v>
      </c>
      <c r="C153" s="239" t="str">
        <f>Assessment_DataCollection!C280</f>
        <v>Yes</v>
      </c>
      <c r="D153" s="240" t="str">
        <f>Assessment_DataCollection!D280</f>
        <v>Yes</v>
      </c>
      <c r="F153" s="158"/>
      <c r="G153" s="279" t="str">
        <f>Assessment_DataCollection!G280</f>
        <v>Do you have online standards?</v>
      </c>
      <c r="H153" s="299">
        <v>44140</v>
      </c>
      <c r="I153" s="297" t="s">
        <v>133</v>
      </c>
      <c r="J153" s="336" t="s">
        <v>889</v>
      </c>
      <c r="K153" s="298"/>
      <c r="L153" s="345">
        <v>44145</v>
      </c>
      <c r="M153" s="319" t="s">
        <v>890</v>
      </c>
      <c r="N153" s="329"/>
      <c r="O153" s="218"/>
      <c r="P153" s="219"/>
      <c r="Q153" s="220"/>
      <c r="R153" s="319"/>
      <c r="S153" s="319"/>
    </row>
    <row r="154" spans="1:19" ht="30" thickBot="1">
      <c r="A154" s="237"/>
      <c r="B154" s="243" t="str">
        <f>Assessment_DataCollection!B281</f>
        <v>Do you allow online driver education?</v>
      </c>
      <c r="C154" s="239" t="str">
        <f>Assessment_DataCollection!C281</f>
        <v>Yes</v>
      </c>
      <c r="D154" s="240" t="str">
        <f>Assessment_DataCollection!D281</f>
        <v>Yes</v>
      </c>
      <c r="F154" s="158"/>
      <c r="G154" s="279" t="str">
        <f>Assessment_DataCollection!G281</f>
        <v>Do you allow online driver education?</v>
      </c>
      <c r="H154" s="299">
        <v>44140</v>
      </c>
      <c r="I154" s="297" t="s">
        <v>133</v>
      </c>
      <c r="J154" s="336" t="s">
        <v>889</v>
      </c>
      <c r="K154" s="298"/>
      <c r="L154" s="345"/>
      <c r="M154" s="319"/>
      <c r="N154" s="329"/>
      <c r="O154" s="218"/>
      <c r="P154" s="219"/>
      <c r="Q154" s="220"/>
      <c r="R154" s="319"/>
      <c r="S154" s="319"/>
    </row>
    <row r="155" spans="1:19" ht="60.75" thickBot="1">
      <c r="A155" s="237" t="str">
        <f>Assessment_DataCollection!A282:G282</f>
        <v>2.4.1</v>
      </c>
      <c r="B155" s="205" t="str">
        <f>Assessment_DataCollection!B282</f>
        <v>2.4.1 States shall establish requirements for the instructional design of online delivery of driver education, if permitted, that establishes how to organize, standardize, communicate and examine the instructional content/curriculum</v>
      </c>
      <c r="C155" s="239" t="str">
        <f>Assessment_DataCollection!C282</f>
        <v>Yes</v>
      </c>
      <c r="D155" s="240" t="str">
        <f>Assessment_DataCollection!D282</f>
        <v>No</v>
      </c>
      <c r="F155" s="158" t="str">
        <f>Assessment_DataCollection!F282</f>
        <v>2.4.1</v>
      </c>
      <c r="G155" s="179" t="str">
        <f>Assessment_DataCollection!G282</f>
        <v>2.4.1 States shall establish requirements for the instructional design of online delivery of driver education, if permitted, that establishes how to organize, standardize, communicate and examine the instructional content/curriculum</v>
      </c>
      <c r="H155" s="339"/>
      <c r="I155" s="339"/>
      <c r="J155" s="339"/>
      <c r="K155" s="339"/>
      <c r="L155" s="304"/>
      <c r="M155" s="304"/>
      <c r="N155" s="304"/>
      <c r="O155" s="211"/>
      <c r="P155" s="211"/>
      <c r="Q155" s="211"/>
      <c r="R155" s="304"/>
      <c r="S155" s="304"/>
    </row>
    <row r="156" spans="1:19" ht="57.75" thickBot="1">
      <c r="A156" s="237"/>
      <c r="B156" s="243"/>
      <c r="C156" s="244"/>
      <c r="D156" s="232"/>
      <c r="F156" s="158"/>
      <c r="G156" s="279" t="str">
        <f>Assessment_DataCollection!G283</f>
        <v xml:space="preserve">Is online driver education allowed? </v>
      </c>
      <c r="H156" s="299">
        <v>44140</v>
      </c>
      <c r="I156" s="297" t="s">
        <v>133</v>
      </c>
      <c r="J156" s="336" t="s">
        <v>889</v>
      </c>
      <c r="K156" s="298"/>
      <c r="L156" s="345">
        <v>44145</v>
      </c>
      <c r="M156" s="319" t="s">
        <v>891</v>
      </c>
      <c r="N156" s="337" t="s">
        <v>892</v>
      </c>
      <c r="O156" s="218"/>
      <c r="P156" s="219"/>
      <c r="Q156" s="220"/>
      <c r="R156" s="319"/>
      <c r="S156" s="319"/>
    </row>
    <row r="157" spans="1:19" ht="30" thickBot="1">
      <c r="A157" s="237"/>
      <c r="B157" s="243"/>
      <c r="C157" s="244"/>
      <c r="D157" s="232"/>
      <c r="F157" s="158"/>
      <c r="G157" s="279" t="str">
        <f>Assessment_DataCollection!G284</f>
        <v xml:space="preserve">Is online driver education allowed? </v>
      </c>
      <c r="H157" s="299">
        <v>44140</v>
      </c>
      <c r="I157" s="297" t="s">
        <v>133</v>
      </c>
      <c r="J157" s="336" t="s">
        <v>893</v>
      </c>
      <c r="K157" s="298"/>
      <c r="L157" s="345">
        <v>44145</v>
      </c>
      <c r="M157" s="319" t="s">
        <v>765</v>
      </c>
      <c r="N157" s="337" t="s">
        <v>894</v>
      </c>
      <c r="O157" s="218"/>
      <c r="P157" s="219"/>
      <c r="Q157" s="220"/>
      <c r="R157" s="319"/>
      <c r="S157" s="319"/>
    </row>
    <row r="158" spans="1:19" ht="72" thickBot="1">
      <c r="A158" s="237" t="str">
        <f>Assessment_DataCollection!A285:G285</f>
        <v>2.4.1.a</v>
      </c>
      <c r="B158" s="243" t="str">
        <f>Assessment_DataCollection!B285</f>
        <v>2.4.1 a. An online course syllabus is provided that clearly states the learning objectives, expectations of learners, grading policy, privacy and legal policies, and also includes contact information for the online course provider, online instructor, and technical troubleshooting</v>
      </c>
      <c r="C158" s="239" t="str">
        <f>Assessment_DataCollection!C285</f>
        <v>Yes</v>
      </c>
      <c r="D158" s="240" t="str">
        <f>Assessment_DataCollection!D285</f>
        <v>Yes</v>
      </c>
      <c r="F158" s="158" t="str">
        <f>Assessment_DataCollection!F285</f>
        <v>2.4.1.a</v>
      </c>
      <c r="G158" s="279" t="str">
        <f>Assessment_DataCollection!G285</f>
        <v xml:space="preserve">What does your online course syllabus provide? </v>
      </c>
      <c r="H158" s="299"/>
      <c r="I158" s="297"/>
      <c r="J158" s="336" t="s">
        <v>895</v>
      </c>
      <c r="K158" s="298"/>
      <c r="L158" s="345">
        <v>44145</v>
      </c>
      <c r="M158" s="319" t="s">
        <v>765</v>
      </c>
      <c r="N158" s="336" t="s">
        <v>895</v>
      </c>
      <c r="O158" s="218"/>
      <c r="P158" s="219"/>
      <c r="Q158" s="220"/>
      <c r="R158" s="319"/>
      <c r="S158" s="319"/>
    </row>
    <row r="159" spans="1:19" ht="29.25" thickBot="1">
      <c r="A159" s="237"/>
      <c r="B159" s="243" t="str">
        <f>Assessment_DataCollection!B286</f>
        <v>• Contact information includes hours of availability and expected response time</v>
      </c>
      <c r="C159" s="239" t="str">
        <f>Assessment_DataCollection!C286</f>
        <v>Yes</v>
      </c>
      <c r="D159" s="240" t="str">
        <f>Assessment_DataCollection!D286</f>
        <v>No</v>
      </c>
      <c r="F159" s="158"/>
      <c r="G159" s="279" t="str">
        <f>Assessment_DataCollection!G286</f>
        <v xml:space="preserve">Is contact information included? </v>
      </c>
      <c r="H159" s="299"/>
      <c r="I159" s="297" t="s">
        <v>165</v>
      </c>
      <c r="J159" s="336"/>
      <c r="K159" s="298"/>
      <c r="L159" s="345">
        <v>44145</v>
      </c>
      <c r="M159" s="319" t="s">
        <v>765</v>
      </c>
      <c r="N159" s="329"/>
      <c r="O159" s="218"/>
      <c r="P159" s="219"/>
      <c r="Q159" s="220"/>
      <c r="R159" s="319"/>
      <c r="S159" s="319"/>
    </row>
    <row r="160" spans="1:19" ht="43.5" thickBot="1">
      <c r="A160" s="237"/>
      <c r="B160" s="243" t="str">
        <f>Assessment_DataCollection!B287</f>
        <v>• Contact information for online instructors and the online instructor’s hours of availability are clearly posted on the course website</v>
      </c>
      <c r="C160" s="239" t="str">
        <f>Assessment_DataCollection!C287</f>
        <v>Yes</v>
      </c>
      <c r="D160" s="240" t="str">
        <f>Assessment_DataCollection!D287</f>
        <v>Yes</v>
      </c>
      <c r="F160" s="158"/>
      <c r="G160" s="279" t="str">
        <f>Assessment_DataCollection!G287</f>
        <v>If yes, what contact information do you require be provided?</v>
      </c>
      <c r="H160" s="299"/>
      <c r="I160" s="297" t="s">
        <v>165</v>
      </c>
      <c r="J160" s="336"/>
      <c r="K160" s="298"/>
      <c r="L160" s="345">
        <v>44145</v>
      </c>
      <c r="M160" s="319" t="s">
        <v>765</v>
      </c>
      <c r="N160" s="329"/>
      <c r="O160" s="218"/>
      <c r="P160" s="219"/>
      <c r="Q160" s="220"/>
      <c r="R160" s="319"/>
      <c r="S160" s="319"/>
    </row>
    <row r="161" spans="1:19" ht="29.25" thickBot="1">
      <c r="A161" s="237" t="str">
        <f>Assessment_DataCollection!A288:G288</f>
        <v>2.4.1.b</v>
      </c>
      <c r="B161" s="243" t="str">
        <f>Assessment_DataCollection!B288</f>
        <v>2.4.1 b. Course timeline, important dates, and deadlines are clearly described in the syllabus and on the website</v>
      </c>
      <c r="C161" s="239" t="str">
        <f>Assessment_DataCollection!C288</f>
        <v>Yes</v>
      </c>
      <c r="D161" s="240" t="str">
        <f>Assessment_DataCollection!D288</f>
        <v>No</v>
      </c>
      <c r="F161" s="158" t="str">
        <f>Assessment_DataCollection!F288</f>
        <v>2.4.1.b</v>
      </c>
      <c r="G161" s="279" t="str">
        <f>Assessment_DataCollection!G288</f>
        <v xml:space="preserve">Is a course timeline, important dates, and deadlines provided? </v>
      </c>
      <c r="H161" s="299"/>
      <c r="I161" s="297" t="s">
        <v>165</v>
      </c>
      <c r="J161" s="336"/>
      <c r="K161" s="298"/>
      <c r="L161" s="345">
        <v>44145</v>
      </c>
      <c r="M161" s="319" t="s">
        <v>765</v>
      </c>
      <c r="N161" s="329"/>
      <c r="O161" s="218"/>
      <c r="P161" s="219"/>
      <c r="Q161" s="220"/>
      <c r="R161" s="319"/>
      <c r="S161" s="319"/>
    </row>
    <row r="162" spans="1:19" ht="15.75" thickBot="1">
      <c r="A162" s="237"/>
      <c r="B162" s="243"/>
      <c r="C162" s="244"/>
      <c r="D162" s="232"/>
      <c r="F162" s="158"/>
      <c r="G162" s="279" t="str">
        <f>Assessment_DataCollection!G289</f>
        <v xml:space="preserve">If yes, what do you provide? </v>
      </c>
      <c r="H162" s="299"/>
      <c r="I162" s="297" t="s">
        <v>165</v>
      </c>
      <c r="J162" s="336"/>
      <c r="K162" s="298"/>
      <c r="L162" s="345">
        <v>44145</v>
      </c>
      <c r="M162" s="319" t="s">
        <v>765</v>
      </c>
      <c r="N162" s="329"/>
      <c r="O162" s="218"/>
      <c r="P162" s="219"/>
      <c r="Q162" s="220"/>
      <c r="R162" s="319"/>
      <c r="S162" s="319"/>
    </row>
    <row r="163" spans="1:19" ht="29.25" thickBot="1">
      <c r="A163" s="237" t="str">
        <f>Assessment_DataCollection!A290:G290</f>
        <v>2.4.1.c</v>
      </c>
      <c r="B163" s="243" t="str">
        <f>Assessment_DataCollection!B290</f>
        <v>2.4.1 c. The syllabus and curriculum both outline any required parent participation and monitoring</v>
      </c>
      <c r="C163" s="239" t="str">
        <f>Assessment_DataCollection!C290</f>
        <v>Yes</v>
      </c>
      <c r="D163" s="240" t="str">
        <f>Assessment_DataCollection!D290</f>
        <v>No</v>
      </c>
      <c r="F163" s="158" t="str">
        <f>Assessment_DataCollection!F290</f>
        <v>2.4.1.c</v>
      </c>
      <c r="G163" s="279" t="str">
        <f>Assessment_DataCollection!G290</f>
        <v>Does the syllabus and curriculum both outline any required parent participation and monitoring?</v>
      </c>
      <c r="H163" s="299"/>
      <c r="I163" s="297" t="s">
        <v>165</v>
      </c>
      <c r="J163" s="336"/>
      <c r="K163" s="298"/>
      <c r="L163" s="345">
        <v>44145</v>
      </c>
      <c r="M163" s="319" t="s">
        <v>765</v>
      </c>
      <c r="N163" s="329"/>
      <c r="O163" s="218"/>
      <c r="P163" s="219"/>
      <c r="Q163" s="220"/>
      <c r="R163" s="319"/>
      <c r="S163" s="319"/>
    </row>
    <row r="164" spans="1:19" ht="29.25" thickBot="1">
      <c r="A164" s="237"/>
      <c r="B164" s="243"/>
      <c r="C164" s="244"/>
      <c r="D164" s="232"/>
      <c r="F164" s="158"/>
      <c r="G164" s="279" t="str">
        <f>Assessment_DataCollection!G291</f>
        <v xml:space="preserve">If yes, what kind of parent participation and monitoring? Please explain. </v>
      </c>
      <c r="H164" s="299"/>
      <c r="I164" s="297" t="s">
        <v>165</v>
      </c>
      <c r="J164" s="336"/>
      <c r="K164" s="298"/>
      <c r="L164" s="345">
        <v>44145</v>
      </c>
      <c r="M164" s="319" t="s">
        <v>765</v>
      </c>
      <c r="N164" s="329"/>
      <c r="O164" s="218"/>
      <c r="P164" s="219"/>
      <c r="Q164" s="220"/>
      <c r="R164" s="319"/>
      <c r="S164" s="319"/>
    </row>
    <row r="165" spans="1:19" ht="57.75" thickBot="1">
      <c r="A165" s="237" t="str">
        <f>Assessment_DataCollection!A292:G292</f>
        <v>2.4.1.d</v>
      </c>
      <c r="B165" s="243" t="str">
        <f>Assessment_DataCollection!B292</f>
        <v>2.4.1 d. For parent-taught driver education, the course curriculum has a specific component requiring regular parent participation, in addition to conducting the behind-the-wheel portion of the course</v>
      </c>
      <c r="C165" s="239" t="str">
        <f>Assessment_DataCollection!C292</f>
        <v>No</v>
      </c>
      <c r="D165" s="240" t="str">
        <f>Assessment_DataCollection!D292</f>
        <v>No</v>
      </c>
      <c r="F165" s="158" t="str">
        <f>Assessment_DataCollection!F292</f>
        <v>2.4.1.d</v>
      </c>
      <c r="G165" s="279" t="str">
        <f>Assessment_DataCollection!G292</f>
        <v xml:space="preserve">For parent-taught driver education, does the course curriculum have a specific component requiring regular parent participation, in addition to conducting the behind-the-wheel portion of the course? </v>
      </c>
      <c r="H165" s="299">
        <v>44140</v>
      </c>
      <c r="I165" s="297" t="s">
        <v>133</v>
      </c>
      <c r="J165" s="336" t="s">
        <v>896</v>
      </c>
      <c r="K165" s="298"/>
      <c r="L165" s="346" t="s">
        <v>15</v>
      </c>
      <c r="M165" s="319" t="s">
        <v>15</v>
      </c>
      <c r="N165" s="329" t="s">
        <v>897</v>
      </c>
      <c r="O165" s="218"/>
      <c r="P165" s="219"/>
      <c r="Q165" s="220"/>
      <c r="R165" s="319"/>
      <c r="S165" s="319"/>
    </row>
    <row r="166" spans="1:19" ht="15.75" thickBot="1">
      <c r="A166" s="237" t="s">
        <v>15</v>
      </c>
      <c r="B166" s="243" t="s">
        <v>15</v>
      </c>
      <c r="C166" s="244"/>
      <c r="D166" s="232"/>
      <c r="F166" s="158"/>
      <c r="G166" s="279" t="str">
        <f>Assessment_DataCollection!G293</f>
        <v xml:space="preserve">If yes, what is the parent participation? Please explain. </v>
      </c>
      <c r="H166" s="299"/>
      <c r="I166" s="297" t="s">
        <v>165</v>
      </c>
      <c r="J166" s="336"/>
      <c r="K166" s="298"/>
      <c r="L166" s="345">
        <v>44145</v>
      </c>
      <c r="M166" s="319" t="s">
        <v>765</v>
      </c>
      <c r="N166" s="329"/>
      <c r="O166" s="218"/>
      <c r="P166" s="219"/>
      <c r="Q166" s="220"/>
      <c r="R166" s="319"/>
      <c r="S166" s="319"/>
    </row>
    <row r="167" spans="1:19" ht="43.5" thickBot="1">
      <c r="A167" s="237" t="str">
        <f>Assessment_DataCollection!A294:G294</f>
        <v>2.4.1.e</v>
      </c>
      <c r="B167" s="243" t="str">
        <f>Assessment_DataCollection!B294</f>
        <v>2.4.1 e. The course is organized into units and lessons, each of which follows a knowledge map and, where appropriate, builds upon previous units and/or concepts</v>
      </c>
      <c r="C167" s="239" t="str">
        <f>Assessment_DataCollection!C294</f>
        <v>Yes</v>
      </c>
      <c r="D167" s="240" t="str">
        <f>Assessment_DataCollection!D294</f>
        <v>Yes</v>
      </c>
      <c r="F167" s="158" t="str">
        <f>Assessment_DataCollection!F294</f>
        <v>2.4.1.e</v>
      </c>
      <c r="G167" s="279" t="str">
        <f>Assessment_DataCollection!G294</f>
        <v xml:space="preserve">Is the online course organized into units and lessons? </v>
      </c>
      <c r="H167" s="299">
        <v>44140</v>
      </c>
      <c r="I167" s="297" t="s">
        <v>133</v>
      </c>
      <c r="J167" s="337" t="s">
        <v>898</v>
      </c>
      <c r="K167" s="298"/>
      <c r="L167" s="346" t="s">
        <v>15</v>
      </c>
      <c r="M167" s="319" t="s">
        <v>15</v>
      </c>
      <c r="N167" s="329" t="s">
        <v>817</v>
      </c>
      <c r="O167" s="218"/>
      <c r="P167" s="219"/>
      <c r="Q167" s="220"/>
      <c r="R167" s="319"/>
      <c r="S167" s="319"/>
    </row>
    <row r="168" spans="1:19" ht="15.75" thickBot="1">
      <c r="A168" s="237" t="s">
        <v>15</v>
      </c>
      <c r="B168" s="243" t="s">
        <v>15</v>
      </c>
      <c r="C168" s="244"/>
      <c r="D168" s="232"/>
      <c r="F168" s="158"/>
      <c r="G168" s="279" t="str">
        <f>Assessment_DataCollection!G295</f>
        <v>How is it organized? What are the units and lessons?</v>
      </c>
      <c r="H168" s="299"/>
      <c r="I168" s="297" t="s">
        <v>165</v>
      </c>
      <c r="J168" s="336"/>
      <c r="K168" s="298"/>
      <c r="L168" s="345">
        <v>44145</v>
      </c>
      <c r="M168" s="319" t="s">
        <v>765</v>
      </c>
      <c r="N168" s="329"/>
      <c r="O168" s="218"/>
      <c r="P168" s="219"/>
      <c r="Q168" s="220"/>
      <c r="R168" s="319"/>
      <c r="S168" s="319"/>
    </row>
    <row r="169" spans="1:19" ht="29.25" thickBot="1">
      <c r="A169" s="237" t="s">
        <v>15</v>
      </c>
      <c r="B169" s="243" t="s">
        <v>15</v>
      </c>
      <c r="C169" s="244"/>
      <c r="D169" s="232"/>
      <c r="F169" s="158"/>
      <c r="G169" s="279" t="str">
        <f>Assessment_DataCollection!G296</f>
        <v xml:space="preserve">Do the lessons follow a knowledge map that builds upon previous units and/or concepts? If yes, please explain. </v>
      </c>
      <c r="H169" s="299"/>
      <c r="I169" s="297" t="s">
        <v>165</v>
      </c>
      <c r="J169" s="336"/>
      <c r="K169" s="298"/>
      <c r="L169" s="345">
        <v>44145</v>
      </c>
      <c r="M169" s="319" t="s">
        <v>765</v>
      </c>
      <c r="N169" s="329"/>
      <c r="O169" s="218"/>
      <c r="P169" s="219"/>
      <c r="Q169" s="220"/>
      <c r="R169" s="319"/>
      <c r="S169" s="319"/>
    </row>
    <row r="170" spans="1:19" ht="44.25" thickBot="1">
      <c r="A170" s="237" t="str">
        <f>Assessment_DataCollection!A297:G297</f>
        <v>2.4.1.f</v>
      </c>
      <c r="B170" s="243" t="str">
        <f>Assessment_DataCollection!B297</f>
        <v>2.4.1 f. The curriculum must be up-to-date, accurate, and meet state-established driver education content standards</v>
      </c>
      <c r="C170" s="239" t="str">
        <f>Assessment_DataCollection!C297</f>
        <v>Yes</v>
      </c>
      <c r="D170" s="240" t="str">
        <f>Assessment_DataCollection!D297</f>
        <v>Yes</v>
      </c>
      <c r="F170" s="158" t="str">
        <f>Assessment_DataCollection!F297</f>
        <v>2.4.1.f</v>
      </c>
      <c r="G170" s="279" t="str">
        <f>Assessment_DataCollection!G297</f>
        <v>How do you ensure the curriculum is up-to-date? What is the process?</v>
      </c>
      <c r="H170" s="299">
        <v>44140</v>
      </c>
      <c r="I170" s="297" t="s">
        <v>133</v>
      </c>
      <c r="J170" s="336" t="s">
        <v>899</v>
      </c>
      <c r="K170" s="298"/>
      <c r="L170" s="346" t="s">
        <v>15</v>
      </c>
      <c r="M170" s="319" t="s">
        <v>15</v>
      </c>
      <c r="N170" s="329" t="s">
        <v>900</v>
      </c>
      <c r="O170" s="218"/>
      <c r="P170" s="219"/>
      <c r="Q170" s="220"/>
      <c r="R170" s="319"/>
      <c r="S170" s="319"/>
    </row>
    <row r="171" spans="1:19" ht="29.25" thickBot="1">
      <c r="A171" s="237" t="str">
        <f>Assessment_DataCollection!A298:G298</f>
        <v>2.4.1.g</v>
      </c>
      <c r="B171" s="243" t="str">
        <f>Assessment_DataCollection!B298</f>
        <v>2.4.1 g. The curriculum uses active learning and incorporates higher-order/critical thinking skills</v>
      </c>
      <c r="C171" s="239" t="str">
        <f>Assessment_DataCollection!C298</f>
        <v>Yes</v>
      </c>
      <c r="D171" s="240" t="str">
        <f>Assessment_DataCollection!D298</f>
        <v>Yes</v>
      </c>
      <c r="F171" s="158" t="str">
        <f>Assessment_DataCollection!F298</f>
        <v>2.4.1.g</v>
      </c>
      <c r="G171" s="279" t="str">
        <f>Assessment_DataCollection!G298</f>
        <v xml:space="preserve">How does the curriculum use active learning and incorporate higher-order/critical thinking skills? </v>
      </c>
      <c r="H171" s="299"/>
      <c r="I171" s="297" t="s">
        <v>165</v>
      </c>
      <c r="J171" s="336"/>
      <c r="K171" s="298"/>
      <c r="L171" s="345">
        <v>44145</v>
      </c>
      <c r="M171" s="319" t="s">
        <v>765</v>
      </c>
      <c r="N171" s="329"/>
      <c r="O171" s="218"/>
      <c r="P171" s="219"/>
      <c r="Q171" s="220"/>
      <c r="R171" s="319"/>
      <c r="S171" s="319"/>
    </row>
    <row r="172" spans="1:19" ht="43.5" thickBot="1">
      <c r="A172" s="237" t="str">
        <f>Assessment_DataCollection!A299:G299</f>
        <v>2.4.1.h</v>
      </c>
      <c r="B172" s="243" t="str">
        <f>Assessment_DataCollection!B299</f>
        <v>2.4.1 h. The instructional design encourages learners to reflect upon what they have learned as a means to improve retention of concepts</v>
      </c>
      <c r="C172" s="239" t="str">
        <f>Assessment_DataCollection!C299</f>
        <v>Yes</v>
      </c>
      <c r="D172" s="240" t="str">
        <f>Assessment_DataCollection!D299</f>
        <v>No</v>
      </c>
      <c r="F172" s="158" t="str">
        <f>Assessment_DataCollection!F299</f>
        <v>2.4.1.h</v>
      </c>
      <c r="G172" s="279" t="str">
        <f>Assessment_DataCollection!G299</f>
        <v xml:space="preserve">Does the instructional design include review pages or questions that help the learner reflect upon what was taught? </v>
      </c>
      <c r="H172" s="299"/>
      <c r="I172" s="297" t="s">
        <v>165</v>
      </c>
      <c r="J172" s="336"/>
      <c r="K172" s="298"/>
      <c r="L172" s="345">
        <v>44145</v>
      </c>
      <c r="M172" s="319" t="s">
        <v>765</v>
      </c>
      <c r="N172" s="329"/>
      <c r="O172" s="218"/>
      <c r="P172" s="219"/>
      <c r="Q172" s="220"/>
      <c r="R172" s="319"/>
      <c r="S172" s="319"/>
    </row>
    <row r="173" spans="1:19" ht="29.25" thickBot="1">
      <c r="A173" s="237" t="s">
        <v>15</v>
      </c>
      <c r="B173" s="243" t="s">
        <v>15</v>
      </c>
      <c r="C173" s="244"/>
      <c r="D173" s="232"/>
      <c r="F173" s="158"/>
      <c r="G173" s="279" t="str">
        <f>Assessment_DataCollection!G300</f>
        <v xml:space="preserve">How else is the learner given an opportunity to reflect upon what they have learned? </v>
      </c>
      <c r="H173" s="299"/>
      <c r="I173" s="297" t="s">
        <v>165</v>
      </c>
      <c r="J173" s="336"/>
      <c r="K173" s="298"/>
      <c r="L173" s="345">
        <v>44145</v>
      </c>
      <c r="M173" s="319" t="s">
        <v>765</v>
      </c>
      <c r="N173" s="329"/>
      <c r="O173" s="218"/>
      <c r="P173" s="219"/>
      <c r="Q173" s="220"/>
      <c r="R173" s="319"/>
      <c r="S173" s="319"/>
    </row>
    <row r="174" spans="1:19" ht="29.25" thickBot="1">
      <c r="A174" s="237" t="str">
        <f>Assessment_DataCollection!A301:G301</f>
        <v>2.4.1.i</v>
      </c>
      <c r="B174" s="243" t="str">
        <f>Assessment_DataCollection!B301</f>
        <v>2.4.1 i. The curriculum is culturally competent and accommodates the multicultural educational needs of learners</v>
      </c>
      <c r="C174" s="239" t="str">
        <f>Assessment_DataCollection!C301</f>
        <v>Yes</v>
      </c>
      <c r="D174" s="240" t="str">
        <f>Assessment_DataCollection!D301</f>
        <v>No</v>
      </c>
      <c r="F174" s="158" t="str">
        <f>Assessment_DataCollection!F301</f>
        <v>2.4.1.i</v>
      </c>
      <c r="G174" s="279" t="str">
        <f>Assessment_DataCollection!G301</f>
        <v>How is the online curriculum culturally competent and accommodates the multicultural educational needs of learners?</v>
      </c>
      <c r="H174" s="299">
        <v>44140</v>
      </c>
      <c r="I174" s="297" t="s">
        <v>133</v>
      </c>
      <c r="J174" s="336" t="s">
        <v>901</v>
      </c>
      <c r="K174" s="298"/>
      <c r="L174" s="346" t="s">
        <v>15</v>
      </c>
      <c r="M174" s="319" t="s">
        <v>15</v>
      </c>
      <c r="N174" s="329"/>
      <c r="O174" s="218"/>
      <c r="P174" s="219"/>
      <c r="Q174" s="220"/>
      <c r="R174" s="319"/>
      <c r="S174" s="319"/>
    </row>
    <row r="175" spans="1:19" ht="29.25" thickBot="1">
      <c r="A175" s="237" t="str">
        <f>Assessment_DataCollection!A302:G302</f>
        <v>2.4.1.j</v>
      </c>
      <c r="B175" s="243" t="str">
        <f>Assessment_DataCollection!B302</f>
        <v>2.4.1 j. Content uses appropriate readability levels and language use for learners</v>
      </c>
      <c r="C175" s="239" t="str">
        <f>Assessment_DataCollection!C302</f>
        <v>Yes</v>
      </c>
      <c r="D175" s="240" t="str">
        <f>Assessment_DataCollection!D302</f>
        <v>No</v>
      </c>
      <c r="F175" s="158" t="str">
        <f>Assessment_DataCollection!F302</f>
        <v>2.4.1.j</v>
      </c>
      <c r="G175" s="279" t="str">
        <f>Assessment_DataCollection!G302</f>
        <v>How are readability levels measured for appropriateness?</v>
      </c>
      <c r="H175" s="299"/>
      <c r="I175" s="297" t="s">
        <v>165</v>
      </c>
      <c r="J175" s="336"/>
      <c r="K175" s="298"/>
      <c r="L175" s="345">
        <v>44145</v>
      </c>
      <c r="M175" s="319" t="s">
        <v>765</v>
      </c>
      <c r="N175" s="329"/>
      <c r="O175" s="218"/>
      <c r="P175" s="219"/>
      <c r="Q175" s="220"/>
      <c r="R175" s="319"/>
      <c r="S175" s="319"/>
    </row>
    <row r="176" spans="1:19" ht="15.75" thickBot="1">
      <c r="A176" s="237" t="str">
        <f>Assessment_DataCollection!A303:G303</f>
        <v>2.4.1.k</v>
      </c>
      <c r="B176" s="243" t="str">
        <f>Assessment_DataCollection!B303</f>
        <v>2.4.1 k. All content or learning materials respect copyright laws</v>
      </c>
      <c r="C176" s="239" t="str">
        <f>Assessment_DataCollection!C303</f>
        <v>Yes</v>
      </c>
      <c r="D176" s="240" t="str">
        <f>Assessment_DataCollection!D303</f>
        <v>Yes</v>
      </c>
      <c r="F176" s="158" t="str">
        <f>Assessment_DataCollection!F303</f>
        <v>2.4.1.k</v>
      </c>
      <c r="G176" s="279" t="str">
        <f>Assessment_DataCollection!G303</f>
        <v xml:space="preserve">Do the content and learning materials respect copyright laws?  </v>
      </c>
      <c r="H176" s="299">
        <v>44140</v>
      </c>
      <c r="I176" s="297" t="s">
        <v>133</v>
      </c>
      <c r="J176" s="336" t="s">
        <v>902</v>
      </c>
      <c r="K176" s="298"/>
      <c r="L176" s="345">
        <v>44145</v>
      </c>
      <c r="M176" s="319" t="s">
        <v>15</v>
      </c>
      <c r="N176" s="329"/>
      <c r="O176" s="218"/>
      <c r="P176" s="219"/>
      <c r="Q176" s="220"/>
      <c r="R176" s="319"/>
      <c r="S176" s="319"/>
    </row>
    <row r="177" spans="1:19" ht="60.75" thickBot="1">
      <c r="A177" s="237" t="s">
        <v>15</v>
      </c>
      <c r="B177" s="243" t="s">
        <v>15</v>
      </c>
      <c r="C177" s="244"/>
      <c r="D177" s="232"/>
      <c r="F177" s="158"/>
      <c r="G177" s="279" t="str">
        <f>Assessment_DataCollection!G304</f>
        <v>How are providers required to prove their course is compliant with all copyright laws?</v>
      </c>
      <c r="H177" s="299"/>
      <c r="I177" s="297" t="s">
        <v>127</v>
      </c>
      <c r="J177" s="337" t="s">
        <v>903</v>
      </c>
      <c r="K177" s="298"/>
      <c r="L177" s="345">
        <v>44145</v>
      </c>
      <c r="M177" s="319" t="s">
        <v>765</v>
      </c>
      <c r="N177" s="329" t="s">
        <v>903</v>
      </c>
      <c r="O177" s="218"/>
      <c r="P177" s="219"/>
      <c r="Q177" s="220"/>
      <c r="R177" s="319"/>
      <c r="S177" s="319"/>
    </row>
    <row r="178" spans="1:19" ht="43.5" thickBot="1">
      <c r="A178" s="237" t="str">
        <f>Assessment_DataCollection!A305:G305</f>
        <v>2.4.1.l</v>
      </c>
      <c r="B178" s="243" t="str">
        <f>Assessment_DataCollection!B305</f>
        <v>2.4.1 l. There is no commercial marketing or advertising within the actual course content and lessons other than the course provider’s labeling/ branding</v>
      </c>
      <c r="C178" s="239" t="str">
        <f>Assessment_DataCollection!C305</f>
        <v>Yes</v>
      </c>
      <c r="D178" s="240" t="str">
        <f>Assessment_DataCollection!D305</f>
        <v>Yes</v>
      </c>
      <c r="F178" s="158" t="str">
        <f>Assessment_DataCollection!F305</f>
        <v>2.4.1.l</v>
      </c>
      <c r="G178" s="279" t="str">
        <f>Assessment_DataCollection!G305</f>
        <v xml:space="preserve">Is there any commercial marketing or advertising within the course? </v>
      </c>
      <c r="H178" s="299">
        <v>44140</v>
      </c>
      <c r="I178" s="297" t="s">
        <v>133</v>
      </c>
      <c r="J178" s="336" t="s">
        <v>904</v>
      </c>
      <c r="K178" s="298"/>
      <c r="L178" s="346" t="s">
        <v>15</v>
      </c>
      <c r="M178" s="319" t="s">
        <v>15</v>
      </c>
      <c r="N178" s="329" t="s">
        <v>905</v>
      </c>
      <c r="O178" s="218"/>
      <c r="P178" s="219"/>
      <c r="Q178" s="220"/>
      <c r="R178" s="319"/>
      <c r="S178" s="319"/>
    </row>
    <row r="179" spans="1:19" ht="15.75" thickBot="1">
      <c r="A179" s="237" t="s">
        <v>15</v>
      </c>
      <c r="B179" s="243" t="s">
        <v>15</v>
      </c>
      <c r="C179" s="244"/>
      <c r="D179" s="232"/>
      <c r="F179" s="158"/>
      <c r="G179" s="279" t="str">
        <f>Assessment_DataCollection!G306</f>
        <v xml:space="preserve">If yes, what kind of advertising or marketing? </v>
      </c>
      <c r="H179" s="299"/>
      <c r="I179" s="297"/>
      <c r="J179" s="336"/>
      <c r="K179" s="298"/>
      <c r="L179" s="345">
        <v>44145</v>
      </c>
      <c r="M179" s="319" t="s">
        <v>765</v>
      </c>
      <c r="N179" s="329"/>
      <c r="O179" s="218"/>
      <c r="P179" s="219"/>
      <c r="Q179" s="220"/>
      <c r="R179" s="319"/>
      <c r="S179" s="319"/>
    </row>
    <row r="180" spans="1:19" ht="29.25" thickBot="1">
      <c r="A180" s="237" t="str">
        <f>Assessment_DataCollection!A307:G307</f>
        <v>2.4.1.m</v>
      </c>
      <c r="B180" s="243" t="str">
        <f>Assessment_DataCollection!B307</f>
        <v>2.4.1 m. A glossary of driver education and any other relevant terms is provided on the site</v>
      </c>
      <c r="C180" s="239" t="str">
        <f>Assessment_DataCollection!C307</f>
        <v>Yes</v>
      </c>
      <c r="D180" s="240" t="str">
        <f>Assessment_DataCollection!D307</f>
        <v>No</v>
      </c>
      <c r="F180" s="158" t="str">
        <f>Assessment_DataCollection!F307</f>
        <v>2.4.1.m</v>
      </c>
      <c r="G180" s="279" t="str">
        <f>Assessment_DataCollection!G307</f>
        <v>Is there a glossary of relevant terms provided?</v>
      </c>
      <c r="H180" s="299"/>
      <c r="I180" s="297"/>
      <c r="J180" s="336"/>
      <c r="K180" s="298"/>
      <c r="L180" s="345">
        <v>44145</v>
      </c>
      <c r="M180" s="319" t="s">
        <v>765</v>
      </c>
      <c r="N180" s="329"/>
      <c r="O180" s="218"/>
      <c r="P180" s="219"/>
      <c r="Q180" s="220"/>
      <c r="R180" s="319"/>
      <c r="S180" s="319"/>
    </row>
    <row r="181" spans="1:19" ht="57.75" thickBot="1">
      <c r="A181" s="237" t="str">
        <f>Assessment_DataCollection!A308:G308</f>
        <v>2.4.1.n</v>
      </c>
      <c r="B181" s="243" t="str">
        <f>Assessment_DataCollection!B308</f>
        <v>2.4.1 n. Resources and materials that are supplemental to the course are clearly indicated as such and are supplied through links, downloadable documents, software, an online resource center, or other means that are easily accessible to the learner</v>
      </c>
      <c r="C181" s="239" t="str">
        <f>Assessment_DataCollection!C308</f>
        <v>Yes</v>
      </c>
      <c r="D181" s="240" t="str">
        <f>Assessment_DataCollection!D308</f>
        <v>No</v>
      </c>
      <c r="F181" s="158" t="str">
        <f>Assessment_DataCollection!F308</f>
        <v>2.4.1.n</v>
      </c>
      <c r="G181" s="279" t="str">
        <f>Assessment_DataCollection!G308</f>
        <v xml:space="preserve">Are supplemental resources and materials clearly indicated and supplied in an easily accessible way? </v>
      </c>
      <c r="H181" s="299"/>
      <c r="I181" s="297"/>
      <c r="J181" s="336"/>
      <c r="K181" s="298"/>
      <c r="L181" s="345">
        <v>44145</v>
      </c>
      <c r="M181" s="319" t="s">
        <v>765</v>
      </c>
      <c r="N181" s="329"/>
      <c r="O181" s="218"/>
      <c r="P181" s="219"/>
      <c r="Q181" s="220"/>
      <c r="R181" s="319"/>
      <c r="S181" s="319"/>
    </row>
    <row r="182" spans="1:19" ht="15.75" thickBot="1">
      <c r="A182" s="237" t="s">
        <v>15</v>
      </c>
      <c r="B182" s="243" t="s">
        <v>15</v>
      </c>
      <c r="C182" s="244"/>
      <c r="D182" s="232"/>
      <c r="F182" s="158"/>
      <c r="G182" s="279" t="str">
        <f>Assessment_DataCollection!G309</f>
        <v>How are the materials supplied?</v>
      </c>
      <c r="H182" s="299"/>
      <c r="I182" s="297"/>
      <c r="J182" s="336"/>
      <c r="K182" s="298"/>
      <c r="L182" s="345">
        <v>44145</v>
      </c>
      <c r="M182" s="319" t="s">
        <v>765</v>
      </c>
      <c r="N182" s="329"/>
      <c r="O182" s="218"/>
      <c r="P182" s="219"/>
      <c r="Q182" s="220"/>
      <c r="R182" s="319"/>
      <c r="S182" s="319"/>
    </row>
    <row r="183" spans="1:19" ht="57.75" thickBot="1">
      <c r="A183" s="237" t="str">
        <f>Assessment_DataCollection!A310:G310</f>
        <v>2.4.1.o</v>
      </c>
      <c r="B183" s="243" t="str">
        <f>Assessment_DataCollection!B310</f>
        <v>2.4.1 o. Courses are facilitated by state-approved online instructors who meet section 3.0 of the Standards as well as the re-certification/re-approval process as outlined in Standard 3.5 in the Standards</v>
      </c>
      <c r="C183" s="239" t="str">
        <f>Assessment_DataCollection!C310</f>
        <v>Yes</v>
      </c>
      <c r="D183" s="240" t="str">
        <f>Assessment_DataCollection!D310</f>
        <v>Yes</v>
      </c>
      <c r="F183" s="158" t="str">
        <f>Assessment_DataCollection!F310</f>
        <v>2.4.1.o</v>
      </c>
      <c r="G183" s="279" t="str">
        <f>Assessment_DataCollection!G310</f>
        <v xml:space="preserve">Who are the courses facilitated by? </v>
      </c>
      <c r="H183" s="299"/>
      <c r="I183" s="297" t="s">
        <v>127</v>
      </c>
      <c r="J183" s="337" t="s">
        <v>906</v>
      </c>
      <c r="K183" s="298"/>
      <c r="L183" s="345">
        <v>44145</v>
      </c>
      <c r="M183" s="319" t="s">
        <v>765</v>
      </c>
      <c r="N183" s="329" t="s">
        <v>906</v>
      </c>
      <c r="O183" s="218"/>
      <c r="P183" s="219"/>
      <c r="Q183" s="220"/>
      <c r="R183" s="319"/>
      <c r="S183" s="319"/>
    </row>
    <row r="184" spans="1:19" ht="29.25" thickBot="1">
      <c r="A184" s="237" t="s">
        <v>15</v>
      </c>
      <c r="B184" s="243" t="s">
        <v>15</v>
      </c>
      <c r="C184" s="244"/>
      <c r="D184" s="232"/>
      <c r="F184" s="158"/>
      <c r="G184" s="279" t="str">
        <f>Assessment_DataCollection!G311</f>
        <v xml:space="preserve">Do they meet instructor training standards and requirements in in Section 3.0 and 3.5? </v>
      </c>
      <c r="H184" s="299"/>
      <c r="I184" s="297"/>
      <c r="J184" s="336"/>
      <c r="K184" s="298"/>
      <c r="L184" s="345">
        <v>44145</v>
      </c>
      <c r="M184" s="319" t="s">
        <v>765</v>
      </c>
      <c r="N184" s="329"/>
      <c r="O184" s="218"/>
      <c r="P184" s="219"/>
      <c r="Q184" s="220"/>
      <c r="R184" s="319"/>
      <c r="S184" s="319"/>
    </row>
    <row r="185" spans="1:19" ht="30.75" thickBot="1">
      <c r="A185" s="237" t="str">
        <f>Assessment_DataCollection!A312:G312</f>
        <v>2.4.1.p</v>
      </c>
      <c r="B185" s="243" t="str">
        <f>Assessment_DataCollection!B312</f>
        <v>2.4.1 p. Online instructors facilitate the course using one of two models</v>
      </c>
      <c r="C185" s="244"/>
      <c r="D185" s="232"/>
      <c r="F185" s="158" t="str">
        <f>Assessment_DataCollection!F312</f>
        <v>2.4.1.p</v>
      </c>
      <c r="G185" s="279" t="str">
        <f>Assessment_DataCollection!G312</f>
        <v>What model does the online course use? (i.e instructor-led or instructor-monitored/supported model)</v>
      </c>
      <c r="H185" s="299"/>
      <c r="I185" s="297"/>
      <c r="J185" s="337" t="s">
        <v>907</v>
      </c>
      <c r="K185" s="298"/>
      <c r="L185" s="345">
        <v>44145</v>
      </c>
      <c r="M185" s="319" t="s">
        <v>765</v>
      </c>
      <c r="N185" s="329" t="s">
        <v>907</v>
      </c>
      <c r="O185" s="218"/>
      <c r="P185" s="219"/>
      <c r="Q185" s="220"/>
      <c r="R185" s="319"/>
      <c r="S185" s="319"/>
    </row>
    <row r="186" spans="1:19" ht="57.75" thickBot="1">
      <c r="A186" s="237" t="s">
        <v>15</v>
      </c>
      <c r="B186" s="243" t="str">
        <f>Assessment_DataCollection!B313</f>
        <v>• Instructor-led: the online instructor leads the course through face-to-face or synchronous methods, interacts with learners regularly, actively monitors learner progress, and reviews assignments or tests as necessary</v>
      </c>
      <c r="C186" s="239" t="str">
        <f>Assessment_DataCollection!C313</f>
        <v>Yes</v>
      </c>
      <c r="D186" s="240" t="str">
        <f>Assessment_DataCollection!D313</f>
        <v>Yes</v>
      </c>
      <c r="F186" s="158"/>
      <c r="G186" s="279"/>
      <c r="H186" s="299"/>
      <c r="I186" s="297"/>
      <c r="J186" s="336"/>
      <c r="K186" s="298"/>
      <c r="L186" s="345">
        <v>44145</v>
      </c>
      <c r="M186" s="319" t="s">
        <v>765</v>
      </c>
      <c r="N186" s="329"/>
      <c r="O186" s="218"/>
      <c r="P186" s="219"/>
      <c r="Q186" s="220"/>
      <c r="R186" s="319"/>
      <c r="S186" s="319"/>
    </row>
    <row r="187" spans="1:19" ht="57.75" thickBot="1">
      <c r="A187" s="237" t="s">
        <v>15</v>
      </c>
      <c r="B187" s="243" t="str">
        <f>Assessment_DataCollection!B314</f>
        <v>• Instructor-monitored/supported: an online instructor monitors the online course, monitors each learner’s progress, reviews and assesses learner submissions as required, and answers questions or concerns in a reasonable and timely manner</v>
      </c>
      <c r="C187" s="239" t="str">
        <f>Assessment_DataCollection!C314</f>
        <v>Yes</v>
      </c>
      <c r="D187" s="240" t="str">
        <f>Assessment_DataCollection!D314</f>
        <v>Yes</v>
      </c>
      <c r="F187" s="158"/>
      <c r="G187" s="279"/>
      <c r="H187" s="299"/>
      <c r="I187" s="297"/>
      <c r="J187" s="336"/>
      <c r="K187" s="298"/>
      <c r="L187" s="345">
        <v>44145</v>
      </c>
      <c r="M187" s="319" t="s">
        <v>765</v>
      </c>
      <c r="N187" s="329"/>
      <c r="O187" s="218"/>
      <c r="P187" s="219"/>
      <c r="Q187" s="220"/>
      <c r="R187" s="319"/>
      <c r="S187" s="319"/>
    </row>
    <row r="188" spans="1:19" ht="57.75" thickBot="1">
      <c r="A188" s="237" t="str">
        <f>Assessment_DataCollection!A315:G315</f>
        <v>2.4.1.q</v>
      </c>
      <c r="B188" s="243" t="str">
        <f>Assessment_DataCollection!B315</f>
        <v>2.4.1 q. Online instructors who facilitate and personnel who manage the online driver education system are trained in the effective use of online-based driver education learning systems and methodologies by means of state-approved training</v>
      </c>
      <c r="C188" s="239" t="str">
        <f>Assessment_DataCollection!C315</f>
        <v>Yes</v>
      </c>
      <c r="D188" s="240" t="str">
        <f>Assessment_DataCollection!D315</f>
        <v>No</v>
      </c>
      <c r="F188" s="158" t="str">
        <f>Assessment_DataCollection!F315</f>
        <v>2.4.1.q</v>
      </c>
      <c r="G188" s="279" t="str">
        <f>Assessment_DataCollection!G315</f>
        <v>Are your online instructors trained in online-based learning?</v>
      </c>
      <c r="H188" s="299">
        <v>44140</v>
      </c>
      <c r="I188" s="297" t="s">
        <v>133</v>
      </c>
      <c r="J188" s="336" t="s">
        <v>908</v>
      </c>
      <c r="K188" s="298"/>
      <c r="L188" s="346" t="s">
        <v>15</v>
      </c>
      <c r="M188" s="319" t="s">
        <v>15</v>
      </c>
      <c r="N188" s="329" t="s">
        <v>909</v>
      </c>
      <c r="O188" s="218"/>
      <c r="P188" s="219"/>
      <c r="Q188" s="220"/>
      <c r="R188" s="319"/>
      <c r="S188" s="319"/>
    </row>
    <row r="189" spans="1:19" ht="15.75" thickBot="1">
      <c r="A189" s="237" t="s">
        <v>15</v>
      </c>
      <c r="B189" s="243" t="s">
        <v>15</v>
      </c>
      <c r="C189" s="244"/>
      <c r="D189" s="232"/>
      <c r="F189" s="158"/>
      <c r="G189" s="279" t="str">
        <f>Assessment_DataCollection!G316</f>
        <v>If yes how are they trained?</v>
      </c>
      <c r="H189" s="299"/>
      <c r="I189" s="297"/>
      <c r="J189" s="336"/>
      <c r="K189" s="298"/>
      <c r="L189" s="346" t="s">
        <v>15</v>
      </c>
      <c r="M189" s="319" t="s">
        <v>15</v>
      </c>
      <c r="N189" s="329"/>
      <c r="O189" s="218"/>
      <c r="P189" s="219"/>
      <c r="Q189" s="220"/>
      <c r="R189" s="319"/>
      <c r="S189" s="319"/>
    </row>
    <row r="190" spans="1:19" ht="60.75" thickBot="1">
      <c r="A190" s="237" t="str">
        <f>Assessment_DataCollection!A317:G317</f>
        <v>2.4.2</v>
      </c>
      <c r="B190" s="205" t="str">
        <f>Assessment_DataCollection!B317</f>
        <v>2.4.2 States shall establish requirements for the structural design of online delivery of driver education, if permitted, that describes how the course will be implemented in order to meet the learning and course requirements</v>
      </c>
      <c r="C190" s="239" t="str">
        <f>Assessment_DataCollection!C317</f>
        <v>Yes</v>
      </c>
      <c r="D190" s="240" t="str">
        <f>Assessment_DataCollection!D317</f>
        <v>Yes</v>
      </c>
      <c r="F190" s="158" t="str">
        <f>Assessment_DataCollection!F317</f>
        <v>2.4.2</v>
      </c>
      <c r="G190" s="179" t="str">
        <f>Assessment_DataCollection!G317</f>
        <v>2.4.2 States shall establish requirements for the structural design of online delivery of driver education, if permitted, that describes how the course will be implemented in order to meet the learning and course requirements</v>
      </c>
      <c r="H190" s="339"/>
      <c r="I190" s="339"/>
      <c r="J190" s="339"/>
      <c r="K190" s="339"/>
      <c r="L190" s="304"/>
      <c r="M190" s="304"/>
      <c r="N190" s="304"/>
      <c r="O190" s="211"/>
      <c r="P190" s="211"/>
      <c r="Q190" s="211"/>
      <c r="R190" s="304"/>
      <c r="S190" s="304"/>
    </row>
    <row r="191" spans="1:19" ht="57.75" thickBot="1">
      <c r="A191" s="237" t="s">
        <v>15</v>
      </c>
      <c r="B191" s="243" t="s">
        <v>15</v>
      </c>
      <c r="C191" s="244"/>
      <c r="D191" s="232"/>
      <c r="F191" s="158"/>
      <c r="G191" s="279" t="str">
        <f>Assessment_DataCollection!G318</f>
        <v xml:space="preserve">What requirements do you have for the structural design of online driver education? </v>
      </c>
      <c r="H191" s="299"/>
      <c r="I191" s="297"/>
      <c r="J191" s="337" t="s">
        <v>910</v>
      </c>
      <c r="K191" s="298"/>
      <c r="L191" s="345">
        <v>44136</v>
      </c>
      <c r="M191" s="319" t="s">
        <v>911</v>
      </c>
      <c r="N191" s="329" t="s">
        <v>910</v>
      </c>
      <c r="O191" s="218"/>
      <c r="P191" s="219"/>
      <c r="Q191" s="220"/>
      <c r="R191" s="319"/>
      <c r="S191" s="319"/>
    </row>
    <row r="192" spans="1:19" ht="57.75" thickBot="1">
      <c r="A192" s="237" t="str">
        <f>Assessment_DataCollection!A319:G319</f>
        <v>2.4.2.a</v>
      </c>
      <c r="B192" s="243" t="str">
        <f>Assessment_DataCollection!B319</f>
        <v>2.4.2 a. The online course uses a variety of multimedia in various combinations to deliver the curriculum. These may include but not limited to videos, written materials, activities, testing, animation, interactive media, and simulations</v>
      </c>
      <c r="C192" s="239" t="str">
        <f>Assessment_DataCollection!C319</f>
        <v>Yes</v>
      </c>
      <c r="D192" s="240" t="str">
        <f>Assessment_DataCollection!D319</f>
        <v>Yes</v>
      </c>
      <c r="F192" s="158" t="str">
        <f>Assessment_DataCollection!F319</f>
        <v>2.4.2.a</v>
      </c>
      <c r="G192" s="279" t="str">
        <f>Assessment_DataCollection!G319</f>
        <v xml:space="preserve">Does the online course use a variety of multimedia? If yes, what types of multimedia? </v>
      </c>
      <c r="H192" s="299"/>
      <c r="I192" s="297" t="s">
        <v>912</v>
      </c>
      <c r="J192" s="336"/>
      <c r="K192" s="298"/>
      <c r="L192" s="345">
        <v>44145</v>
      </c>
      <c r="M192" s="319" t="s">
        <v>765</v>
      </c>
      <c r="N192" s="329"/>
      <c r="O192" s="218"/>
      <c r="P192" s="219"/>
      <c r="Q192" s="220"/>
      <c r="R192" s="319"/>
      <c r="S192" s="319"/>
    </row>
    <row r="193" spans="1:19" ht="15.75" thickBot="1">
      <c r="A193" s="237" t="s">
        <v>15</v>
      </c>
      <c r="B193" s="243" t="s">
        <v>15</v>
      </c>
      <c r="C193" s="244"/>
      <c r="D193" s="232"/>
      <c r="F193" s="158"/>
      <c r="G193" s="279" t="str">
        <f>Assessment_DataCollection!G320</f>
        <v>How is the level of variety of media determined?</v>
      </c>
      <c r="H193" s="299"/>
      <c r="I193" s="297" t="s">
        <v>912</v>
      </c>
      <c r="J193" s="336"/>
      <c r="K193" s="298"/>
      <c r="L193" s="345">
        <v>44145</v>
      </c>
      <c r="M193" s="319" t="s">
        <v>765</v>
      </c>
      <c r="N193" s="329"/>
      <c r="O193" s="218"/>
      <c r="P193" s="219"/>
      <c r="Q193" s="220"/>
      <c r="R193" s="319"/>
      <c r="S193" s="319"/>
    </row>
    <row r="194" spans="1:19" ht="29.25" thickBot="1">
      <c r="A194" s="237" t="str">
        <f>Assessment_DataCollection!A321:G321</f>
        <v>2.4.2.b</v>
      </c>
      <c r="B194" s="243" t="str">
        <f>Assessment_DataCollection!B321</f>
        <v>2.4.2 b. The course structure employs one of three models:</v>
      </c>
      <c r="C194" s="244"/>
      <c r="D194" s="232"/>
      <c r="F194" s="158" t="str">
        <f>Assessment_DataCollection!F321</f>
        <v>2.4.2.b</v>
      </c>
      <c r="G194" s="279" t="str">
        <f>Assessment_DataCollection!G321</f>
        <v xml:space="preserve">Does the course structure of the online course employ one of the three models above? If yes, which one? </v>
      </c>
      <c r="H194" s="299"/>
      <c r="I194" s="297" t="s">
        <v>912</v>
      </c>
      <c r="J194" s="336"/>
      <c r="K194" s="298"/>
      <c r="L194" s="345">
        <v>44145</v>
      </c>
      <c r="M194" s="319" t="s">
        <v>765</v>
      </c>
      <c r="N194" s="329"/>
      <c r="O194" s="218"/>
      <c r="P194" s="219"/>
      <c r="Q194" s="220"/>
      <c r="R194" s="319"/>
      <c r="S194" s="319"/>
    </row>
    <row r="195" spans="1:19" ht="57.75" thickBot="1">
      <c r="A195" s="237" t="s">
        <v>15</v>
      </c>
      <c r="B195" s="243" t="str">
        <f>Assessment_DataCollection!B322</f>
        <v>• Hybrid/blended: the course delivery combines online (virtual) and classroom (face-to-face) instruction and meets the relevant delivery standards for both online and classroom settings. The overall course is instructor-led.</v>
      </c>
      <c r="C195" s="239" t="str">
        <f>Assessment_DataCollection!C322</f>
        <v>Yes</v>
      </c>
      <c r="D195" s="240" t="str">
        <f>Assessment_DataCollection!D322</f>
        <v>No</v>
      </c>
      <c r="F195" s="158"/>
      <c r="G195" s="279"/>
      <c r="H195" s="299"/>
      <c r="I195" s="297" t="s">
        <v>912</v>
      </c>
      <c r="J195" s="336"/>
      <c r="K195" s="298"/>
      <c r="L195" s="345">
        <v>44145</v>
      </c>
      <c r="M195" s="319" t="s">
        <v>765</v>
      </c>
      <c r="N195" s="329"/>
      <c r="O195" s="218"/>
      <c r="P195" s="219"/>
      <c r="Q195" s="220"/>
      <c r="R195" s="319"/>
      <c r="S195" s="319"/>
    </row>
    <row r="196" spans="1:19" ht="29.25" thickBot="1">
      <c r="A196" s="237" t="s">
        <v>15</v>
      </c>
      <c r="B196" s="243" t="str">
        <f>Assessment_DataCollection!B323</f>
        <v>• Fully online, instructor-led: the course is delivered online and the majority of learning is synchronous.</v>
      </c>
      <c r="C196" s="239" t="str">
        <f>Assessment_DataCollection!C323</f>
        <v>Yes</v>
      </c>
      <c r="D196" s="240" t="str">
        <f>Assessment_DataCollection!D323</f>
        <v>Yes</v>
      </c>
      <c r="F196" s="158"/>
      <c r="G196" s="279"/>
      <c r="H196" s="299"/>
      <c r="I196" s="297" t="s">
        <v>912</v>
      </c>
      <c r="J196" s="336"/>
      <c r="K196" s="298"/>
      <c r="L196" s="345">
        <v>44145</v>
      </c>
      <c r="M196" s="319" t="s">
        <v>765</v>
      </c>
      <c r="N196" s="329"/>
      <c r="O196" s="218"/>
      <c r="P196" s="219"/>
      <c r="Q196" s="220"/>
      <c r="R196" s="319"/>
      <c r="S196" s="319"/>
    </row>
    <row r="197" spans="1:19" ht="43.5" thickBot="1">
      <c r="A197" s="237" t="s">
        <v>15</v>
      </c>
      <c r="B197" s="243" t="str">
        <f>Assessment_DataCollection!B324</f>
        <v>• Fully online, instructor-monitored/supported: the course is delivered online and involves asynchronous or synchronous interaction.</v>
      </c>
      <c r="C197" s="239" t="str">
        <f>Assessment_DataCollection!C324</f>
        <v>Yes</v>
      </c>
      <c r="D197" s="240" t="str">
        <f>Assessment_DataCollection!D324</f>
        <v>Yes</v>
      </c>
      <c r="F197" s="158"/>
      <c r="G197" s="279"/>
      <c r="H197" s="299"/>
      <c r="I197" s="297" t="s">
        <v>912</v>
      </c>
      <c r="J197" s="336"/>
      <c r="K197" s="298"/>
      <c r="L197" s="345">
        <v>44145</v>
      </c>
      <c r="M197" s="319" t="s">
        <v>765</v>
      </c>
      <c r="N197" s="329"/>
      <c r="O197" s="218"/>
      <c r="P197" s="219"/>
      <c r="Q197" s="220"/>
      <c r="R197" s="319"/>
      <c r="S197" s="319"/>
    </row>
    <row r="198" spans="1:19" ht="86.25" thickBot="1">
      <c r="A198" s="237" t="str">
        <f>Assessment_DataCollection!A325:G325</f>
        <v>2.4.2.c</v>
      </c>
      <c r="B198" s="243" t="str">
        <f>Assessment_DataCollection!B325</f>
        <v>2.4.2 c. In online instructor-led synchronous courses, state standards should inform the maximum number of classes per day and learners per session enrolled in a course at any given time. If the state does not have standards the maximum number of classes per day should not exceed five classes per day and 30 learners per course</v>
      </c>
      <c r="C198" s="239" t="str">
        <f>Assessment_DataCollection!C325</f>
        <v>Yes</v>
      </c>
      <c r="D198" s="240" t="str">
        <f>Assessment_DataCollection!D325</f>
        <v>No</v>
      </c>
      <c r="F198" s="158" t="str">
        <f>Assessment_DataCollection!F325</f>
        <v>2.4.2.c</v>
      </c>
      <c r="G198" s="279" t="str">
        <f>Assessment_DataCollection!G325</f>
        <v xml:space="preserve">What is the requirement for the maximum number of classes per day and learners per session enrolled at a given time? </v>
      </c>
      <c r="H198" s="299"/>
      <c r="I198" s="297" t="s">
        <v>912</v>
      </c>
      <c r="J198" s="336"/>
      <c r="K198" s="298"/>
      <c r="L198" s="345">
        <v>44145</v>
      </c>
      <c r="M198" s="319" t="s">
        <v>765</v>
      </c>
      <c r="N198" s="329"/>
      <c r="O198" s="218"/>
      <c r="P198" s="219"/>
      <c r="Q198" s="220"/>
      <c r="R198" s="319"/>
      <c r="S198" s="319"/>
    </row>
    <row r="199" spans="1:19" ht="43.5" thickBot="1">
      <c r="A199" s="237" t="str">
        <f>Assessment_DataCollection!A326:G326</f>
        <v>2.4.2.d</v>
      </c>
      <c r="B199" s="243" t="str">
        <f>Assessment_DataCollection!B326</f>
        <v>2.4.2 d. The structure of the course should facilitate learner-learner interaction, which allows learners to benefit from the questions and experiences of others, through either</v>
      </c>
      <c r="C199" s="244"/>
      <c r="D199" s="232"/>
      <c r="F199" s="158" t="str">
        <f>Assessment_DataCollection!F326</f>
        <v>2.4.2.d</v>
      </c>
      <c r="G199" s="279" t="str">
        <f>Assessment_DataCollection!G326</f>
        <v xml:space="preserve">Does the structure of the course facilitate learner-learner interaction? </v>
      </c>
      <c r="H199" s="299"/>
      <c r="I199" s="297" t="s">
        <v>912</v>
      </c>
      <c r="J199" s="336"/>
      <c r="K199" s="298"/>
      <c r="L199" s="345">
        <v>44145</v>
      </c>
      <c r="M199" s="319" t="s">
        <v>765</v>
      </c>
      <c r="N199" s="329"/>
      <c r="O199" s="218"/>
      <c r="P199" s="219"/>
      <c r="Q199" s="220"/>
      <c r="R199" s="319"/>
      <c r="S199" s="319"/>
    </row>
    <row r="200" spans="1:19" ht="29.25" thickBot="1">
      <c r="A200" s="237" t="s">
        <v>15</v>
      </c>
      <c r="B200" s="243" t="str">
        <f>Assessment_DataCollection!B327</f>
        <v>• Synchronous mode(s) (e.g., webcam, Skype, video conference, phone conversations)</v>
      </c>
      <c r="C200" s="239" t="str">
        <f>Assessment_DataCollection!C327</f>
        <v>Yes</v>
      </c>
      <c r="D200" s="240" t="str">
        <f>Assessment_DataCollection!D327</f>
        <v>Yes</v>
      </c>
      <c r="F200" s="158"/>
      <c r="G200" s="279" t="str">
        <f>Assessment_DataCollection!G327</f>
        <v xml:space="preserve">If yes, how? Is it synchronous or asynchronous? </v>
      </c>
      <c r="H200" s="299"/>
      <c r="I200" s="297" t="s">
        <v>912</v>
      </c>
      <c r="J200" s="336"/>
      <c r="K200" s="298"/>
      <c r="L200" s="345">
        <v>44145</v>
      </c>
      <c r="M200" s="319" t="s">
        <v>765</v>
      </c>
      <c r="N200" s="329"/>
      <c r="O200" s="218"/>
      <c r="P200" s="219"/>
      <c r="Q200" s="220"/>
      <c r="R200" s="319"/>
      <c r="S200" s="319"/>
    </row>
    <row r="201" spans="1:19" ht="29.25" thickBot="1">
      <c r="A201" s="237" t="s">
        <v>15</v>
      </c>
      <c r="B201" s="243" t="str">
        <f>Assessment_DataCollection!B328</f>
        <v>• Asynchronous mode(s) (e.g., blogs, emails, forums, message boards, podcasts, etc.)</v>
      </c>
      <c r="C201" s="239" t="str">
        <f>Assessment_DataCollection!C328</f>
        <v>Yes</v>
      </c>
      <c r="D201" s="240" t="str">
        <f>Assessment_DataCollection!D328</f>
        <v>Yes</v>
      </c>
      <c r="F201" s="158"/>
      <c r="G201" s="279" t="str">
        <f>Assessment_DataCollection!G328</f>
        <v xml:space="preserve">If yes, how? Is it synchronous or asynchronous? </v>
      </c>
      <c r="H201" s="299"/>
      <c r="I201" s="297" t="s">
        <v>912</v>
      </c>
      <c r="J201" s="336"/>
      <c r="K201" s="298"/>
      <c r="L201" s="345">
        <v>44145</v>
      </c>
      <c r="M201" s="319" t="s">
        <v>765</v>
      </c>
      <c r="N201" s="329"/>
      <c r="O201" s="218"/>
      <c r="P201" s="219"/>
      <c r="Q201" s="220"/>
      <c r="R201" s="319"/>
      <c r="S201" s="319"/>
    </row>
    <row r="202" spans="1:19" ht="57.75" thickBot="1">
      <c r="A202" s="237" t="str">
        <f>Assessment_DataCollection!A329:G329</f>
        <v>2.4.2.e</v>
      </c>
      <c r="B202" s="243" t="str">
        <f>Assessment_DataCollection!B329</f>
        <v>2.4.2 e. The curriculum is designed to provide at least the minimum number of hours of instruction as prescribed in the Standards section 2.1.3 and is of sufficient rigor, depth, and breadth to meet the learning outcomes</v>
      </c>
      <c r="C202" s="244"/>
      <c r="D202" s="232"/>
      <c r="F202" s="158" t="str">
        <f>Assessment_DataCollection!F329</f>
        <v>2.4.2.e</v>
      </c>
      <c r="G202" s="279" t="str">
        <f>Assessment_DataCollection!G329</f>
        <v>Does the curriculum provide at least the minimum number of hours of instruction?</v>
      </c>
      <c r="H202" s="299"/>
      <c r="I202" s="297" t="s">
        <v>912</v>
      </c>
      <c r="J202" s="336"/>
      <c r="K202" s="298"/>
      <c r="L202" s="345">
        <v>44145</v>
      </c>
      <c r="M202" s="319" t="s">
        <v>765</v>
      </c>
      <c r="N202" s="329"/>
      <c r="O202" s="218"/>
      <c r="P202" s="219"/>
      <c r="Q202" s="220"/>
      <c r="R202" s="319"/>
      <c r="S202" s="319"/>
    </row>
    <row r="203" spans="1:19" ht="57.75" thickBot="1">
      <c r="A203" s="237" t="s">
        <v>15</v>
      </c>
      <c r="B203" s="243" t="str">
        <f>Assessment_DataCollection!B330</f>
        <v>• This is exclusive of supplemental material or learner time spent online (i.e., time is measured by the length of time it takes to teach an instructional component, not including extra information, or how long it takes learners to complete the component)</v>
      </c>
      <c r="C203" s="239" t="str">
        <f>Assessment_DataCollection!C330</f>
        <v>Yes</v>
      </c>
      <c r="D203" s="240" t="str">
        <f>Assessment_DataCollection!D330</f>
        <v>Yes</v>
      </c>
      <c r="F203" s="158"/>
      <c r="G203" s="279"/>
      <c r="H203" s="299"/>
      <c r="I203" s="297" t="s">
        <v>912</v>
      </c>
      <c r="J203" s="336"/>
      <c r="K203" s="298"/>
      <c r="L203" s="345">
        <v>44145</v>
      </c>
      <c r="M203" s="319" t="s">
        <v>765</v>
      </c>
      <c r="N203" s="329"/>
      <c r="O203" s="218"/>
      <c r="P203" s="219"/>
      <c r="Q203" s="220"/>
      <c r="R203" s="319"/>
      <c r="S203" s="319"/>
    </row>
    <row r="204" spans="1:19" ht="57.75" thickBot="1">
      <c r="A204" s="237" t="str">
        <f>Assessment_DataCollection!A331:G331</f>
        <v>2.4.2.f</v>
      </c>
      <c r="B204" s="243" t="str">
        <f>Assessment_DataCollection!B331</f>
        <v>2.4.2 f. Online instruction does not exceed time limits as set out by section 2.1.4 of the Standards. The entire online course adheres to the concept of distributive learning, and is completed according to the time requirements set in section 2.1.3</v>
      </c>
      <c r="C204" s="239" t="str">
        <f>Assessment_DataCollection!C331</f>
        <v>Yes</v>
      </c>
      <c r="D204" s="240" t="str">
        <f>Assessment_DataCollection!D331</f>
        <v>No</v>
      </c>
      <c r="F204" s="158" t="str">
        <f>Assessment_DataCollection!F331</f>
        <v>2.4.2.f</v>
      </c>
      <c r="G204" s="279" t="str">
        <f>Assessment_DataCollection!G331</f>
        <v>What are the minimum time limits for the online course?</v>
      </c>
      <c r="H204" s="299"/>
      <c r="I204" s="297" t="s">
        <v>912</v>
      </c>
      <c r="J204" s="336"/>
      <c r="K204" s="298"/>
      <c r="L204" s="345">
        <v>44145</v>
      </c>
      <c r="M204" s="319" t="s">
        <v>765</v>
      </c>
      <c r="N204" s="329"/>
      <c r="O204" s="218"/>
      <c r="P204" s="219"/>
      <c r="Q204" s="220"/>
      <c r="R204" s="319"/>
      <c r="S204" s="319"/>
    </row>
    <row r="205" spans="1:19" ht="57.75" thickBot="1">
      <c r="A205" s="237" t="str">
        <f>Assessment_DataCollection!A332:G332</f>
        <v>2.4.2.g</v>
      </c>
      <c r="B205" s="243" t="str">
        <f>Assessment_DataCollection!B332</f>
        <v>2.4.2 g. The online course presents information in various formats, providing supplemental material and resources, and demonstrating instructor capacity to adapt instruction to learner needs</v>
      </c>
      <c r="C205" s="239" t="str">
        <f>Assessment_DataCollection!C332</f>
        <v>Yes</v>
      </c>
      <c r="D205" s="240" t="str">
        <f>Assessment_DataCollection!D332</f>
        <v>Yes</v>
      </c>
      <c r="F205" s="158" t="str">
        <f>Assessment_DataCollection!F332</f>
        <v>2.4.2.g</v>
      </c>
      <c r="G205" s="279" t="str">
        <f>Assessment_DataCollection!G332</f>
        <v>What various formats and supplemental resources are used for the online course?</v>
      </c>
      <c r="H205" s="299"/>
      <c r="I205" s="297" t="s">
        <v>912</v>
      </c>
      <c r="J205" s="336"/>
      <c r="K205" s="298"/>
      <c r="L205" s="345">
        <v>44145</v>
      </c>
      <c r="M205" s="319" t="s">
        <v>765</v>
      </c>
      <c r="N205" s="329"/>
      <c r="O205" s="218"/>
      <c r="P205" s="219"/>
      <c r="Q205" s="220"/>
      <c r="R205" s="319"/>
      <c r="S205" s="319"/>
    </row>
    <row r="206" spans="1:19" ht="15.75" thickBot="1">
      <c r="A206" s="237" t="s">
        <v>15</v>
      </c>
      <c r="B206" s="243" t="s">
        <v>15</v>
      </c>
      <c r="C206" s="244"/>
      <c r="D206" s="232"/>
      <c r="F206" s="158"/>
      <c r="G206" s="279" t="str">
        <f>Assessment_DataCollection!G333</f>
        <v>How is the sufficiency of the variety of formats assessed?</v>
      </c>
      <c r="H206" s="299"/>
      <c r="I206" s="297" t="s">
        <v>912</v>
      </c>
      <c r="J206" s="336"/>
      <c r="K206" s="298"/>
      <c r="L206" s="345">
        <v>44145</v>
      </c>
      <c r="M206" s="319" t="s">
        <v>765</v>
      </c>
      <c r="N206" s="329"/>
      <c r="O206" s="218"/>
      <c r="P206" s="219"/>
      <c r="Q206" s="220"/>
      <c r="R206" s="319"/>
      <c r="S206" s="319"/>
    </row>
    <row r="207" spans="1:19" ht="90.75" thickBot="1">
      <c r="A207" s="237" t="str">
        <f>Assessment_DataCollection!A334:G334</f>
        <v>2.4.2.h</v>
      </c>
      <c r="B207" s="243" t="str">
        <f>Assessment_DataCollection!B334</f>
        <v>2.4.2 h. Online providers encourage learners to begin behind-the-wheel training, according to State licensing, after beginning the online course or as soon as possible after completing the online course</v>
      </c>
      <c r="C207" s="239" t="str">
        <f>Assessment_DataCollection!C334</f>
        <v>N/A</v>
      </c>
      <c r="D207" s="240" t="str">
        <f>Assessment_DataCollection!D334</f>
        <v>N/A</v>
      </c>
      <c r="F207" s="158" t="str">
        <f>Assessment_DataCollection!F334</f>
        <v>2.4.2.h</v>
      </c>
      <c r="G207" s="279" t="str">
        <f>Assessment_DataCollection!G334</f>
        <v xml:space="preserve">When is the behind-the-wheel portion of the training begun relative to the start of the online training? </v>
      </c>
      <c r="H207" s="299"/>
      <c r="I207" s="297" t="s">
        <v>127</v>
      </c>
      <c r="J207" s="337" t="s">
        <v>913</v>
      </c>
      <c r="K207" s="298"/>
      <c r="L207" s="345">
        <v>44145</v>
      </c>
      <c r="M207" s="319" t="s">
        <v>765</v>
      </c>
      <c r="N207" s="343" t="s">
        <v>913</v>
      </c>
      <c r="O207" s="218"/>
      <c r="P207" s="219"/>
      <c r="Q207" s="220"/>
      <c r="R207" s="319"/>
      <c r="S207" s="319"/>
    </row>
    <row r="208" spans="1:19" ht="75.75" thickBot="1">
      <c r="A208" s="237" t="str">
        <f>Assessment_DataCollection!A335:G335</f>
        <v>2.4.3</v>
      </c>
      <c r="B208" s="205" t="str">
        <f>Assessment_DataCollection!B335</f>
        <v>2.4.3 States shall establish requirements for the evaluation/testing/assessment of online delivery of driver education, if permitted, that refers to how and what type of evaluation will be carried out for learners, the course, and online instructors</v>
      </c>
      <c r="C208" s="206"/>
      <c r="D208" s="206"/>
      <c r="F208" s="158" t="str">
        <f>Assessment_DataCollection!F335</f>
        <v>2.4.3</v>
      </c>
      <c r="G208" s="179" t="str">
        <f>Assessment_DataCollection!G335</f>
        <v>2.4.3 States shall establish requirements for the evaluation/testing/assessment of online delivery of driver education, if permitted, that refers to how and what type of evaluation will be carried out for learners, the course, and online instructors</v>
      </c>
      <c r="H208" s="339"/>
      <c r="I208" s="339"/>
      <c r="J208" s="339"/>
      <c r="K208" s="339"/>
      <c r="L208" s="304"/>
      <c r="M208" s="304"/>
      <c r="N208" s="304"/>
      <c r="O208" s="211"/>
      <c r="P208" s="211"/>
      <c r="Q208" s="211"/>
      <c r="R208" s="304"/>
      <c r="S208" s="304"/>
    </row>
    <row r="209" spans="1:19" ht="57.75" thickBot="1">
      <c r="A209" s="237" t="s">
        <v>15</v>
      </c>
      <c r="B209" s="243" t="s">
        <v>15</v>
      </c>
      <c r="C209" s="244"/>
      <c r="D209" s="232"/>
      <c r="F209" s="158"/>
      <c r="G209" s="279" t="str">
        <f>Assessment_DataCollection!G336</f>
        <v xml:space="preserve">What requirements do you have for the evaluation/testing/assessment of online delivery of driver education? </v>
      </c>
      <c r="H209" s="299"/>
      <c r="I209" s="297" t="s">
        <v>912</v>
      </c>
      <c r="J209" s="336"/>
      <c r="K209" s="298"/>
      <c r="L209" s="345">
        <v>44145</v>
      </c>
      <c r="M209" s="319" t="s">
        <v>914</v>
      </c>
      <c r="N209" s="329"/>
      <c r="O209" s="218"/>
      <c r="P209" s="219"/>
      <c r="Q209" s="220"/>
      <c r="R209" s="319"/>
      <c r="S209" s="319"/>
    </row>
    <row r="210" spans="1:19" ht="43.5" thickBot="1">
      <c r="A210" s="237" t="str">
        <f>Assessment_DataCollection!A337:G337</f>
        <v>2.4.3.a</v>
      </c>
      <c r="B210" s="243" t="str">
        <f>Assessment_DataCollection!B337</f>
        <v>2.4.3 a. Evaluations and assessments of learners are consistent with the concepts, lessons, and course objectives. The methods for evaluation are clearly stated in the course</v>
      </c>
      <c r="C210" s="239" t="str">
        <f>Assessment_DataCollection!C337</f>
        <v>N/A</v>
      </c>
      <c r="D210" s="240" t="str">
        <f>Assessment_DataCollection!D337</f>
        <v>N/A</v>
      </c>
      <c r="F210" s="158" t="str">
        <f>Assessment_DataCollection!F337</f>
        <v>2.4.3.a</v>
      </c>
      <c r="G210" s="279" t="str">
        <f>Assessment_DataCollection!G337</f>
        <v>What are the methods for evaluations and assessments?</v>
      </c>
      <c r="H210" s="299"/>
      <c r="I210" s="297" t="s">
        <v>912</v>
      </c>
      <c r="J210" s="336"/>
      <c r="K210" s="298"/>
      <c r="L210" s="345">
        <v>44145</v>
      </c>
      <c r="M210" s="319" t="s">
        <v>765</v>
      </c>
      <c r="N210" s="329"/>
      <c r="O210" s="218"/>
      <c r="P210" s="219"/>
      <c r="Q210" s="220"/>
      <c r="R210" s="319"/>
      <c r="S210" s="319"/>
    </row>
    <row r="211" spans="1:19" ht="29.25" thickBot="1">
      <c r="A211" s="237" t="s">
        <v>15</v>
      </c>
      <c r="B211" s="243" t="s">
        <v>15</v>
      </c>
      <c r="C211" s="244"/>
      <c r="D211" s="232"/>
      <c r="F211" s="158"/>
      <c r="G211" s="279" t="str">
        <f>Assessment_DataCollection!G338</f>
        <v>How are they consistent with the concepts, lessons and course objectives?</v>
      </c>
      <c r="H211" s="299"/>
      <c r="I211" s="297" t="s">
        <v>912</v>
      </c>
      <c r="J211" s="336"/>
      <c r="K211" s="298"/>
      <c r="L211" s="345">
        <v>44145</v>
      </c>
      <c r="M211" s="319" t="s">
        <v>765</v>
      </c>
      <c r="N211" s="329"/>
      <c r="O211" s="218"/>
      <c r="P211" s="219"/>
      <c r="Q211" s="220"/>
      <c r="R211" s="319"/>
      <c r="S211" s="319"/>
    </row>
    <row r="212" spans="1:19" ht="57.75" thickBot="1">
      <c r="A212" s="237" t="str">
        <f>Assessment_DataCollection!A339:G339</f>
        <v>2.4.3.b</v>
      </c>
      <c r="B212" s="243" t="str">
        <f>Assessment_DataCollection!B339</f>
        <v>2.4.3 b. Evaluation and assessment are conducted in a variety of formats (such as quizzes, electronically submitted assignments, questions regarding video segments, responses in blog/online discussions, random questions, or other means)</v>
      </c>
      <c r="C212" s="239" t="str">
        <f>Assessment_DataCollection!C339</f>
        <v>Yes</v>
      </c>
      <c r="D212" s="240" t="str">
        <f>Assessment_DataCollection!D339</f>
        <v>Yes</v>
      </c>
      <c r="F212" s="158" t="str">
        <f>Assessment_DataCollection!F339</f>
        <v>2.4.3.b</v>
      </c>
      <c r="G212" s="279" t="str">
        <f>Assessment_DataCollection!G339</f>
        <v>In what formats are evaluations and assessments conducted?</v>
      </c>
      <c r="H212" s="299"/>
      <c r="I212" s="297" t="s">
        <v>912</v>
      </c>
      <c r="J212" s="336"/>
      <c r="K212" s="298"/>
      <c r="L212" s="345">
        <v>44145</v>
      </c>
      <c r="M212" s="319" t="s">
        <v>765</v>
      </c>
      <c r="N212" s="329"/>
      <c r="O212" s="218"/>
      <c r="P212" s="219"/>
      <c r="Q212" s="220"/>
      <c r="R212" s="319"/>
      <c r="S212" s="319"/>
    </row>
    <row r="213" spans="1:19" ht="57.75" thickBot="1">
      <c r="A213" s="237" t="str">
        <f>Assessment_DataCollection!A340:G340</f>
        <v>2.4.3.c</v>
      </c>
      <c r="B213" s="243" t="str">
        <f>Assessment_DataCollection!B340</f>
        <v>2.4.3 c. The course contains a pool of quiz and test questions that are randomly selected and distributed across learners and across individual lessons, in order to prevent learners from copying and/or sharing test information</v>
      </c>
      <c r="C213" s="239" t="str">
        <f>Assessment_DataCollection!C340</f>
        <v>No</v>
      </c>
      <c r="D213" s="240" t="str">
        <f>Assessment_DataCollection!D340</f>
        <v>Yes</v>
      </c>
      <c r="F213" s="158" t="str">
        <f>Assessment_DataCollection!F340</f>
        <v>2.4.3.c</v>
      </c>
      <c r="G213" s="279" t="str">
        <f>Assessment_DataCollection!G340</f>
        <v>How are the quiz questions selected and distributed in order to prevent learners from copying or sharing information?</v>
      </c>
      <c r="H213" s="299"/>
      <c r="I213" s="297" t="s">
        <v>912</v>
      </c>
      <c r="J213" s="336"/>
      <c r="K213" s="298"/>
      <c r="L213" s="345">
        <v>44145</v>
      </c>
      <c r="M213" s="319" t="s">
        <v>765</v>
      </c>
      <c r="N213" s="329"/>
      <c r="O213" s="218"/>
      <c r="P213" s="219"/>
      <c r="Q213" s="220"/>
      <c r="R213" s="319"/>
      <c r="S213" s="319"/>
    </row>
    <row r="214" spans="1:19" ht="29.25" thickBot="1">
      <c r="A214" s="237" t="str">
        <f>Assessment_DataCollection!A341:G341</f>
        <v>2.4.3.d</v>
      </c>
      <c r="B214" s="243" t="str">
        <f>Assessment_DataCollection!B341</f>
        <v>2.4.3 d. Evaluation of learners is conducted on an ongoing and varied basis</v>
      </c>
      <c r="C214" s="244"/>
      <c r="D214" s="232"/>
      <c r="F214" s="158" t="str">
        <f>Assessment_DataCollection!F341</f>
        <v>2.4.3.d</v>
      </c>
      <c r="G214" s="279" t="str">
        <f>Assessment_DataCollection!G341</f>
        <v xml:space="preserve">When are evaluations conducted? </v>
      </c>
      <c r="H214" s="299"/>
      <c r="I214" s="297" t="s">
        <v>912</v>
      </c>
      <c r="J214" s="336"/>
      <c r="K214" s="298"/>
      <c r="L214" s="345">
        <v>44145</v>
      </c>
      <c r="M214" s="319" t="s">
        <v>765</v>
      </c>
      <c r="N214" s="329"/>
      <c r="O214" s="218"/>
      <c r="P214" s="219"/>
      <c r="Q214" s="220"/>
      <c r="R214" s="319"/>
      <c r="S214" s="319"/>
    </row>
    <row r="215" spans="1:19" ht="15.75" thickBot="1">
      <c r="A215" s="237" t="str">
        <f>Assessment_DataCollection!A342:G342</f>
        <v xml:space="preserve"> </v>
      </c>
      <c r="B215" s="243" t="str">
        <f>Assessment_DataCollection!B342</f>
        <v>• It may occur following the teaching of major concepts</v>
      </c>
      <c r="C215" s="239" t="str">
        <f>Assessment_DataCollection!C342</f>
        <v>Yes</v>
      </c>
      <c r="D215" s="240" t="str">
        <f>Assessment_DataCollection!D342</f>
        <v>No</v>
      </c>
      <c r="F215" s="158"/>
      <c r="G215" s="279"/>
      <c r="H215" s="299"/>
      <c r="I215" s="297" t="s">
        <v>912</v>
      </c>
      <c r="J215" s="336"/>
      <c r="K215" s="298"/>
      <c r="L215" s="345">
        <v>44145</v>
      </c>
      <c r="M215" s="319" t="s">
        <v>765</v>
      </c>
      <c r="N215" s="329"/>
      <c r="O215" s="218"/>
      <c r="P215" s="219"/>
      <c r="Q215" s="220"/>
      <c r="R215" s="319"/>
      <c r="S215" s="319"/>
    </row>
    <row r="216" spans="1:19" ht="15.75" thickBot="1">
      <c r="A216" s="237"/>
      <c r="B216" s="243" t="str">
        <f>Assessment_DataCollection!B343</f>
        <v>• It shall occur at the end of the unit</v>
      </c>
      <c r="C216" s="239" t="str">
        <f>Assessment_DataCollection!C343</f>
        <v>Yes</v>
      </c>
      <c r="D216" s="240" t="str">
        <f>Assessment_DataCollection!D343</f>
        <v>No</v>
      </c>
      <c r="F216" s="158"/>
      <c r="G216" s="279"/>
      <c r="H216" s="299"/>
      <c r="I216" s="297" t="s">
        <v>912</v>
      </c>
      <c r="J216" s="336"/>
      <c r="K216" s="298"/>
      <c r="L216" s="345">
        <v>44145</v>
      </c>
      <c r="M216" s="319" t="s">
        <v>765</v>
      </c>
      <c r="N216" s="329"/>
      <c r="O216" s="218"/>
      <c r="P216" s="219"/>
      <c r="Q216" s="220"/>
      <c r="R216" s="319"/>
      <c r="S216" s="319"/>
    </row>
    <row r="217" spans="1:19" ht="29.25" thickBot="1">
      <c r="A217" s="237" t="str">
        <f>Assessment_DataCollection!A344:G344</f>
        <v>2.4.3.e</v>
      </c>
      <c r="B217" s="243" t="str">
        <f>Assessment_DataCollection!B344</f>
        <v>2.4.3 e. Feedback on evaluations or assessments is constructive, informative, and frequently provided</v>
      </c>
      <c r="C217" s="239" t="str">
        <f>Assessment_DataCollection!C344</f>
        <v>Yes</v>
      </c>
      <c r="D217" s="240" t="str">
        <f>Assessment_DataCollection!D344</f>
        <v>Yes</v>
      </c>
      <c r="F217" s="158" t="str">
        <f>Assessment_DataCollection!F344</f>
        <v>2.4.3.e</v>
      </c>
      <c r="G217" s="279" t="str">
        <f>Assessment_DataCollection!G344</f>
        <v>When and how is feedback on evaluations or assessments provided?</v>
      </c>
      <c r="H217" s="299"/>
      <c r="I217" s="297" t="s">
        <v>912</v>
      </c>
      <c r="J217" s="336"/>
      <c r="K217" s="298"/>
      <c r="L217" s="345">
        <v>44145</v>
      </c>
      <c r="M217" s="319" t="s">
        <v>765</v>
      </c>
      <c r="N217" s="329"/>
      <c r="O217" s="218"/>
      <c r="P217" s="219"/>
      <c r="Q217" s="220"/>
      <c r="R217" s="319"/>
      <c r="S217" s="319"/>
    </row>
    <row r="218" spans="1:19" ht="43.5" thickBot="1">
      <c r="A218" s="237" t="str">
        <f>Assessment_DataCollection!A345:G345</f>
        <v>2.4.3.f</v>
      </c>
      <c r="B218" s="243" t="str">
        <f>Assessment_DataCollection!B345</f>
        <v>2.4.3 f. Course quizzes, activities, and any other assessment techniques are graded and tracked by the program and/or the online instructor</v>
      </c>
      <c r="C218" s="239" t="str">
        <f>Assessment_DataCollection!C345</f>
        <v>Yes</v>
      </c>
      <c r="D218" s="240" t="str">
        <f>Assessment_DataCollection!D345</f>
        <v>No</v>
      </c>
      <c r="F218" s="158" t="str">
        <f>Assessment_DataCollection!F345</f>
        <v>2.4.3.f</v>
      </c>
      <c r="G218" s="279" t="str">
        <f>Assessment_DataCollection!G345</f>
        <v>How are the quizzes, activities and assessments graded and tracked?</v>
      </c>
      <c r="H218" s="299"/>
      <c r="I218" s="297" t="s">
        <v>912</v>
      </c>
      <c r="J218" s="336"/>
      <c r="K218" s="298"/>
      <c r="L218" s="345">
        <v>44145</v>
      </c>
      <c r="M218" s="319" t="s">
        <v>765</v>
      </c>
      <c r="N218" s="329"/>
      <c r="O218" s="218"/>
      <c r="P218" s="219"/>
      <c r="Q218" s="220"/>
      <c r="R218" s="319"/>
      <c r="S218" s="319"/>
    </row>
    <row r="219" spans="1:19" ht="29.25" thickBot="1">
      <c r="A219" s="237" t="str">
        <f>Assessment_DataCollection!A346:G346</f>
        <v>2.4.3.g</v>
      </c>
      <c r="B219" s="243" t="str">
        <f>Assessment_DataCollection!B346</f>
        <v>2.4.3 g. Learners are able to see their grades as they progress through the course</v>
      </c>
      <c r="C219" s="239" t="str">
        <f>Assessment_DataCollection!C346</f>
        <v>Yes</v>
      </c>
      <c r="D219" s="240" t="str">
        <f>Assessment_DataCollection!D346</f>
        <v>No</v>
      </c>
      <c r="F219" s="158" t="str">
        <f>Assessment_DataCollection!F346</f>
        <v>2.4.3.g</v>
      </c>
      <c r="G219" s="279" t="str">
        <f>Assessment_DataCollection!G346</f>
        <v>How do learner’s see their grades as they progress through the course?</v>
      </c>
      <c r="H219" s="299"/>
      <c r="I219" s="297" t="s">
        <v>912</v>
      </c>
      <c r="J219" s="336"/>
      <c r="K219" s="298"/>
      <c r="L219" s="345">
        <v>44145</v>
      </c>
      <c r="M219" s="319" t="s">
        <v>765</v>
      </c>
      <c r="N219" s="329"/>
      <c r="O219" s="218"/>
      <c r="P219" s="219"/>
      <c r="Q219" s="220"/>
      <c r="R219" s="319"/>
      <c r="S219" s="319"/>
    </row>
    <row r="220" spans="1:19" ht="29.25" thickBot="1">
      <c r="A220" s="237" t="str">
        <f>Assessment_DataCollection!A347:G347</f>
        <v>2.4.3.h</v>
      </c>
      <c r="B220" s="243" t="str">
        <f>Assessment_DataCollection!B347</f>
        <v>2.4.3 h. Where applicable, learner progress and performance are communicated to parents/guardians (e.g., for minors)</v>
      </c>
      <c r="C220" s="239" t="str">
        <f>Assessment_DataCollection!C347</f>
        <v>Yes</v>
      </c>
      <c r="D220" s="240" t="str">
        <f>Assessment_DataCollection!D347</f>
        <v>Yes</v>
      </c>
      <c r="F220" s="158" t="str">
        <f>Assessment_DataCollection!F347</f>
        <v>2.4.3.h</v>
      </c>
      <c r="G220" s="279" t="str">
        <f>Assessment_DataCollection!G347</f>
        <v>How is the learner’s progress and performance communicated to parents/guardians?</v>
      </c>
      <c r="H220" s="299"/>
      <c r="I220" s="297" t="s">
        <v>912</v>
      </c>
      <c r="J220" s="336"/>
      <c r="K220" s="298"/>
      <c r="L220" s="345">
        <v>44145</v>
      </c>
      <c r="M220" s="319" t="s">
        <v>765</v>
      </c>
      <c r="N220" s="329"/>
      <c r="O220" s="218"/>
      <c r="P220" s="219"/>
      <c r="Q220" s="220"/>
      <c r="R220" s="319"/>
      <c r="S220" s="319"/>
    </row>
    <row r="221" spans="1:19" ht="29.25" thickBot="1">
      <c r="A221" s="237" t="str">
        <f>Assessment_DataCollection!A348:G348</f>
        <v>2.4.3.1</v>
      </c>
      <c r="B221" s="243" t="str">
        <f>Assessment_DataCollection!B348</f>
        <v>2.4.3 i. For the final test, the identity of each learner should be verified as required by the state</v>
      </c>
      <c r="C221" s="239" t="str">
        <f>Assessment_DataCollection!C348</f>
        <v>Yes</v>
      </c>
      <c r="D221" s="240" t="str">
        <f>Assessment_DataCollection!D348</f>
        <v>Yes</v>
      </c>
      <c r="F221" s="158" t="str">
        <f>Assessment_DataCollection!F348</f>
        <v>2.4.3.1</v>
      </c>
      <c r="G221" s="279" t="str">
        <f>Assessment_DataCollection!G348</f>
        <v>How is the identity of each learner verified for  the final test?</v>
      </c>
      <c r="H221" s="299"/>
      <c r="I221" s="297" t="s">
        <v>912</v>
      </c>
      <c r="J221" s="336"/>
      <c r="K221" s="298"/>
      <c r="L221" s="345">
        <v>44145</v>
      </c>
      <c r="M221" s="319" t="s">
        <v>765</v>
      </c>
      <c r="N221" s="329"/>
      <c r="O221" s="218"/>
      <c r="P221" s="219"/>
      <c r="Q221" s="220"/>
      <c r="R221" s="319"/>
      <c r="S221" s="319"/>
    </row>
    <row r="222" spans="1:19" ht="57.75" thickBot="1">
      <c r="A222" s="237" t="str">
        <f>Assessment_DataCollection!A349:G349</f>
        <v>2.4.3.j</v>
      </c>
      <c r="B222" s="243" t="str">
        <f>Assessment_DataCollection!B349</f>
        <v>2.4.3 j. The online course provider frequently and in various ways assesses the delivery of the course and the curriculum, such as, learners are given the opportunity to provide feedback on the course</v>
      </c>
      <c r="C222" s="239" t="str">
        <f>Assessment_DataCollection!C349</f>
        <v>Yes</v>
      </c>
      <c r="D222" s="240" t="str">
        <f>Assessment_DataCollection!D349</f>
        <v>Yes</v>
      </c>
      <c r="F222" s="158" t="str">
        <f>Assessment_DataCollection!F349</f>
        <v>2.4.3.j</v>
      </c>
      <c r="G222" s="279" t="str">
        <f>Assessment_DataCollection!G349</f>
        <v>How is the delivery of the course and the curriculum assessed by students?</v>
      </c>
      <c r="H222" s="299"/>
      <c r="I222" s="297" t="s">
        <v>912</v>
      </c>
      <c r="J222" s="336"/>
      <c r="K222" s="298"/>
      <c r="L222" s="345">
        <v>44145</v>
      </c>
      <c r="M222" s="319" t="s">
        <v>765</v>
      </c>
      <c r="N222" s="329"/>
      <c r="O222" s="218"/>
      <c r="P222" s="219"/>
      <c r="Q222" s="220"/>
      <c r="R222" s="319"/>
      <c r="S222" s="319"/>
    </row>
    <row r="223" spans="1:19" ht="90.75" thickBot="1">
      <c r="A223" s="237" t="str">
        <f>Assessment_DataCollection!A350:G350</f>
        <v>2.4.4</v>
      </c>
      <c r="B223" s="205" t="str">
        <f>Assessment_DataCollection!B350</f>
        <v>2.4.4 States shall establish requirements for the technological design and capabilities of online delivery of driver education, if permitted, that refers to minimum technological tools and/or capabilities required by online driving educators in order to be able to provide online education and requirements needed by learners to take online driver education</v>
      </c>
      <c r="C223" s="206"/>
      <c r="D223" s="206"/>
      <c r="F223" s="158" t="str">
        <f>Assessment_DataCollection!F350</f>
        <v>2.4.4</v>
      </c>
      <c r="G223" s="179" t="str">
        <f>Assessment_DataCollection!G350</f>
        <v>2.4.4 States shall establish requirements for the technological design and capabilities of online delivery of driver education, if permitted, that refers to minimum technological tools and/or capabilities required by online driving educators in order to be able to provide online education and requirements needed by learners to take online driver education</v>
      </c>
      <c r="H223" s="339"/>
      <c r="I223" s="297" t="s">
        <v>912</v>
      </c>
      <c r="J223" s="339"/>
      <c r="K223" s="339"/>
      <c r="L223" s="304"/>
      <c r="M223" s="304"/>
      <c r="N223" s="304"/>
      <c r="O223" s="211"/>
      <c r="P223" s="211"/>
      <c r="Q223" s="211"/>
      <c r="R223" s="304"/>
      <c r="S223" s="304"/>
    </row>
    <row r="224" spans="1:19" ht="57.75" thickBot="1">
      <c r="A224" s="237"/>
      <c r="B224" s="243"/>
      <c r="C224" s="244"/>
      <c r="D224" s="232"/>
      <c r="F224" s="158"/>
      <c r="G224" s="279" t="str">
        <f>Assessment_DataCollection!G351</f>
        <v>What requirements do you have for the technological design and capabilities of online delivery of driver education?</v>
      </c>
      <c r="H224" s="299"/>
      <c r="I224" s="297" t="s">
        <v>912</v>
      </c>
      <c r="J224" s="336"/>
      <c r="K224" s="298"/>
      <c r="L224" s="345">
        <v>44145</v>
      </c>
      <c r="M224" s="319" t="s">
        <v>915</v>
      </c>
      <c r="N224" s="329"/>
      <c r="O224" s="218"/>
      <c r="P224" s="219"/>
      <c r="Q224" s="220"/>
      <c r="R224" s="319"/>
      <c r="S224" s="319"/>
    </row>
    <row r="225" spans="1:19" ht="57.75" thickBot="1">
      <c r="A225" s="237" t="str">
        <f>Assessment_DataCollection!A352:G352</f>
        <v>2.4.4.a</v>
      </c>
      <c r="B225" s="243" t="str">
        <f>Assessment_DataCollection!B352</f>
        <v>2.4.4 a. The technological requirements such as hardware, web browser, software, internet connection speed, and other required components to take the course are clearly described on the website, prior to the opportunity to purchase the course</v>
      </c>
      <c r="C225" s="239" t="str">
        <f>Assessment_DataCollection!C352</f>
        <v>Yes</v>
      </c>
      <c r="D225" s="240" t="str">
        <f>Assessment_DataCollection!D352</f>
        <v>No</v>
      </c>
      <c r="F225" s="158" t="str">
        <f>Assessment_DataCollection!F352</f>
        <v>2.4.4.a</v>
      </c>
      <c r="G225" s="279" t="str">
        <f>Assessment_DataCollection!G352</f>
        <v xml:space="preserve">How and where are the technological requirements described on the website? </v>
      </c>
      <c r="H225" s="299"/>
      <c r="I225" s="297" t="s">
        <v>912</v>
      </c>
      <c r="J225" s="336"/>
      <c r="K225" s="298"/>
      <c r="L225" s="345">
        <v>44145</v>
      </c>
      <c r="M225" s="319" t="s">
        <v>765</v>
      </c>
      <c r="N225" s="329"/>
      <c r="O225" s="218"/>
      <c r="P225" s="219"/>
      <c r="Q225" s="220"/>
      <c r="R225" s="319"/>
      <c r="S225" s="319"/>
    </row>
    <row r="226" spans="1:19" ht="43.5" thickBot="1">
      <c r="A226" s="237" t="str">
        <f>Assessment_DataCollection!A353:G353</f>
        <v>2.4.4.b</v>
      </c>
      <c r="B226" s="243" t="str">
        <f>Assessment_DataCollection!B353</f>
        <v>2.4.4 b. The web pages and components are clearly organized. A site map, contact page, and orientation section that explain how to use the course are provided</v>
      </c>
      <c r="C226" s="239" t="str">
        <f>Assessment_DataCollection!C353</f>
        <v>Yes</v>
      </c>
      <c r="D226" s="240" t="str">
        <f>Assessment_DataCollection!D353</f>
        <v>Yes</v>
      </c>
      <c r="F226" s="158" t="str">
        <f>Assessment_DataCollection!F353</f>
        <v>2.4.4.b</v>
      </c>
      <c r="G226" s="279" t="str">
        <f>Assessment_DataCollection!G353</f>
        <v xml:space="preserve">How are the web pages and components organized? </v>
      </c>
      <c r="H226" s="299"/>
      <c r="I226" s="297" t="s">
        <v>912</v>
      </c>
      <c r="J226" s="336"/>
      <c r="K226" s="298"/>
      <c r="L226" s="345">
        <v>44145</v>
      </c>
      <c r="M226" s="319" t="s">
        <v>765</v>
      </c>
      <c r="N226" s="329"/>
      <c r="O226" s="218"/>
      <c r="P226" s="219"/>
      <c r="Q226" s="220"/>
      <c r="R226" s="319"/>
      <c r="S226" s="319"/>
    </row>
    <row r="227" spans="1:19" ht="43.5" thickBot="1">
      <c r="A227" s="237"/>
      <c r="B227" s="243" t="str">
        <f>Assessment_DataCollection!B354</f>
        <v>• Contact information for technical support is provided and technical support hours of availability are clearly posted on the website</v>
      </c>
      <c r="C227" s="239" t="str">
        <f>Assessment_DataCollection!C354</f>
        <v>Yes</v>
      </c>
      <c r="D227" s="240" t="str">
        <f>Assessment_DataCollection!D354</f>
        <v>Yes</v>
      </c>
      <c r="F227" s="158"/>
      <c r="G227" s="279" t="str">
        <f>Assessment_DataCollection!G354</f>
        <v>Is there a site map, contact page and orientation section that explains how to use the course?</v>
      </c>
      <c r="H227" s="299"/>
      <c r="I227" s="297" t="s">
        <v>912</v>
      </c>
      <c r="J227" s="336"/>
      <c r="K227" s="298"/>
      <c r="L227" s="345">
        <v>44145</v>
      </c>
      <c r="M227" s="319" t="s">
        <v>765</v>
      </c>
      <c r="N227" s="329"/>
      <c r="O227" s="218"/>
      <c r="P227" s="219"/>
      <c r="Q227" s="220"/>
      <c r="R227" s="319"/>
      <c r="S227" s="319"/>
    </row>
    <row r="228" spans="1:19" ht="29.25" thickBot="1">
      <c r="A228" s="237" t="str">
        <f>Assessment_DataCollection!A355:G355</f>
        <v>2.4.4.c</v>
      </c>
      <c r="B228" s="243" t="str">
        <f>Assessment_DataCollection!B355</f>
        <v>2.4.4 c. The course and the website are user-friendly, easy to navigate, and accessible to learners</v>
      </c>
      <c r="C228" s="239" t="str">
        <f>Assessment_DataCollection!C355</f>
        <v>Yes</v>
      </c>
      <c r="D228" s="240" t="str">
        <f>Assessment_DataCollection!D355</f>
        <v>Yes</v>
      </c>
      <c r="F228" s="158" t="str">
        <f>Assessment_DataCollection!F355</f>
        <v>2.4.4.c</v>
      </c>
      <c r="G228" s="279" t="str">
        <f>Assessment_DataCollection!G355</f>
        <v xml:space="preserve">Is the course and the website user-friendly, easy to navigate, and accessible to learners?  </v>
      </c>
      <c r="H228" s="299"/>
      <c r="I228" s="297" t="s">
        <v>912</v>
      </c>
      <c r="J228" s="336"/>
      <c r="K228" s="298"/>
      <c r="L228" s="345">
        <v>44145</v>
      </c>
      <c r="M228" s="319" t="s">
        <v>765</v>
      </c>
      <c r="N228" s="329"/>
      <c r="O228" s="218"/>
      <c r="P228" s="219"/>
      <c r="Q228" s="220"/>
      <c r="R228" s="319"/>
      <c r="S228" s="319"/>
    </row>
    <row r="229" spans="1:19" ht="29.25" thickBot="1">
      <c r="A229" s="237" t="str">
        <f>Assessment_DataCollection!A356:G356</f>
        <v>2.4.4.d</v>
      </c>
      <c r="B229" s="243" t="str">
        <f>Assessment_DataCollection!B356</f>
        <v>2.4.4 d. Courses must require learners to complete all required elements prior to completing the course</v>
      </c>
      <c r="C229" s="239" t="str">
        <f>Assessment_DataCollection!C356</f>
        <v>Yes</v>
      </c>
      <c r="D229" s="240" t="str">
        <f>Assessment_DataCollection!D356</f>
        <v>Yes</v>
      </c>
      <c r="F229" s="158" t="str">
        <f>Assessment_DataCollection!F356</f>
        <v>2.4.4.d</v>
      </c>
      <c r="G229" s="279" t="str">
        <f>Assessment_DataCollection!G356</f>
        <v>Are learners required to complete all elements prior to completing the course?</v>
      </c>
      <c r="H229" s="299">
        <v>44140</v>
      </c>
      <c r="I229" s="297" t="s">
        <v>133</v>
      </c>
      <c r="J229" s="336" t="s">
        <v>498</v>
      </c>
      <c r="K229" s="298"/>
      <c r="L229" s="345"/>
      <c r="M229" s="319" t="s">
        <v>15</v>
      </c>
      <c r="N229" s="329"/>
      <c r="O229" s="218"/>
      <c r="P229" s="219"/>
      <c r="Q229" s="220"/>
      <c r="R229" s="319"/>
      <c r="S229" s="319"/>
    </row>
    <row r="230" spans="1:19" ht="72" thickBot="1">
      <c r="A230" s="237" t="str">
        <f>Assessment_DataCollection!A357:G357</f>
        <v>2.4.4.e</v>
      </c>
      <c r="B230" s="243" t="str">
        <f>Assessment_DataCollection!B357</f>
        <v>2.4.4 e. Learner time in the course is tracked by learner activity and work successfully completed on the course and not just the amount of time the learner is “logged in”. Computer system support, downloading videos, and other non-course related support do not count toward learner time</v>
      </c>
      <c r="C230" s="244" t="str">
        <f>Assessment_DataCollection!C357</f>
        <v>Yes</v>
      </c>
      <c r="D230" s="244" t="str">
        <f>Assessment_DataCollection!D357</f>
        <v>Yes</v>
      </c>
      <c r="F230" s="158" t="str">
        <f>Assessment_DataCollection!F357</f>
        <v>2.4.4.e</v>
      </c>
      <c r="G230" s="279" t="str">
        <f>Assessment_DataCollection!G357</f>
        <v xml:space="preserve">How is learner time in the course tracked? </v>
      </c>
      <c r="H230" s="299">
        <v>44140</v>
      </c>
      <c r="I230" s="297" t="s">
        <v>133</v>
      </c>
      <c r="J230" s="336" t="s">
        <v>916</v>
      </c>
      <c r="K230" s="298"/>
      <c r="L230" s="345"/>
      <c r="M230" s="319" t="s">
        <v>15</v>
      </c>
      <c r="N230" s="329"/>
      <c r="O230" s="218"/>
      <c r="P230" s="219"/>
      <c r="Q230" s="220"/>
      <c r="R230" s="319"/>
      <c r="S230" s="319"/>
    </row>
    <row r="231" spans="1:19" ht="29.25" thickBot="1">
      <c r="A231" s="237"/>
      <c r="B231" s="243"/>
      <c r="C231" s="244"/>
      <c r="D231" s="232"/>
      <c r="F231" s="158"/>
      <c r="G231" s="279" t="str">
        <f>Assessment_DataCollection!G358</f>
        <v>To what degree is a student’s “idle time” counted as active learning?</v>
      </c>
      <c r="H231" s="299">
        <v>44140</v>
      </c>
      <c r="I231" s="297" t="s">
        <v>133</v>
      </c>
      <c r="J231" s="336" t="s">
        <v>901</v>
      </c>
      <c r="K231" s="298"/>
      <c r="L231" s="345"/>
      <c r="M231" s="319" t="s">
        <v>15</v>
      </c>
      <c r="N231" s="329"/>
      <c r="O231" s="218"/>
      <c r="P231" s="219"/>
      <c r="Q231" s="220"/>
      <c r="R231" s="319"/>
      <c r="S231" s="319"/>
    </row>
    <row r="232" spans="1:19" ht="29.25" thickBot="1">
      <c r="A232" s="237" t="str">
        <f>Assessment_DataCollection!A359:G359</f>
        <v>2.4.4.f</v>
      </c>
      <c r="B232" s="243" t="str">
        <f>Assessment_DataCollection!B359</f>
        <v>2.4.4 f. Learners are required to use a username and password to enroll in and to access the course at all times</v>
      </c>
      <c r="C232" s="239" t="str">
        <f>Assessment_DataCollection!C359</f>
        <v>Yes</v>
      </c>
      <c r="D232" s="240" t="str">
        <f>Assessment_DataCollection!D359</f>
        <v>Yes</v>
      </c>
      <c r="F232" s="158" t="str">
        <f>Assessment_DataCollection!F359</f>
        <v>2.4.4.f</v>
      </c>
      <c r="G232" s="279" t="str">
        <f>Assessment_DataCollection!G359</f>
        <v>Are learners required to use a username and password to enroll in and to access the course at all times?</v>
      </c>
      <c r="H232" s="299">
        <v>44140</v>
      </c>
      <c r="I232" s="297" t="s">
        <v>133</v>
      </c>
      <c r="J232" s="336" t="s">
        <v>498</v>
      </c>
      <c r="K232" s="298"/>
      <c r="L232" s="345"/>
      <c r="M232" s="319" t="s">
        <v>15</v>
      </c>
      <c r="N232" s="329"/>
      <c r="O232" s="218"/>
      <c r="P232" s="219"/>
      <c r="Q232" s="220"/>
      <c r="R232" s="319"/>
      <c r="S232" s="319"/>
    </row>
    <row r="233" spans="1:19" ht="57.75" thickBot="1">
      <c r="A233" s="237" t="str">
        <f>Assessment_DataCollection!A360:G360</f>
        <v>2.4.4.g</v>
      </c>
      <c r="B233" s="243" t="str">
        <f>Assessment_DataCollection!B360</f>
        <v>2.4.4 g. Learners are logged out of the course after a specified amount of inactivity established by the State or the online provider. The learner is required to login again to resume the course</v>
      </c>
      <c r="C233" s="239" t="str">
        <f>Assessment_DataCollection!C360</f>
        <v>Yes</v>
      </c>
      <c r="D233" s="240" t="str">
        <f>Assessment_DataCollection!D360</f>
        <v>No</v>
      </c>
      <c r="F233" s="158" t="str">
        <f>Assessment_DataCollection!F360</f>
        <v>2.4.4.g</v>
      </c>
      <c r="G233" s="279" t="str">
        <f>Assessment_DataCollection!G360</f>
        <v>Is the learner logged out of the course after a specified amount of inactivity? After how long?</v>
      </c>
      <c r="H233" s="299">
        <v>44140</v>
      </c>
      <c r="I233" s="297" t="s">
        <v>133</v>
      </c>
      <c r="J233" s="336" t="s">
        <v>917</v>
      </c>
      <c r="K233" s="298"/>
      <c r="L233" s="345"/>
      <c r="M233" s="319" t="s">
        <v>15</v>
      </c>
      <c r="N233" s="329"/>
      <c r="O233" s="218"/>
      <c r="P233" s="219"/>
      <c r="Q233" s="220"/>
      <c r="R233" s="319"/>
      <c r="S233" s="319"/>
    </row>
    <row r="234" spans="1:19" ht="72" thickBot="1">
      <c r="A234" s="237" t="str">
        <f>Assessment_DataCollection!A361:G361</f>
        <v>2.4.4.h</v>
      </c>
      <c r="B234" s="243" t="str">
        <f>Assessment_DataCollection!B361</f>
        <v>2.4.4 h. The identity of each learner is verified on a random basis throughout the course to ensure the learner who is signed in is the individual completing the course (e.g. the learner is prompted with security questions upon login and at random during the course.)</v>
      </c>
      <c r="C234" s="239" t="str">
        <f>Assessment_DataCollection!C361</f>
        <v>Yes</v>
      </c>
      <c r="D234" s="240" t="str">
        <f>Assessment_DataCollection!D361</f>
        <v>No</v>
      </c>
      <c r="F234" s="158" t="str">
        <f>Assessment_DataCollection!F361</f>
        <v>2.4.4.h</v>
      </c>
      <c r="G234" s="279" t="str">
        <f>Assessment_DataCollection!G361</f>
        <v>How is the identity of the learner verified throughout the course? How frequently?</v>
      </c>
      <c r="H234" s="299">
        <v>44140</v>
      </c>
      <c r="I234" s="297" t="s">
        <v>918</v>
      </c>
      <c r="J234" s="336" t="s">
        <v>919</v>
      </c>
      <c r="K234" s="298"/>
      <c r="L234" s="345"/>
      <c r="M234" s="319" t="s">
        <v>15</v>
      </c>
      <c r="N234" s="329"/>
      <c r="O234" s="218"/>
      <c r="P234" s="219"/>
      <c r="Q234" s="220"/>
      <c r="R234" s="319"/>
      <c r="S234" s="319"/>
    </row>
    <row r="235" spans="1:19" ht="29.25" thickBot="1">
      <c r="A235" s="237" t="str">
        <f>Assessment_DataCollection!A362:G362</f>
        <v>2.4.4.i</v>
      </c>
      <c r="B235" s="243" t="str">
        <f>Assessment_DataCollection!B362</f>
        <v>2.4.4 i. When learners log back into the course, they are able to resume from their last verified activity</v>
      </c>
      <c r="C235" s="239" t="str">
        <f>Assessment_DataCollection!C362</f>
        <v>Yes</v>
      </c>
      <c r="D235" s="240" t="str">
        <f>Assessment_DataCollection!D362</f>
        <v>No</v>
      </c>
      <c r="F235" s="158" t="str">
        <f>Assessment_DataCollection!F362</f>
        <v>2.4.4.i</v>
      </c>
      <c r="G235" s="279" t="str">
        <f>Assessment_DataCollection!G362</f>
        <v xml:space="preserve">Are learner’s able to resume from their last verified activity when they log back into the course? </v>
      </c>
      <c r="H235" s="299">
        <v>44140</v>
      </c>
      <c r="I235" s="297" t="s">
        <v>133</v>
      </c>
      <c r="J235" s="336" t="s">
        <v>498</v>
      </c>
      <c r="K235" s="298"/>
      <c r="L235" s="345"/>
      <c r="M235" s="319" t="s">
        <v>15</v>
      </c>
      <c r="N235" s="329"/>
      <c r="O235" s="218"/>
      <c r="P235" s="219"/>
      <c r="Q235" s="220"/>
      <c r="R235" s="319"/>
      <c r="S235" s="319"/>
    </row>
    <row r="236" spans="1:19" ht="75.75" thickBot="1">
      <c r="A236" s="237" t="str">
        <f>Assessment_DataCollection!A363:G363</f>
        <v>2.4.5</v>
      </c>
      <c r="B236" s="205" t="str">
        <f>Assessment_DataCollection!B363</f>
        <v>2.4.5 State shall establish legal requirements for the delivery of online driver education, if permitted, to ensure that online providers protect learner privacy, verify learner participation and test taking and comply with state/federal requirements for driver education and certification</v>
      </c>
      <c r="C236" s="206"/>
      <c r="D236" s="206"/>
      <c r="F236" s="158" t="str">
        <f>Assessment_DataCollection!F363</f>
        <v>2.4.5</v>
      </c>
      <c r="G236" s="179" t="str">
        <f>Assessment_DataCollection!G363</f>
        <v>2.4.5 State shall establish legal requirements for the delivery of online driver education, if permitted, to ensure that online providers protect learner privacy, verify learner participation and test taking and comply with state/federal requirements for driver education and certification</v>
      </c>
      <c r="H236" s="339"/>
      <c r="I236" s="339"/>
      <c r="J236" s="339"/>
      <c r="K236" s="339"/>
      <c r="L236" s="304"/>
      <c r="M236" s="304"/>
      <c r="N236" s="304"/>
      <c r="O236" s="211"/>
      <c r="P236" s="211"/>
      <c r="Q236" s="211"/>
      <c r="R236" s="304"/>
      <c r="S236" s="304"/>
    </row>
    <row r="237" spans="1:19" ht="57.75" thickBot="1">
      <c r="A237" s="237"/>
      <c r="B237" s="243"/>
      <c r="C237" s="232"/>
      <c r="D237" s="232"/>
      <c r="F237" s="158"/>
      <c r="G237" s="279" t="str">
        <f>Assessment_DataCollection!G364</f>
        <v>What legal requirements do you have for the delivery of online driver education, regarding privacy, verification of learner participation and test taking?</v>
      </c>
      <c r="H237" s="299">
        <v>44140</v>
      </c>
      <c r="I237" s="297" t="s">
        <v>133</v>
      </c>
      <c r="J237" s="336" t="s">
        <v>920</v>
      </c>
      <c r="K237" s="298"/>
      <c r="L237" s="345">
        <v>44145</v>
      </c>
      <c r="M237" s="319" t="s">
        <v>921</v>
      </c>
      <c r="N237" s="329"/>
      <c r="O237" s="218"/>
      <c r="P237" s="219"/>
      <c r="Q237" s="220"/>
      <c r="R237" s="319"/>
      <c r="S237" s="319"/>
    </row>
    <row r="238" spans="1:19" ht="15.75" thickBot="1">
      <c r="A238" s="237"/>
      <c r="B238" s="243"/>
      <c r="C238" s="232"/>
      <c r="D238" s="232"/>
      <c r="F238" s="158"/>
      <c r="G238" s="279" t="str">
        <f>Assessment_DataCollection!G365</f>
        <v>How are state/federal requirements met?</v>
      </c>
      <c r="H238" s="299"/>
      <c r="I238" s="297"/>
      <c r="J238" s="336"/>
      <c r="K238" s="298"/>
      <c r="L238" s="345">
        <v>44145</v>
      </c>
      <c r="M238" s="319" t="s">
        <v>765</v>
      </c>
      <c r="N238" s="329"/>
      <c r="O238" s="218"/>
      <c r="P238" s="219"/>
      <c r="Q238" s="220"/>
      <c r="R238" s="319"/>
      <c r="S238" s="319"/>
    </row>
    <row r="239" spans="1:19" ht="57.75" thickBot="1">
      <c r="A239" s="237" t="str">
        <f>Assessment_DataCollection!A366:G366</f>
        <v>2.4.5.a</v>
      </c>
      <c r="B239" s="243" t="str">
        <f>Assessment_DataCollection!B366</f>
        <v>2.4.5 a. The course and the online provider shall be authorized by the state-regulating authority to operate within the state and to provide online driver education instruction for the purpose of meeting state certification requirements</v>
      </c>
      <c r="C239" s="232"/>
      <c r="D239" s="232"/>
      <c r="F239" s="158" t="str">
        <f>Assessment_DataCollection!F366</f>
        <v>2.4.5.a</v>
      </c>
      <c r="G239" s="279" t="str">
        <f>Assessment_DataCollection!G366</f>
        <v>Are online providers formally authorized by the state?</v>
      </c>
      <c r="H239" s="299">
        <v>44140</v>
      </c>
      <c r="I239" s="297" t="s">
        <v>922</v>
      </c>
      <c r="J239" s="336" t="s">
        <v>498</v>
      </c>
      <c r="K239" s="298"/>
      <c r="L239" s="346" t="s">
        <v>15</v>
      </c>
      <c r="M239" s="319" t="s">
        <v>15</v>
      </c>
      <c r="N239" s="329"/>
      <c r="O239" s="218"/>
      <c r="P239" s="219"/>
      <c r="Q239" s="220"/>
      <c r="R239" s="319"/>
      <c r="S239" s="319"/>
    </row>
    <row r="240" spans="1:19" ht="29.25" thickBot="1">
      <c r="A240" s="237"/>
      <c r="B240" s="243" t="str">
        <f>Assessment_DataCollection!B367</f>
        <v>• If the state requires online providers to re-apply for approval to operate, the online provider shall meet the State requirements</v>
      </c>
      <c r="C240" s="239" t="str">
        <f>Assessment_DataCollection!C367</f>
        <v>Yes</v>
      </c>
      <c r="D240" s="240" t="str">
        <f>Assessment_DataCollection!D367</f>
        <v>Yes</v>
      </c>
      <c r="F240" s="158"/>
      <c r="G240" s="279"/>
      <c r="H240" s="299"/>
      <c r="I240" s="297"/>
      <c r="J240" s="336"/>
      <c r="K240" s="298"/>
      <c r="L240" s="345">
        <v>44145</v>
      </c>
      <c r="M240" s="319" t="s">
        <v>765</v>
      </c>
      <c r="N240" s="329"/>
      <c r="O240" s="218"/>
      <c r="P240" s="219"/>
      <c r="Q240" s="220"/>
      <c r="R240" s="319"/>
      <c r="S240" s="319"/>
    </row>
    <row r="241" spans="1:19" ht="86.25" thickBot="1">
      <c r="A241" s="237" t="str">
        <f>Assessment_DataCollection!A368:G368</f>
        <v>2.4.5.b</v>
      </c>
      <c r="B241" s="243" t="str">
        <f>Assessment_DataCollection!B368</f>
        <v>2.4.5 b. In states which regulate online driver education providers, the state authorization to operate and the agency issuing the authorization to operate are clearly communicated on the online provider website. Online providers clearly indicate on their website if they are currently approved by the state regulatory agency</v>
      </c>
      <c r="C241" s="239" t="str">
        <f>Assessment_DataCollection!C368</f>
        <v>No</v>
      </c>
      <c r="D241" s="240" t="str">
        <f>Assessment_DataCollection!D368</f>
        <v>Yes</v>
      </c>
      <c r="F241" s="158" t="str">
        <f>Assessment_DataCollection!F368</f>
        <v>2.4.5.b</v>
      </c>
      <c r="G241" s="279" t="str">
        <f>Assessment_DataCollection!G368</f>
        <v>Do online providers clearly indicate on their website if they are approved by the state?</v>
      </c>
      <c r="H241" s="299">
        <v>44140</v>
      </c>
      <c r="I241" s="297" t="s">
        <v>133</v>
      </c>
      <c r="J241" s="336" t="s">
        <v>923</v>
      </c>
      <c r="K241" s="298"/>
      <c r="L241" s="346" t="s">
        <v>15</v>
      </c>
      <c r="M241" s="319" t="s">
        <v>15</v>
      </c>
      <c r="N241" s="329"/>
      <c r="O241" s="218"/>
      <c r="P241" s="219"/>
      <c r="Q241" s="220"/>
      <c r="R241" s="319"/>
      <c r="S241" s="319"/>
    </row>
    <row r="242" spans="1:19" ht="57.75" thickBot="1">
      <c r="A242" s="237" t="str">
        <f>Assessment_DataCollection!A369:G369</f>
        <v>2.4.5.c</v>
      </c>
      <c r="B242" s="243" t="str">
        <f>Assessment_DataCollection!B369</f>
        <v>2.4.5 c. The state should list on the appropriate public state website all approved providers, as well as those online providers who previously held state approval but who are no longer approved</v>
      </c>
      <c r="C242" s="239" t="str">
        <f>Assessment_DataCollection!C369</f>
        <v>Yes</v>
      </c>
      <c r="D242" s="240" t="str">
        <f>Assessment_DataCollection!D369</f>
        <v>Yes</v>
      </c>
      <c r="F242" s="158" t="str">
        <f>Assessment_DataCollection!F369</f>
        <v>2.4.5.c</v>
      </c>
      <c r="G242" s="279" t="str">
        <f>Assessment_DataCollection!G369</f>
        <v xml:space="preserve">Are the approved online providers and those that are no longer approved listed on the State website? </v>
      </c>
      <c r="H242" s="299">
        <v>44140</v>
      </c>
      <c r="I242" s="297" t="s">
        <v>133</v>
      </c>
      <c r="J242" s="336" t="s">
        <v>924</v>
      </c>
      <c r="K242" s="298"/>
      <c r="L242" s="346" t="s">
        <v>15</v>
      </c>
      <c r="M242" s="319" t="s">
        <v>15</v>
      </c>
      <c r="N242" s="329"/>
      <c r="O242" s="218"/>
      <c r="P242" s="219"/>
      <c r="Q242" s="220"/>
      <c r="R242" s="319"/>
      <c r="S242" s="319"/>
    </row>
    <row r="243" spans="1:19" ht="72" thickBot="1">
      <c r="A243" s="237" t="str">
        <f>Assessment_DataCollection!A370:G370</f>
        <v>2.4.5.d</v>
      </c>
      <c r="B243" s="243" t="str">
        <f>Assessment_DataCollection!B370</f>
        <v>2.4.5 d. The online provider’s website describes how the course meets state and/or federal accessibility standards (e.g., conforms to US Sections 504 and 508 of the Rehabilitation Act in connection to information technology) to ensure equal access to all users</v>
      </c>
      <c r="C243" s="232"/>
      <c r="D243" s="232"/>
      <c r="F243" s="158" t="str">
        <f>Assessment_DataCollection!F370</f>
        <v>2.4.5.d</v>
      </c>
      <c r="G243" s="279" t="str">
        <f>Assessment_DataCollection!G370</f>
        <v>How do online provider’s websites and courses provide alternative options for users with special needs?</v>
      </c>
      <c r="H243" s="299">
        <v>44140</v>
      </c>
      <c r="I243" s="297" t="s">
        <v>133</v>
      </c>
      <c r="J243" s="336" t="s">
        <v>901</v>
      </c>
      <c r="K243" s="298"/>
      <c r="L243" s="346" t="s">
        <v>15</v>
      </c>
      <c r="M243" s="319" t="s">
        <v>15</v>
      </c>
      <c r="N243" s="329"/>
      <c r="O243" s="218"/>
      <c r="P243" s="219"/>
      <c r="Q243" s="220"/>
      <c r="R243" s="319"/>
      <c r="S243" s="319"/>
    </row>
    <row r="244" spans="1:19" ht="29.25" thickBot="1">
      <c r="A244" s="237"/>
      <c r="B244" s="243" t="str">
        <f>Assessment_DataCollection!B371</f>
        <v>• The online provider’s website provides alternative options for users with special needs to access web content</v>
      </c>
      <c r="C244" s="239" t="str">
        <f>Assessment_DataCollection!C371</f>
        <v>No</v>
      </c>
      <c r="D244" s="240" t="str">
        <f>Assessment_DataCollection!D371</f>
        <v>No</v>
      </c>
      <c r="F244" s="158"/>
      <c r="G244" s="279"/>
      <c r="H244" s="299"/>
      <c r="I244" s="297"/>
      <c r="J244" s="336"/>
      <c r="K244" s="298"/>
      <c r="L244" s="345">
        <v>44145</v>
      </c>
      <c r="M244" s="319" t="s">
        <v>765</v>
      </c>
      <c r="N244" s="329"/>
      <c r="O244" s="218"/>
      <c r="P244" s="219"/>
      <c r="Q244" s="220"/>
      <c r="R244" s="319"/>
      <c r="S244" s="319"/>
    </row>
    <row r="245" spans="1:19" ht="75.75" thickBot="1">
      <c r="A245" s="237" t="str">
        <f>Assessment_DataCollection!A372:G372</f>
        <v>2.4.5.e</v>
      </c>
      <c r="B245" s="243" t="str">
        <f>Assessment_DataCollection!B372</f>
        <v>2.4.5 e. Learner information is kept confidential, protected, and securely stored in all electronic or non-electronic formats. The online provider meets all privacy and confidentiality requirements as set out by state laws, by the Family Educational Rights and Privacy Act (FERPA), and by any other federal laws</v>
      </c>
      <c r="C245" s="239" t="str">
        <f>Assessment_DataCollection!C372</f>
        <v>Yes</v>
      </c>
      <c r="D245" s="240" t="str">
        <f>Assessment_DataCollection!D372</f>
        <v>Yes</v>
      </c>
      <c r="F245" s="158" t="str">
        <f>Assessment_DataCollection!F372</f>
        <v>2.4.5.e</v>
      </c>
      <c r="G245" s="279" t="str">
        <f>Assessment_DataCollection!G372</f>
        <v>How is learner information kept confidential, protected and securely stored?</v>
      </c>
      <c r="H245" s="299">
        <v>44140</v>
      </c>
      <c r="I245" s="297" t="s">
        <v>133</v>
      </c>
      <c r="J245" s="336" t="s">
        <v>925</v>
      </c>
      <c r="K245" s="298"/>
      <c r="L245" s="346" t="s">
        <v>15</v>
      </c>
      <c r="M245" s="319" t="s">
        <v>15</v>
      </c>
      <c r="N245" s="329"/>
      <c r="O245" s="218"/>
      <c r="P245" s="219"/>
      <c r="Q245" s="220"/>
      <c r="R245" s="319"/>
      <c r="S245" s="319"/>
    </row>
    <row r="246" spans="1:19" ht="43.5" thickBot="1">
      <c r="A246" s="237" t="str">
        <f>Assessment_DataCollection!A373:G373</f>
        <v>2.4.5.f</v>
      </c>
      <c r="B246" s="243" t="str">
        <f>Assessment_DataCollection!B373</f>
        <v>2.4.5 f. Online providers follow state and/or federal legal requirements for the transmission of personal and/or confidential information electronically or in hard copy format</v>
      </c>
      <c r="C246" s="239" t="str">
        <f>Assessment_DataCollection!C373</f>
        <v>No</v>
      </c>
      <c r="D246" s="240" t="str">
        <f>Assessment_DataCollection!D373</f>
        <v>Yes</v>
      </c>
      <c r="F246" s="158" t="str">
        <f>Assessment_DataCollection!F373</f>
        <v>2.4.5.f</v>
      </c>
      <c r="G246" s="279" t="str">
        <f>Assessment_DataCollection!G373</f>
        <v xml:space="preserve">Do online providers follow state and/or federal legal requirements for the transmission of personal and/or confidential information? </v>
      </c>
      <c r="H246" s="299">
        <v>44140</v>
      </c>
      <c r="I246" s="297" t="s">
        <v>133</v>
      </c>
      <c r="J246" s="336" t="s">
        <v>926</v>
      </c>
      <c r="K246" s="298"/>
      <c r="L246" s="346" t="s">
        <v>15</v>
      </c>
      <c r="M246" s="319" t="s">
        <v>15</v>
      </c>
      <c r="N246" s="329"/>
      <c r="O246" s="218"/>
      <c r="P246" s="219"/>
      <c r="Q246" s="220"/>
      <c r="R246" s="319"/>
      <c r="S246" s="319"/>
    </row>
    <row r="247" spans="1:19" ht="30.75" thickBot="1">
      <c r="A247" s="237"/>
      <c r="B247" s="243"/>
      <c r="C247" s="232"/>
      <c r="D247" s="232"/>
      <c r="F247" s="158"/>
      <c r="G247" s="279" t="str">
        <f>Assessment_DataCollection!G374</f>
        <v xml:space="preserve">If yes, how do they do this? </v>
      </c>
      <c r="H247" s="299"/>
      <c r="I247" s="297"/>
      <c r="J247" s="336" t="s">
        <v>927</v>
      </c>
      <c r="K247" s="298"/>
      <c r="L247" s="346" t="s">
        <v>15</v>
      </c>
      <c r="M247" s="319" t="s">
        <v>15</v>
      </c>
      <c r="N247" s="329"/>
      <c r="O247" s="218"/>
      <c r="P247" s="219"/>
      <c r="Q247" s="220"/>
      <c r="R247" s="319"/>
      <c r="S247" s="319"/>
    </row>
    <row r="248" spans="1:19" ht="29.25" thickBot="1">
      <c r="A248" s="237" t="str">
        <f>Assessment_DataCollection!A375:G375</f>
        <v>2.4.5.g</v>
      </c>
      <c r="B248" s="243" t="str">
        <f>Assessment_DataCollection!B375</f>
        <v>2.4.5 g. The online provider’s privacy policy is clearly stated on the website</v>
      </c>
      <c r="C248" s="239" t="str">
        <f>Assessment_DataCollection!C375</f>
        <v>No</v>
      </c>
      <c r="D248" s="240" t="str">
        <f>Assessment_DataCollection!D375</f>
        <v>Yes</v>
      </c>
      <c r="F248" s="158" t="str">
        <f>Assessment_DataCollection!F375</f>
        <v>2.4.5.g</v>
      </c>
      <c r="G248" s="279" t="str">
        <f>Assessment_DataCollection!G375</f>
        <v>Is the online provider’s privacy policy clearly stated on the website?</v>
      </c>
      <c r="H248" s="299"/>
      <c r="I248" s="297"/>
      <c r="J248" s="336"/>
      <c r="K248" s="298"/>
      <c r="L248" s="345">
        <v>44145</v>
      </c>
      <c r="M248" s="319" t="s">
        <v>765</v>
      </c>
      <c r="N248" s="329"/>
      <c r="O248" s="218"/>
      <c r="P248" s="219"/>
      <c r="Q248" s="220"/>
      <c r="R248" s="319"/>
      <c r="S248" s="319"/>
    </row>
    <row r="249" spans="1:19" ht="57.75" thickBot="1">
      <c r="A249" s="237" t="str">
        <f>Assessment_DataCollection!A376:G376</f>
        <v>2.4.5.h</v>
      </c>
      <c r="B249" s="243" t="str">
        <f>Assessment_DataCollection!B376</f>
        <v>2.4.5 h. Those individuals who have access to personal identification information (PII) within learner files meet state and/or federal legal requirements for working with youth (e.g. background checks or fingerprinting)</v>
      </c>
      <c r="C249" s="239" t="str">
        <f>Assessment_DataCollection!C376</f>
        <v>No</v>
      </c>
      <c r="D249" s="240" t="str">
        <f>Assessment_DataCollection!D376</f>
        <v>Yes</v>
      </c>
      <c r="F249" s="158" t="str">
        <f>Assessment_DataCollection!F376</f>
        <v>2.4.5.h</v>
      </c>
      <c r="G249" s="279" t="str">
        <f>Assessment_DataCollection!G376</f>
        <v xml:space="preserve">Do individuals who have access to personal identification information within learner files meet state and/or federal legal requirements for working with youth? </v>
      </c>
      <c r="H249" s="299"/>
      <c r="I249" s="297"/>
      <c r="J249" s="336"/>
      <c r="K249" s="298"/>
      <c r="L249" s="345">
        <v>44145</v>
      </c>
      <c r="M249" s="319" t="s">
        <v>765</v>
      </c>
      <c r="N249" s="329"/>
      <c r="O249" s="218"/>
      <c r="P249" s="219"/>
      <c r="Q249" s="220"/>
      <c r="R249" s="319"/>
      <c r="S249" s="319"/>
    </row>
    <row r="250" spans="1:19" ht="29.25" thickBot="1">
      <c r="A250" s="237"/>
      <c r="B250" s="243"/>
      <c r="C250" s="244"/>
      <c r="D250" s="232"/>
      <c r="F250" s="158"/>
      <c r="G250" s="279" t="str">
        <f>Assessment_DataCollection!G377</f>
        <v>If yes, what are the requirements for access by those individuals?</v>
      </c>
      <c r="H250" s="299"/>
      <c r="I250" s="297"/>
      <c r="J250" s="336"/>
      <c r="K250" s="298"/>
      <c r="L250" s="345">
        <v>44145</v>
      </c>
      <c r="M250" s="319" t="s">
        <v>765</v>
      </c>
      <c r="N250" s="329"/>
      <c r="O250" s="218"/>
      <c r="P250" s="219"/>
      <c r="Q250" s="220"/>
      <c r="R250" s="319"/>
      <c r="S250" s="319"/>
    </row>
    <row r="251" spans="1:19" ht="43.5" thickBot="1">
      <c r="A251" s="237" t="str">
        <f>Assessment_DataCollection!A378:G378</f>
        <v>2.4.5.i</v>
      </c>
      <c r="B251" s="243" t="str">
        <f>Assessment_DataCollection!B378</f>
        <v>2.4.5 i. Online instructors meet professional and legal requirements as set in Section 3.0 of the Standards and/or by the State</v>
      </c>
      <c r="C251" s="239" t="str">
        <f>Assessment_DataCollection!C378</f>
        <v>No</v>
      </c>
      <c r="D251" s="240" t="str">
        <f>Assessment_DataCollection!D378</f>
        <v>Yes</v>
      </c>
      <c r="F251" s="158" t="str">
        <f>Assessment_DataCollection!F378</f>
        <v>2.4.5.i</v>
      </c>
      <c r="G251" s="279" t="str">
        <f>Assessment_DataCollection!G378</f>
        <v>Do online instructors meet professional and legal requirements as set in Section 3.0?</v>
      </c>
      <c r="H251" s="299"/>
      <c r="I251" s="297"/>
      <c r="J251" s="336"/>
      <c r="K251" s="298"/>
      <c r="L251" s="345">
        <v>44145</v>
      </c>
      <c r="M251" s="319" t="s">
        <v>765</v>
      </c>
      <c r="N251" s="329"/>
      <c r="O251" s="218"/>
      <c r="P251" s="219"/>
      <c r="Q251" s="220"/>
      <c r="R251" s="319"/>
      <c r="S251" s="319"/>
    </row>
    <row r="252" spans="1:19" ht="43.5" thickBot="1">
      <c r="A252" s="237" t="str">
        <f>Assessment_DataCollection!A379:G379</f>
        <v>2.4.5.j</v>
      </c>
      <c r="B252" s="243" t="str">
        <f>Assessment_DataCollection!B379</f>
        <v>2.4.5 j. Identification of learners is verified by random checks and as specified by the state throughout the online course and for the final test</v>
      </c>
      <c r="C252" s="239" t="str">
        <f>Assessment_DataCollection!C379</f>
        <v>No</v>
      </c>
      <c r="D252" s="240" t="str">
        <f>Assessment_DataCollection!D379</f>
        <v>No</v>
      </c>
      <c r="F252" s="158" t="str">
        <f>Assessment_DataCollection!F379</f>
        <v>2.4.5.j</v>
      </c>
      <c r="G252" s="279" t="str">
        <f>Assessment_DataCollection!G379</f>
        <v xml:space="preserve">How is identification of learner’s verified through the online course and for the final test? How frequently? </v>
      </c>
      <c r="H252" s="299"/>
      <c r="I252" s="297"/>
      <c r="J252" s="336"/>
      <c r="K252" s="298"/>
      <c r="L252" s="345">
        <v>44145</v>
      </c>
      <c r="M252" s="319" t="s">
        <v>765</v>
      </c>
      <c r="N252" s="329"/>
      <c r="O252" s="218"/>
      <c r="P252" s="219"/>
      <c r="Q252" s="220"/>
      <c r="R252" s="319"/>
      <c r="S252" s="319"/>
    </row>
    <row r="253" spans="1:19" ht="43.5" thickBot="1">
      <c r="A253" s="237" t="str">
        <f>Assessment_DataCollection!A380:G380</f>
        <v>2.4.5.k</v>
      </c>
      <c r="B253" s="243" t="str">
        <f>Assessment_DataCollection!B380</f>
        <v>2.4.5 k. Successful or unsuccessful completion of the course and results of learners are recorded and kept in a secure file/location as required by the state regulating authority</v>
      </c>
      <c r="C253" s="239" t="str">
        <f>Assessment_DataCollection!C380</f>
        <v>Yes</v>
      </c>
      <c r="D253" s="240" t="str">
        <f>Assessment_DataCollection!D380</f>
        <v>Yes</v>
      </c>
      <c r="F253" s="158" t="str">
        <f>Assessment_DataCollection!F380</f>
        <v>2.4.5.k</v>
      </c>
      <c r="G253" s="279" t="str">
        <f>Assessment_DataCollection!G380</f>
        <v>How are completion of the course and results of learners recorded?</v>
      </c>
      <c r="H253" s="299"/>
      <c r="I253" s="297"/>
      <c r="J253" s="336"/>
      <c r="K253" s="298"/>
      <c r="L253" s="345">
        <v>44145</v>
      </c>
      <c r="M253" s="319" t="s">
        <v>765</v>
      </c>
      <c r="N253" s="329"/>
      <c r="O253" s="218"/>
      <c r="P253" s="219"/>
      <c r="Q253" s="220"/>
      <c r="R253" s="319"/>
      <c r="S253" s="319"/>
    </row>
    <row r="254" spans="1:19" ht="43.5" thickBot="1">
      <c r="A254" s="237" t="str">
        <f>Assessment_DataCollection!A381:G381</f>
        <v>2.4.5.l</v>
      </c>
      <c r="B254" s="243" t="str">
        <f>Assessment_DataCollection!B381</f>
        <v>2.4.5 l. Results of performance are reported to learners immediately and, if the course is passed successfully, the certificate of completion is issued as specified by the state</v>
      </c>
      <c r="C254" s="239" t="str">
        <f>Assessment_DataCollection!C381</f>
        <v>Yes</v>
      </c>
      <c r="D254" s="240" t="str">
        <f>Assessment_DataCollection!D381</f>
        <v>Yes</v>
      </c>
      <c r="F254" s="158" t="str">
        <f>Assessment_DataCollection!F381</f>
        <v>2.4.5.l</v>
      </c>
      <c r="G254" s="279" t="str">
        <f>Assessment_DataCollection!G381</f>
        <v>When are results of performance of the course reported to learners?</v>
      </c>
      <c r="H254" s="299"/>
      <c r="I254" s="297"/>
      <c r="J254" s="336"/>
      <c r="K254" s="298"/>
      <c r="L254" s="345">
        <v>44145</v>
      </c>
      <c r="M254" s="319" t="s">
        <v>765</v>
      </c>
      <c r="N254" s="329"/>
      <c r="O254" s="218"/>
      <c r="P254" s="219"/>
      <c r="Q254" s="220"/>
      <c r="R254" s="319"/>
      <c r="S254" s="319"/>
    </row>
    <row r="255" spans="1:19" ht="45.75" thickBot="1">
      <c r="A255" s="237" t="str">
        <f>Assessment_DataCollection!A382:G382</f>
        <v>2.4.5.m</v>
      </c>
      <c r="B255" s="243" t="str">
        <f>Assessment_DataCollection!B382</f>
        <v>2.4.5 m. Course completion certificates are issued in a secure manner to the learner and/or the appropriate state authority</v>
      </c>
      <c r="C255" s="239" t="str">
        <f>Assessment_DataCollection!C382</f>
        <v>No</v>
      </c>
      <c r="D255" s="240" t="str">
        <f>Assessment_DataCollection!D382</f>
        <v>Yes</v>
      </c>
      <c r="F255" s="158" t="str">
        <f>Assessment_DataCollection!F382</f>
        <v>2.4.5.m</v>
      </c>
      <c r="G255" s="279" t="str">
        <f>Assessment_DataCollection!G382</f>
        <v xml:space="preserve">How are completion certificates issued? </v>
      </c>
      <c r="H255" s="299">
        <v>44140</v>
      </c>
      <c r="I255" s="297" t="s">
        <v>133</v>
      </c>
      <c r="J255" s="336" t="s">
        <v>928</v>
      </c>
      <c r="K255" s="298"/>
      <c r="L255" s="346" t="s">
        <v>15</v>
      </c>
      <c r="M255" s="319" t="s">
        <v>15</v>
      </c>
      <c r="N255" s="329"/>
      <c r="O255" s="218"/>
      <c r="P255" s="219"/>
      <c r="Q255" s="220"/>
      <c r="R255" s="319"/>
      <c r="S255" s="319"/>
    </row>
    <row r="256" spans="1:19" ht="43.5" thickBot="1">
      <c r="A256" s="237" t="str">
        <f>Assessment_DataCollection!A383:G383</f>
        <v>2.4.5.n</v>
      </c>
      <c r="B256" s="243" t="str">
        <f>Assessment_DataCollection!B383</f>
        <v>2.4.5 n. All technological hardware and software meets state and/or federal requirements concerning the use of technology for professional or instructional purposes</v>
      </c>
      <c r="C256" s="239" t="str">
        <f>Assessment_DataCollection!C383</f>
        <v>Yes</v>
      </c>
      <c r="D256" s="240" t="str">
        <f>Assessment_DataCollection!D383</f>
        <v>No</v>
      </c>
      <c r="F256" s="158" t="str">
        <f>Assessment_DataCollection!F383</f>
        <v>2.4.5.n</v>
      </c>
      <c r="G256" s="279" t="str">
        <f>Assessment_DataCollection!G383</f>
        <v>Do technological hardware and software meet State and/or federal requirements?</v>
      </c>
      <c r="H256" s="299">
        <v>44140</v>
      </c>
      <c r="I256" s="297" t="s">
        <v>133</v>
      </c>
      <c r="J256" s="336" t="s">
        <v>498</v>
      </c>
      <c r="K256" s="298"/>
      <c r="L256" s="346" t="s">
        <v>15</v>
      </c>
      <c r="M256" s="319" t="s">
        <v>15</v>
      </c>
      <c r="N256" s="329"/>
      <c r="O256" s="218"/>
      <c r="P256" s="219"/>
      <c r="Q256" s="220"/>
      <c r="R256" s="319"/>
      <c r="S256" s="319"/>
    </row>
    <row r="257" spans="13:14">
      <c r="M257" s="199"/>
      <c r="N257" s="151"/>
    </row>
  </sheetData>
  <conditionalFormatting sqref="C257:D1048576">
    <cfRule type="containsText" dxfId="1073" priority="583" operator="containsText" text="n/a">
      <formula>NOT(ISERROR(SEARCH("n/a",C257)))</formula>
    </cfRule>
    <cfRule type="containsText" dxfId="1072" priority="584" operator="containsText" text="no">
      <formula>NOT(ISERROR(SEARCH("no",C257)))</formula>
    </cfRule>
  </conditionalFormatting>
  <conditionalFormatting sqref="D1">
    <cfRule type="containsText" dxfId="1071" priority="469" operator="containsText" text="n/a">
      <formula>NOT(ISERROR(SEARCH("n/a",D1)))</formula>
    </cfRule>
    <cfRule type="containsText" dxfId="1070" priority="470" operator="containsText" text="no">
      <formula>NOT(ISERROR(SEARCH("no",D1)))</formula>
    </cfRule>
  </conditionalFormatting>
  <conditionalFormatting sqref="C1">
    <cfRule type="containsText" dxfId="1069" priority="463" operator="containsText" text="n/a">
      <formula>NOT(ISERROR(SEARCH("n/a",C1)))</formula>
    </cfRule>
    <cfRule type="containsText" dxfId="1068" priority="464" operator="containsText" text="no">
      <formula>NOT(ISERROR(SEARCH("no",C1)))</formula>
    </cfRule>
  </conditionalFormatting>
  <conditionalFormatting sqref="C1:D2 C25:D25 C32:D36 C45:D45 C47:D47 C108:D108 C116:D116 C133:D134 C140:D140 C143:D147 C150:D150 C153:D155 C158:D161 C163:D163 C165:D165 C167:D167 C170:D172 C174:D176 C178:D178 C180:D181 C183:D183 C186:D188 C190:D190 C192:D192 C195:D198 C200:D201 C203:D205 C207:D207 C210:D210 C212:D213 C215:D222 C225:D229 C232:D235 C240:D242 C244:D246 C248:D249 C251:D1048576 C157">
    <cfRule type="containsText" dxfId="1067" priority="461" operator="containsText" text="n/a">
      <formula>NOT(ISERROR(SEARCH("n/a",C1)))</formula>
    </cfRule>
    <cfRule type="containsText" dxfId="1066" priority="462" operator="containsText" text="no">
      <formula>NOT(ISERROR(SEARCH("no",C1)))</formula>
    </cfRule>
  </conditionalFormatting>
  <conditionalFormatting sqref="K1">
    <cfRule type="containsText" dxfId="1065" priority="455" operator="containsText" text="n/a">
      <formula>NOT(ISERROR(SEARCH("n/a",K1)))</formula>
    </cfRule>
    <cfRule type="containsText" dxfId="1064" priority="456" operator="containsText" text="no">
      <formula>NOT(ISERROR(SEARCH("no",K1)))</formula>
    </cfRule>
  </conditionalFormatting>
  <conditionalFormatting sqref="C12:C18">
    <cfRule type="containsText" dxfId="1063" priority="451" operator="containsText" text="n/a">
      <formula>NOT(ISERROR(SEARCH("n/a",C12)))</formula>
    </cfRule>
    <cfRule type="containsText" dxfId="1062" priority="452" operator="containsText" text="no">
      <formula>NOT(ISERROR(SEARCH("no",C12)))</formula>
    </cfRule>
  </conditionalFormatting>
  <conditionalFormatting sqref="C19:C22">
    <cfRule type="containsText" dxfId="1061" priority="449" operator="containsText" text="n/a">
      <formula>NOT(ISERROR(SEARCH("n/a",C19)))</formula>
    </cfRule>
    <cfRule type="containsText" dxfId="1060" priority="450" operator="containsText" text="no">
      <formula>NOT(ISERROR(SEARCH("no",C19)))</formula>
    </cfRule>
  </conditionalFormatting>
  <conditionalFormatting sqref="C23:C24">
    <cfRule type="containsText" dxfId="1059" priority="447" operator="containsText" text="n/a">
      <formula>NOT(ISERROR(SEARCH("n/a",C23)))</formula>
    </cfRule>
    <cfRule type="containsText" dxfId="1058" priority="448" operator="containsText" text="no">
      <formula>NOT(ISERROR(SEARCH("no",C23)))</formula>
    </cfRule>
  </conditionalFormatting>
  <conditionalFormatting sqref="C27">
    <cfRule type="containsText" dxfId="1057" priority="445" operator="containsText" text="n/a">
      <formula>NOT(ISERROR(SEARCH("n/a",C27)))</formula>
    </cfRule>
    <cfRule type="containsText" dxfId="1056" priority="446" operator="containsText" text="no">
      <formula>NOT(ISERROR(SEARCH("no",C27)))</formula>
    </cfRule>
  </conditionalFormatting>
  <conditionalFormatting sqref="C28:D28 C29:C31">
    <cfRule type="containsText" dxfId="1055" priority="443" operator="containsText" text="n/a">
      <formula>NOT(ISERROR(SEARCH("n/a",C28)))</formula>
    </cfRule>
    <cfRule type="containsText" dxfId="1054" priority="444" operator="containsText" text="no">
      <formula>NOT(ISERROR(SEARCH("no",C28)))</formula>
    </cfRule>
  </conditionalFormatting>
  <conditionalFormatting sqref="C37 C39:C41">
    <cfRule type="containsText" dxfId="1053" priority="441" operator="containsText" text="n/a">
      <formula>NOT(ISERROR(SEARCH("n/a",C37)))</formula>
    </cfRule>
    <cfRule type="containsText" dxfId="1052" priority="442" operator="containsText" text="no">
      <formula>NOT(ISERROR(SEARCH("no",C37)))</formula>
    </cfRule>
  </conditionalFormatting>
  <conditionalFormatting sqref="C42:C44">
    <cfRule type="containsText" dxfId="1051" priority="439" operator="containsText" text="n/a">
      <formula>NOT(ISERROR(SEARCH("n/a",C42)))</formula>
    </cfRule>
    <cfRule type="containsText" dxfId="1050" priority="440" operator="containsText" text="no">
      <formula>NOT(ISERROR(SEARCH("no",C42)))</formula>
    </cfRule>
  </conditionalFormatting>
  <conditionalFormatting sqref="C46">
    <cfRule type="containsText" dxfId="1049" priority="437" operator="containsText" text="n/a">
      <formula>NOT(ISERROR(SEARCH("n/a",C46)))</formula>
    </cfRule>
    <cfRule type="containsText" dxfId="1048" priority="438" operator="containsText" text="no">
      <formula>NOT(ISERROR(SEARCH("no",C46)))</formula>
    </cfRule>
  </conditionalFormatting>
  <conditionalFormatting sqref="C48 C50:C51">
    <cfRule type="containsText" dxfId="1047" priority="435" operator="containsText" text="n/a">
      <formula>NOT(ISERROR(SEARCH("n/a",C48)))</formula>
    </cfRule>
    <cfRule type="containsText" dxfId="1046" priority="436" operator="containsText" text="no">
      <formula>NOT(ISERROR(SEARCH("no",C48)))</formula>
    </cfRule>
  </conditionalFormatting>
  <conditionalFormatting sqref="C63:C66">
    <cfRule type="containsText" dxfId="1045" priority="431" operator="containsText" text="n/a">
      <formula>NOT(ISERROR(SEARCH("n/a",C63)))</formula>
    </cfRule>
    <cfRule type="containsText" dxfId="1044" priority="432" operator="containsText" text="no">
      <formula>NOT(ISERROR(SEARCH("no",C63)))</formula>
    </cfRule>
  </conditionalFormatting>
  <conditionalFormatting sqref="C76:C77">
    <cfRule type="containsText" dxfId="1043" priority="429" operator="containsText" text="n/a">
      <formula>NOT(ISERROR(SEARCH("n/a",C76)))</formula>
    </cfRule>
    <cfRule type="containsText" dxfId="1042" priority="430" operator="containsText" text="no">
      <formula>NOT(ISERROR(SEARCH("no",C76)))</formula>
    </cfRule>
  </conditionalFormatting>
  <conditionalFormatting sqref="C79:C86">
    <cfRule type="containsText" dxfId="1041" priority="427" operator="containsText" text="n/a">
      <formula>NOT(ISERROR(SEARCH("n/a",C79)))</formula>
    </cfRule>
    <cfRule type="containsText" dxfId="1040" priority="428" operator="containsText" text="no">
      <formula>NOT(ISERROR(SEARCH("no",C79)))</formula>
    </cfRule>
  </conditionalFormatting>
  <conditionalFormatting sqref="C92:C93 C95:C96">
    <cfRule type="containsText" dxfId="1039" priority="425" operator="containsText" text="n/a">
      <formula>NOT(ISERROR(SEARCH("n/a",C92)))</formula>
    </cfRule>
    <cfRule type="containsText" dxfId="1038" priority="426" operator="containsText" text="no">
      <formula>NOT(ISERROR(SEARCH("no",C92)))</formula>
    </cfRule>
  </conditionalFormatting>
  <conditionalFormatting sqref="C98:C105">
    <cfRule type="containsText" dxfId="1037" priority="423" operator="containsText" text="n/a">
      <formula>NOT(ISERROR(SEARCH("n/a",C98)))</formula>
    </cfRule>
    <cfRule type="containsText" dxfId="1036" priority="424" operator="containsText" text="no">
      <formula>NOT(ISERROR(SEARCH("no",C98)))</formula>
    </cfRule>
  </conditionalFormatting>
  <conditionalFormatting sqref="C106:C107">
    <cfRule type="containsText" dxfId="1035" priority="421" operator="containsText" text="n/a">
      <formula>NOT(ISERROR(SEARCH("n/a",C106)))</formula>
    </cfRule>
    <cfRule type="containsText" dxfId="1034" priority="422" operator="containsText" text="no">
      <formula>NOT(ISERROR(SEARCH("no",C106)))</formula>
    </cfRule>
  </conditionalFormatting>
  <conditionalFormatting sqref="C109:C115">
    <cfRule type="containsText" dxfId="1033" priority="419" operator="containsText" text="n/a">
      <formula>NOT(ISERROR(SEARCH("n/a",C109)))</formula>
    </cfRule>
    <cfRule type="containsText" dxfId="1032" priority="420" operator="containsText" text="no">
      <formula>NOT(ISERROR(SEARCH("no",C109)))</formula>
    </cfRule>
  </conditionalFormatting>
  <conditionalFormatting sqref="C117:C119">
    <cfRule type="containsText" dxfId="1031" priority="417" operator="containsText" text="n/a">
      <formula>NOT(ISERROR(SEARCH("n/a",C117)))</formula>
    </cfRule>
    <cfRule type="containsText" dxfId="1030" priority="418" operator="containsText" text="no">
      <formula>NOT(ISERROR(SEARCH("no",C117)))</formula>
    </cfRule>
  </conditionalFormatting>
  <conditionalFormatting sqref="C121:C129">
    <cfRule type="containsText" dxfId="1029" priority="415" operator="containsText" text="n/a">
      <formula>NOT(ISERROR(SEARCH("n/a",C121)))</formula>
    </cfRule>
    <cfRule type="containsText" dxfId="1028" priority="416" operator="containsText" text="no">
      <formula>NOT(ISERROR(SEARCH("no",C121)))</formula>
    </cfRule>
  </conditionalFormatting>
  <conditionalFormatting sqref="C130:D130 C131:C132">
    <cfRule type="containsText" dxfId="1027" priority="413" operator="containsText" text="n/a">
      <formula>NOT(ISERROR(SEARCH("n/a",C130)))</formula>
    </cfRule>
    <cfRule type="containsText" dxfId="1026" priority="414" operator="containsText" text="no">
      <formula>NOT(ISERROR(SEARCH("no",C130)))</formula>
    </cfRule>
  </conditionalFormatting>
  <conditionalFormatting sqref="C136:D136 C135 C137">
    <cfRule type="containsText" dxfId="1025" priority="411" operator="containsText" text="n/a">
      <formula>NOT(ISERROR(SEARCH("n/a",C135)))</formula>
    </cfRule>
    <cfRule type="containsText" dxfId="1024" priority="412" operator="containsText" text="no">
      <formula>NOT(ISERROR(SEARCH("no",C135)))</formula>
    </cfRule>
  </conditionalFormatting>
  <conditionalFormatting sqref="C138:D138 C139">
    <cfRule type="containsText" dxfId="1023" priority="409" operator="containsText" text="n/a">
      <formula>NOT(ISERROR(SEARCH("n/a",C138)))</formula>
    </cfRule>
    <cfRule type="containsText" dxfId="1022" priority="410" operator="containsText" text="no">
      <formula>NOT(ISERROR(SEARCH("no",C138)))</formula>
    </cfRule>
  </conditionalFormatting>
  <conditionalFormatting sqref="C141:C142">
    <cfRule type="containsText" dxfId="1021" priority="407" operator="containsText" text="n/a">
      <formula>NOT(ISERROR(SEARCH("n/a",C141)))</formula>
    </cfRule>
    <cfRule type="containsText" dxfId="1020" priority="408" operator="containsText" text="no">
      <formula>NOT(ISERROR(SEARCH("no",C141)))</formula>
    </cfRule>
  </conditionalFormatting>
  <conditionalFormatting sqref="C148:C149">
    <cfRule type="containsText" dxfId="1019" priority="405" operator="containsText" text="n/a">
      <formula>NOT(ISERROR(SEARCH("n/a",C148)))</formula>
    </cfRule>
    <cfRule type="containsText" dxfId="1018" priority="406" operator="containsText" text="no">
      <formula>NOT(ISERROR(SEARCH("no",C148)))</formula>
    </cfRule>
  </conditionalFormatting>
  <conditionalFormatting sqref="C1:D2 C153:D155 C158:D161 C163:D163 C165:D165 C167:D167 C170:D172 C174:D176 C178:D178 C180:D181 C183:D183 C186:D188 C190:D190 C192:D192 C195:D198 C200:D201 C203:D205 C207:D207 C210:D210 C212:D213 C215:D222 C225:D229 C232:D235 C240:D242 C244:D246 C248:D249 C251:D1048576 C28:D28 C45:D45 C50:C51 C63:C66 C76:C77 C79:C86 C92:C93 C95:C96 C108:D108 C130:D130 C48 C39:C44 C47:D47 C46 C37 C32:D36 C29:C31 C27 C25:D25 C12:C24 C98:C107 C116:D116 C109:C115 C117:C119 C121:C129 C133:D134 C131:C132 C136:D136 C135 C138:D138 C137 C140:D140 C139 C143:D147 C141:C142 C150:D150 C148:C149 C157">
    <cfRule type="cellIs" dxfId="1017" priority="404" operator="equal">
      <formula>"Planned"</formula>
    </cfRule>
  </conditionalFormatting>
  <conditionalFormatting sqref="C151">
    <cfRule type="containsText" dxfId="1016" priority="402" operator="containsText" text="n/a">
      <formula>NOT(ISERROR(SEARCH("n/a",C151)))</formula>
    </cfRule>
    <cfRule type="containsText" dxfId="1015" priority="403" operator="containsText" text="no">
      <formula>NOT(ISERROR(SEARCH("no",C151)))</formula>
    </cfRule>
  </conditionalFormatting>
  <conditionalFormatting sqref="C151">
    <cfRule type="cellIs" dxfId="1014" priority="401" operator="equal">
      <formula>"Planned"</formula>
    </cfRule>
  </conditionalFormatting>
  <conditionalFormatting sqref="D250">
    <cfRule type="cellIs" dxfId="1013" priority="1" operator="equal">
      <formula>"Planned"</formula>
    </cfRule>
  </conditionalFormatting>
  <conditionalFormatting sqref="C156:C157">
    <cfRule type="containsText" dxfId="1012" priority="399" operator="containsText" text="n/a">
      <formula>NOT(ISERROR(SEARCH("n/a",C156)))</formula>
    </cfRule>
    <cfRule type="containsText" dxfId="1011" priority="400" operator="containsText" text="no">
      <formula>NOT(ISERROR(SEARCH("no",C156)))</formula>
    </cfRule>
  </conditionalFormatting>
  <conditionalFormatting sqref="C156:C157">
    <cfRule type="cellIs" dxfId="1010" priority="398" operator="equal">
      <formula>"Planned"</formula>
    </cfRule>
  </conditionalFormatting>
  <conditionalFormatting sqref="C162">
    <cfRule type="containsText" dxfId="1009" priority="396" operator="containsText" text="n/a">
      <formula>NOT(ISERROR(SEARCH("n/a",C162)))</formula>
    </cfRule>
    <cfRule type="containsText" dxfId="1008" priority="397" operator="containsText" text="no">
      <formula>NOT(ISERROR(SEARCH("no",C162)))</formula>
    </cfRule>
  </conditionalFormatting>
  <conditionalFormatting sqref="C162">
    <cfRule type="cellIs" dxfId="1007" priority="395" operator="equal">
      <formula>"Planned"</formula>
    </cfRule>
  </conditionalFormatting>
  <conditionalFormatting sqref="C164">
    <cfRule type="containsText" dxfId="1006" priority="393" operator="containsText" text="n/a">
      <formula>NOT(ISERROR(SEARCH("n/a",C164)))</formula>
    </cfRule>
    <cfRule type="containsText" dxfId="1005" priority="394" operator="containsText" text="no">
      <formula>NOT(ISERROR(SEARCH("no",C164)))</formula>
    </cfRule>
  </conditionalFormatting>
  <conditionalFormatting sqref="C164">
    <cfRule type="cellIs" dxfId="1004" priority="392" operator="equal">
      <formula>"Planned"</formula>
    </cfRule>
  </conditionalFormatting>
  <conditionalFormatting sqref="C166">
    <cfRule type="containsText" dxfId="1003" priority="390" operator="containsText" text="n/a">
      <formula>NOT(ISERROR(SEARCH("n/a",C166)))</formula>
    </cfRule>
    <cfRule type="containsText" dxfId="1002" priority="391" operator="containsText" text="no">
      <formula>NOT(ISERROR(SEARCH("no",C166)))</formula>
    </cfRule>
  </conditionalFormatting>
  <conditionalFormatting sqref="C166">
    <cfRule type="cellIs" dxfId="1001" priority="389" operator="equal">
      <formula>"Planned"</formula>
    </cfRule>
  </conditionalFormatting>
  <conditionalFormatting sqref="C168:C169">
    <cfRule type="containsText" dxfId="1000" priority="387" operator="containsText" text="n/a">
      <formula>NOT(ISERROR(SEARCH("n/a",C168)))</formula>
    </cfRule>
    <cfRule type="containsText" dxfId="999" priority="388" operator="containsText" text="no">
      <formula>NOT(ISERROR(SEARCH("no",C168)))</formula>
    </cfRule>
  </conditionalFormatting>
  <conditionalFormatting sqref="C168:C169">
    <cfRule type="cellIs" dxfId="998" priority="386" operator="equal">
      <formula>"Planned"</formula>
    </cfRule>
  </conditionalFormatting>
  <conditionalFormatting sqref="C173">
    <cfRule type="containsText" dxfId="997" priority="384" operator="containsText" text="n/a">
      <formula>NOT(ISERROR(SEARCH("n/a",C173)))</formula>
    </cfRule>
    <cfRule type="containsText" dxfId="996" priority="385" operator="containsText" text="no">
      <formula>NOT(ISERROR(SEARCH("no",C173)))</formula>
    </cfRule>
  </conditionalFormatting>
  <conditionalFormatting sqref="C173">
    <cfRule type="cellIs" dxfId="995" priority="383" operator="equal">
      <formula>"Planned"</formula>
    </cfRule>
  </conditionalFormatting>
  <conditionalFormatting sqref="C177">
    <cfRule type="containsText" dxfId="994" priority="381" operator="containsText" text="n/a">
      <formula>NOT(ISERROR(SEARCH("n/a",C177)))</formula>
    </cfRule>
    <cfRule type="containsText" dxfId="993" priority="382" operator="containsText" text="no">
      <formula>NOT(ISERROR(SEARCH("no",C177)))</formula>
    </cfRule>
  </conditionalFormatting>
  <conditionalFormatting sqref="C177">
    <cfRule type="cellIs" dxfId="992" priority="380" operator="equal">
      <formula>"Planned"</formula>
    </cfRule>
  </conditionalFormatting>
  <conditionalFormatting sqref="C179">
    <cfRule type="containsText" dxfId="991" priority="378" operator="containsText" text="n/a">
      <formula>NOT(ISERROR(SEARCH("n/a",C179)))</formula>
    </cfRule>
    <cfRule type="containsText" dxfId="990" priority="379" operator="containsText" text="no">
      <formula>NOT(ISERROR(SEARCH("no",C179)))</formula>
    </cfRule>
  </conditionalFormatting>
  <conditionalFormatting sqref="C179">
    <cfRule type="cellIs" dxfId="989" priority="377" operator="equal">
      <formula>"Planned"</formula>
    </cfRule>
  </conditionalFormatting>
  <conditionalFormatting sqref="C182">
    <cfRule type="containsText" dxfId="988" priority="375" operator="containsText" text="n/a">
      <formula>NOT(ISERROR(SEARCH("n/a",C182)))</formula>
    </cfRule>
    <cfRule type="containsText" dxfId="987" priority="376" operator="containsText" text="no">
      <formula>NOT(ISERROR(SEARCH("no",C182)))</formula>
    </cfRule>
  </conditionalFormatting>
  <conditionalFormatting sqref="C182">
    <cfRule type="cellIs" dxfId="986" priority="374" operator="equal">
      <formula>"Planned"</formula>
    </cfRule>
  </conditionalFormatting>
  <conditionalFormatting sqref="C184:C185">
    <cfRule type="containsText" dxfId="985" priority="372" operator="containsText" text="n/a">
      <formula>NOT(ISERROR(SEARCH("n/a",C184)))</formula>
    </cfRule>
    <cfRule type="containsText" dxfId="984" priority="373" operator="containsText" text="no">
      <formula>NOT(ISERROR(SEARCH("no",C184)))</formula>
    </cfRule>
  </conditionalFormatting>
  <conditionalFormatting sqref="C184:C185">
    <cfRule type="cellIs" dxfId="983" priority="371" operator="equal">
      <formula>"Planned"</formula>
    </cfRule>
  </conditionalFormatting>
  <conditionalFormatting sqref="C189">
    <cfRule type="containsText" dxfId="982" priority="369" operator="containsText" text="n/a">
      <formula>NOT(ISERROR(SEARCH("n/a",C189)))</formula>
    </cfRule>
    <cfRule type="containsText" dxfId="981" priority="370" operator="containsText" text="no">
      <formula>NOT(ISERROR(SEARCH("no",C189)))</formula>
    </cfRule>
  </conditionalFormatting>
  <conditionalFormatting sqref="C189">
    <cfRule type="cellIs" dxfId="980" priority="368" operator="equal">
      <formula>"Planned"</formula>
    </cfRule>
  </conditionalFormatting>
  <conditionalFormatting sqref="C191">
    <cfRule type="containsText" dxfId="979" priority="366" operator="containsText" text="n/a">
      <formula>NOT(ISERROR(SEARCH("n/a",C191)))</formula>
    </cfRule>
    <cfRule type="containsText" dxfId="978" priority="367" operator="containsText" text="no">
      <formula>NOT(ISERROR(SEARCH("no",C191)))</formula>
    </cfRule>
  </conditionalFormatting>
  <conditionalFormatting sqref="C191">
    <cfRule type="cellIs" dxfId="977" priority="365" operator="equal">
      <formula>"Planned"</formula>
    </cfRule>
  </conditionalFormatting>
  <conditionalFormatting sqref="C193">
    <cfRule type="containsText" dxfId="976" priority="363" operator="containsText" text="n/a">
      <formula>NOT(ISERROR(SEARCH("n/a",C193)))</formula>
    </cfRule>
    <cfRule type="containsText" dxfId="975" priority="364" operator="containsText" text="no">
      <formula>NOT(ISERROR(SEARCH("no",C193)))</formula>
    </cfRule>
  </conditionalFormatting>
  <conditionalFormatting sqref="C193">
    <cfRule type="cellIs" dxfId="974" priority="362" operator="equal">
      <formula>"Planned"</formula>
    </cfRule>
  </conditionalFormatting>
  <conditionalFormatting sqref="C194">
    <cfRule type="containsText" dxfId="973" priority="360" operator="containsText" text="n/a">
      <formula>NOT(ISERROR(SEARCH("n/a",C194)))</formula>
    </cfRule>
    <cfRule type="containsText" dxfId="972" priority="361" operator="containsText" text="no">
      <formula>NOT(ISERROR(SEARCH("no",C194)))</formula>
    </cfRule>
  </conditionalFormatting>
  <conditionalFormatting sqref="C194">
    <cfRule type="cellIs" dxfId="971" priority="359" operator="equal">
      <formula>"Planned"</formula>
    </cfRule>
  </conditionalFormatting>
  <conditionalFormatting sqref="C199">
    <cfRule type="containsText" dxfId="970" priority="357" operator="containsText" text="n/a">
      <formula>NOT(ISERROR(SEARCH("n/a",C199)))</formula>
    </cfRule>
    <cfRule type="containsText" dxfId="969" priority="358" operator="containsText" text="no">
      <formula>NOT(ISERROR(SEARCH("no",C199)))</formula>
    </cfRule>
  </conditionalFormatting>
  <conditionalFormatting sqref="C199">
    <cfRule type="cellIs" dxfId="968" priority="356" operator="equal">
      <formula>"Planned"</formula>
    </cfRule>
  </conditionalFormatting>
  <conditionalFormatting sqref="C202">
    <cfRule type="containsText" dxfId="967" priority="354" operator="containsText" text="n/a">
      <formula>NOT(ISERROR(SEARCH("n/a",C202)))</formula>
    </cfRule>
    <cfRule type="containsText" dxfId="966" priority="355" operator="containsText" text="no">
      <formula>NOT(ISERROR(SEARCH("no",C202)))</formula>
    </cfRule>
  </conditionalFormatting>
  <conditionalFormatting sqref="C202">
    <cfRule type="cellIs" dxfId="965" priority="353" operator="equal">
      <formula>"Planned"</formula>
    </cfRule>
  </conditionalFormatting>
  <conditionalFormatting sqref="C206">
    <cfRule type="containsText" dxfId="964" priority="351" operator="containsText" text="n/a">
      <formula>NOT(ISERROR(SEARCH("n/a",C206)))</formula>
    </cfRule>
    <cfRule type="containsText" dxfId="963" priority="352" operator="containsText" text="no">
      <formula>NOT(ISERROR(SEARCH("no",C206)))</formula>
    </cfRule>
  </conditionalFormatting>
  <conditionalFormatting sqref="C206">
    <cfRule type="cellIs" dxfId="962" priority="350" operator="equal">
      <formula>"Planned"</formula>
    </cfRule>
  </conditionalFormatting>
  <conditionalFormatting sqref="C209">
    <cfRule type="containsText" dxfId="961" priority="345" operator="containsText" text="n/a">
      <formula>NOT(ISERROR(SEARCH("n/a",C209)))</formula>
    </cfRule>
    <cfRule type="containsText" dxfId="960" priority="346" operator="containsText" text="no">
      <formula>NOT(ISERROR(SEARCH("no",C209)))</formula>
    </cfRule>
  </conditionalFormatting>
  <conditionalFormatting sqref="C209">
    <cfRule type="cellIs" dxfId="959" priority="344" operator="equal">
      <formula>"Planned"</formula>
    </cfRule>
  </conditionalFormatting>
  <conditionalFormatting sqref="C211">
    <cfRule type="containsText" dxfId="958" priority="342" operator="containsText" text="n/a">
      <formula>NOT(ISERROR(SEARCH("n/a",C211)))</formula>
    </cfRule>
    <cfRule type="containsText" dxfId="957" priority="343" operator="containsText" text="no">
      <formula>NOT(ISERROR(SEARCH("no",C211)))</formula>
    </cfRule>
  </conditionalFormatting>
  <conditionalFormatting sqref="C211">
    <cfRule type="cellIs" dxfId="956" priority="341" operator="equal">
      <formula>"Planned"</formula>
    </cfRule>
  </conditionalFormatting>
  <conditionalFormatting sqref="C214">
    <cfRule type="containsText" dxfId="955" priority="339" operator="containsText" text="n/a">
      <formula>NOT(ISERROR(SEARCH("n/a",C214)))</formula>
    </cfRule>
    <cfRule type="containsText" dxfId="954" priority="340" operator="containsText" text="no">
      <formula>NOT(ISERROR(SEARCH("no",C214)))</formula>
    </cfRule>
  </conditionalFormatting>
  <conditionalFormatting sqref="C214">
    <cfRule type="cellIs" dxfId="953" priority="338" operator="equal">
      <formula>"Planned"</formula>
    </cfRule>
  </conditionalFormatting>
  <conditionalFormatting sqref="C224">
    <cfRule type="containsText" dxfId="952" priority="333" operator="containsText" text="n/a">
      <formula>NOT(ISERROR(SEARCH("n/a",C224)))</formula>
    </cfRule>
    <cfRule type="containsText" dxfId="951" priority="334" operator="containsText" text="no">
      <formula>NOT(ISERROR(SEARCH("no",C224)))</formula>
    </cfRule>
  </conditionalFormatting>
  <conditionalFormatting sqref="C224">
    <cfRule type="cellIs" dxfId="950" priority="332" operator="equal">
      <formula>"Planned"</formula>
    </cfRule>
  </conditionalFormatting>
  <conditionalFormatting sqref="C230:D230 C231">
    <cfRule type="containsText" dxfId="949" priority="330" operator="containsText" text="n/a">
      <formula>NOT(ISERROR(SEARCH("n/a",C230)))</formula>
    </cfRule>
    <cfRule type="containsText" dxfId="948" priority="331" operator="containsText" text="no">
      <formula>NOT(ISERROR(SEARCH("no",C230)))</formula>
    </cfRule>
  </conditionalFormatting>
  <conditionalFormatting sqref="C230:D230 C231">
    <cfRule type="cellIs" dxfId="947" priority="329" operator="equal">
      <formula>"Planned"</formula>
    </cfRule>
  </conditionalFormatting>
  <conditionalFormatting sqref="D22:D24">
    <cfRule type="containsText" dxfId="946" priority="143" operator="containsText" text="n/a">
      <formula>NOT(ISERROR(SEARCH("n/a",D22)))</formula>
    </cfRule>
    <cfRule type="containsText" dxfId="945" priority="144" operator="containsText" text="no">
      <formula>NOT(ISERROR(SEARCH("no",D22)))</formula>
    </cfRule>
  </conditionalFormatting>
  <conditionalFormatting sqref="D22:D24">
    <cfRule type="cellIs" dxfId="944" priority="142" operator="equal">
      <formula>"Planned"</formula>
    </cfRule>
  </conditionalFormatting>
  <conditionalFormatting sqref="C5:C10">
    <cfRule type="containsText" dxfId="943" priority="312" operator="containsText" text="n/a">
      <formula>NOT(ISERROR(SEARCH("n/a",C5)))</formula>
    </cfRule>
    <cfRule type="containsText" dxfId="942" priority="313" operator="containsText" text="no">
      <formula>NOT(ISERROR(SEARCH("no",C5)))</formula>
    </cfRule>
  </conditionalFormatting>
  <conditionalFormatting sqref="C5:C10">
    <cfRule type="cellIs" dxfId="941" priority="311" operator="equal">
      <formula>"Planned"</formula>
    </cfRule>
  </conditionalFormatting>
  <conditionalFormatting sqref="C250">
    <cfRule type="containsText" dxfId="940" priority="315" operator="containsText" text="n/a">
      <formula>NOT(ISERROR(SEARCH("n/a",C250)))</formula>
    </cfRule>
    <cfRule type="containsText" dxfId="939" priority="316" operator="containsText" text="no">
      <formula>NOT(ISERROR(SEARCH("no",C250)))</formula>
    </cfRule>
  </conditionalFormatting>
  <conditionalFormatting sqref="C250">
    <cfRule type="cellIs" dxfId="938" priority="314" operator="equal">
      <formula>"Planned"</formula>
    </cfRule>
  </conditionalFormatting>
  <conditionalFormatting sqref="C3:D4">
    <cfRule type="containsText" dxfId="937" priority="309" operator="containsText" text="n/a">
      <formula>NOT(ISERROR(SEARCH("n/a",C3)))</formula>
    </cfRule>
    <cfRule type="containsText" dxfId="936" priority="310" operator="containsText" text="no">
      <formula>NOT(ISERROR(SEARCH("no",C3)))</formula>
    </cfRule>
  </conditionalFormatting>
  <conditionalFormatting sqref="C3:D4">
    <cfRule type="cellIs" dxfId="935" priority="308" operator="equal">
      <formula>"Planned"</formula>
    </cfRule>
  </conditionalFormatting>
  <conditionalFormatting sqref="C3:D4">
    <cfRule type="containsText" dxfId="934" priority="306" operator="containsText" text="n/a">
      <formula>NOT(ISERROR(SEARCH("n/a",C3)))</formula>
    </cfRule>
    <cfRule type="containsText" dxfId="933" priority="307" operator="containsText" text="no">
      <formula>NOT(ISERROR(SEARCH("no",C3)))</formula>
    </cfRule>
  </conditionalFormatting>
  <conditionalFormatting sqref="C3:D4">
    <cfRule type="containsText" dxfId="932" priority="304" operator="containsText" text="n/a">
      <formula>NOT(ISERROR(SEARCH("n/a",C3)))</formula>
    </cfRule>
    <cfRule type="containsText" dxfId="931" priority="305" operator="containsText" text="no">
      <formula>NOT(ISERROR(SEARCH("no",C3)))</formula>
    </cfRule>
  </conditionalFormatting>
  <conditionalFormatting sqref="C11:D11">
    <cfRule type="containsText" dxfId="930" priority="302" operator="containsText" text="n/a">
      <formula>NOT(ISERROR(SEARCH("n/a",C11)))</formula>
    </cfRule>
    <cfRule type="containsText" dxfId="929" priority="303" operator="containsText" text="no">
      <formula>NOT(ISERROR(SEARCH("no",C11)))</formula>
    </cfRule>
  </conditionalFormatting>
  <conditionalFormatting sqref="C11:D11">
    <cfRule type="cellIs" dxfId="928" priority="301" operator="equal">
      <formula>"Planned"</formula>
    </cfRule>
  </conditionalFormatting>
  <conditionalFormatting sqref="C11:D11">
    <cfRule type="containsText" dxfId="927" priority="299" operator="containsText" text="n/a">
      <formula>NOT(ISERROR(SEARCH("n/a",C11)))</formula>
    </cfRule>
    <cfRule type="containsText" dxfId="926" priority="300" operator="containsText" text="no">
      <formula>NOT(ISERROR(SEARCH("no",C11)))</formula>
    </cfRule>
  </conditionalFormatting>
  <conditionalFormatting sqref="C11:D11">
    <cfRule type="containsText" dxfId="925" priority="297" operator="containsText" text="n/a">
      <formula>NOT(ISERROR(SEARCH("n/a",C11)))</formula>
    </cfRule>
    <cfRule type="containsText" dxfId="924" priority="298" operator="containsText" text="no">
      <formula>NOT(ISERROR(SEARCH("no",C11)))</formula>
    </cfRule>
  </conditionalFormatting>
  <conditionalFormatting sqref="C26:D26">
    <cfRule type="containsText" dxfId="923" priority="295" operator="containsText" text="n/a">
      <formula>NOT(ISERROR(SEARCH("n/a",C26)))</formula>
    </cfRule>
    <cfRule type="containsText" dxfId="922" priority="296" operator="containsText" text="no">
      <formula>NOT(ISERROR(SEARCH("no",C26)))</formula>
    </cfRule>
  </conditionalFormatting>
  <conditionalFormatting sqref="C26:D26">
    <cfRule type="cellIs" dxfId="921" priority="294" operator="equal">
      <formula>"Planned"</formula>
    </cfRule>
  </conditionalFormatting>
  <conditionalFormatting sqref="C26:D26">
    <cfRule type="containsText" dxfId="920" priority="292" operator="containsText" text="n/a">
      <formula>NOT(ISERROR(SEARCH("n/a",C26)))</formula>
    </cfRule>
    <cfRule type="containsText" dxfId="919" priority="293" operator="containsText" text="no">
      <formula>NOT(ISERROR(SEARCH("no",C26)))</formula>
    </cfRule>
  </conditionalFormatting>
  <conditionalFormatting sqref="C26:D26">
    <cfRule type="containsText" dxfId="918" priority="290" operator="containsText" text="n/a">
      <formula>NOT(ISERROR(SEARCH("n/a",C26)))</formula>
    </cfRule>
    <cfRule type="containsText" dxfId="917" priority="291" operator="containsText" text="no">
      <formula>NOT(ISERROR(SEARCH("no",C26)))</formula>
    </cfRule>
  </conditionalFormatting>
  <conditionalFormatting sqref="C38:D38">
    <cfRule type="containsText" dxfId="916" priority="288" operator="containsText" text="n/a">
      <formula>NOT(ISERROR(SEARCH("n/a",C38)))</formula>
    </cfRule>
    <cfRule type="containsText" dxfId="915" priority="289" operator="containsText" text="no">
      <formula>NOT(ISERROR(SEARCH("no",C38)))</formula>
    </cfRule>
  </conditionalFormatting>
  <conditionalFormatting sqref="C38:D38">
    <cfRule type="cellIs" dxfId="914" priority="287" operator="equal">
      <formula>"Planned"</formula>
    </cfRule>
  </conditionalFormatting>
  <conditionalFormatting sqref="C38:D38">
    <cfRule type="containsText" dxfId="913" priority="285" operator="containsText" text="n/a">
      <formula>NOT(ISERROR(SEARCH("n/a",C38)))</formula>
    </cfRule>
    <cfRule type="containsText" dxfId="912" priority="286" operator="containsText" text="no">
      <formula>NOT(ISERROR(SEARCH("no",C38)))</formula>
    </cfRule>
  </conditionalFormatting>
  <conditionalFormatting sqref="C38:D38">
    <cfRule type="containsText" dxfId="911" priority="283" operator="containsText" text="n/a">
      <formula>NOT(ISERROR(SEARCH("n/a",C38)))</formula>
    </cfRule>
    <cfRule type="containsText" dxfId="910" priority="284" operator="containsText" text="no">
      <formula>NOT(ISERROR(SEARCH("no",C38)))</formula>
    </cfRule>
  </conditionalFormatting>
  <conditionalFormatting sqref="C49:D49">
    <cfRule type="containsText" dxfId="909" priority="281" operator="containsText" text="n/a">
      <formula>NOT(ISERROR(SEARCH("n/a",C49)))</formula>
    </cfRule>
    <cfRule type="containsText" dxfId="908" priority="282" operator="containsText" text="no">
      <formula>NOT(ISERROR(SEARCH("no",C49)))</formula>
    </cfRule>
  </conditionalFormatting>
  <conditionalFormatting sqref="C49:D49">
    <cfRule type="cellIs" dxfId="907" priority="280" operator="equal">
      <formula>"Planned"</formula>
    </cfRule>
  </conditionalFormatting>
  <conditionalFormatting sqref="C49:D49">
    <cfRule type="containsText" dxfId="906" priority="278" operator="containsText" text="n/a">
      <formula>NOT(ISERROR(SEARCH("n/a",C49)))</formula>
    </cfRule>
    <cfRule type="containsText" dxfId="905" priority="279" operator="containsText" text="no">
      <formula>NOT(ISERROR(SEARCH("no",C49)))</formula>
    </cfRule>
  </conditionalFormatting>
  <conditionalFormatting sqref="C49:D49">
    <cfRule type="containsText" dxfId="904" priority="276" operator="containsText" text="n/a">
      <formula>NOT(ISERROR(SEARCH("n/a",C49)))</formula>
    </cfRule>
    <cfRule type="containsText" dxfId="903" priority="277" operator="containsText" text="no">
      <formula>NOT(ISERROR(SEARCH("no",C49)))</formula>
    </cfRule>
  </conditionalFormatting>
  <conditionalFormatting sqref="C52:D52">
    <cfRule type="containsText" dxfId="902" priority="274" operator="containsText" text="n/a">
      <formula>NOT(ISERROR(SEARCH("n/a",C52)))</formula>
    </cfRule>
    <cfRule type="containsText" dxfId="901" priority="275" operator="containsText" text="no">
      <formula>NOT(ISERROR(SEARCH("no",C52)))</formula>
    </cfRule>
  </conditionalFormatting>
  <conditionalFormatting sqref="C52:D52">
    <cfRule type="cellIs" dxfId="900" priority="273" operator="equal">
      <formula>"Planned"</formula>
    </cfRule>
  </conditionalFormatting>
  <conditionalFormatting sqref="C52:D52">
    <cfRule type="containsText" dxfId="899" priority="271" operator="containsText" text="n/a">
      <formula>NOT(ISERROR(SEARCH("n/a",C52)))</formula>
    </cfRule>
    <cfRule type="containsText" dxfId="898" priority="272" operator="containsText" text="no">
      <formula>NOT(ISERROR(SEARCH("no",C52)))</formula>
    </cfRule>
  </conditionalFormatting>
  <conditionalFormatting sqref="C52:D52">
    <cfRule type="containsText" dxfId="897" priority="269" operator="containsText" text="n/a">
      <formula>NOT(ISERROR(SEARCH("n/a",C52)))</formula>
    </cfRule>
    <cfRule type="containsText" dxfId="896" priority="270" operator="containsText" text="no">
      <formula>NOT(ISERROR(SEARCH("no",C52)))</formula>
    </cfRule>
  </conditionalFormatting>
  <conditionalFormatting sqref="C62:D62">
    <cfRule type="containsText" dxfId="895" priority="267" operator="containsText" text="n/a">
      <formula>NOT(ISERROR(SEARCH("n/a",C62)))</formula>
    </cfRule>
    <cfRule type="containsText" dxfId="894" priority="268" operator="containsText" text="no">
      <formula>NOT(ISERROR(SEARCH("no",C62)))</formula>
    </cfRule>
  </conditionalFormatting>
  <conditionalFormatting sqref="C62:D62">
    <cfRule type="cellIs" dxfId="893" priority="266" operator="equal">
      <formula>"Planned"</formula>
    </cfRule>
  </conditionalFormatting>
  <conditionalFormatting sqref="C62:D62">
    <cfRule type="containsText" dxfId="892" priority="264" operator="containsText" text="n/a">
      <formula>NOT(ISERROR(SEARCH("n/a",C62)))</formula>
    </cfRule>
    <cfRule type="containsText" dxfId="891" priority="265" operator="containsText" text="no">
      <formula>NOT(ISERROR(SEARCH("no",C62)))</formula>
    </cfRule>
  </conditionalFormatting>
  <conditionalFormatting sqref="C62:D62">
    <cfRule type="containsText" dxfId="890" priority="262" operator="containsText" text="n/a">
      <formula>NOT(ISERROR(SEARCH("n/a",C62)))</formula>
    </cfRule>
    <cfRule type="containsText" dxfId="889" priority="263" operator="containsText" text="no">
      <formula>NOT(ISERROR(SEARCH("no",C62)))</formula>
    </cfRule>
  </conditionalFormatting>
  <conditionalFormatting sqref="C68:D68">
    <cfRule type="containsText" dxfId="888" priority="260" operator="containsText" text="n/a">
      <formula>NOT(ISERROR(SEARCH("n/a",C68)))</formula>
    </cfRule>
    <cfRule type="containsText" dxfId="887" priority="261" operator="containsText" text="no">
      <formula>NOT(ISERROR(SEARCH("no",C68)))</formula>
    </cfRule>
  </conditionalFormatting>
  <conditionalFormatting sqref="C68:D68">
    <cfRule type="cellIs" dxfId="886" priority="259" operator="equal">
      <formula>"Planned"</formula>
    </cfRule>
  </conditionalFormatting>
  <conditionalFormatting sqref="C68:D68">
    <cfRule type="containsText" dxfId="885" priority="257" operator="containsText" text="n/a">
      <formula>NOT(ISERROR(SEARCH("n/a",C68)))</formula>
    </cfRule>
    <cfRule type="containsText" dxfId="884" priority="258" operator="containsText" text="no">
      <formula>NOT(ISERROR(SEARCH("no",C68)))</formula>
    </cfRule>
  </conditionalFormatting>
  <conditionalFormatting sqref="C68:D68">
    <cfRule type="containsText" dxfId="883" priority="255" operator="containsText" text="n/a">
      <formula>NOT(ISERROR(SEARCH("n/a",C68)))</formula>
    </cfRule>
    <cfRule type="containsText" dxfId="882" priority="256" operator="containsText" text="no">
      <formula>NOT(ISERROR(SEARCH("no",C68)))</formula>
    </cfRule>
  </conditionalFormatting>
  <conditionalFormatting sqref="C67:D67">
    <cfRule type="containsText" dxfId="881" priority="253" operator="containsText" text="n/a">
      <formula>NOT(ISERROR(SEARCH("n/a",C67)))</formula>
    </cfRule>
    <cfRule type="containsText" dxfId="880" priority="254" operator="containsText" text="no">
      <formula>NOT(ISERROR(SEARCH("no",C67)))</formula>
    </cfRule>
  </conditionalFormatting>
  <conditionalFormatting sqref="C67:D67">
    <cfRule type="cellIs" dxfId="879" priority="252" operator="equal">
      <formula>"Planned"</formula>
    </cfRule>
  </conditionalFormatting>
  <conditionalFormatting sqref="C67:D67">
    <cfRule type="containsText" dxfId="878" priority="250" operator="containsText" text="n/a">
      <formula>NOT(ISERROR(SEARCH("n/a",C67)))</formula>
    </cfRule>
    <cfRule type="containsText" dxfId="877" priority="251" operator="containsText" text="no">
      <formula>NOT(ISERROR(SEARCH("no",C67)))</formula>
    </cfRule>
  </conditionalFormatting>
  <conditionalFormatting sqref="C67:D67">
    <cfRule type="containsText" dxfId="876" priority="248" operator="containsText" text="n/a">
      <formula>NOT(ISERROR(SEARCH("n/a",C67)))</formula>
    </cfRule>
    <cfRule type="containsText" dxfId="875" priority="249" operator="containsText" text="no">
      <formula>NOT(ISERROR(SEARCH("no",C67)))</formula>
    </cfRule>
  </conditionalFormatting>
  <conditionalFormatting sqref="C78:D78">
    <cfRule type="containsText" dxfId="874" priority="246" operator="containsText" text="n/a">
      <formula>NOT(ISERROR(SEARCH("n/a",C78)))</formula>
    </cfRule>
    <cfRule type="containsText" dxfId="873" priority="247" operator="containsText" text="no">
      <formula>NOT(ISERROR(SEARCH("no",C78)))</formula>
    </cfRule>
  </conditionalFormatting>
  <conditionalFormatting sqref="C78:D78">
    <cfRule type="cellIs" dxfId="872" priority="245" operator="equal">
      <formula>"Planned"</formula>
    </cfRule>
  </conditionalFormatting>
  <conditionalFormatting sqref="C78:D78">
    <cfRule type="containsText" dxfId="871" priority="243" operator="containsText" text="n/a">
      <formula>NOT(ISERROR(SEARCH("n/a",C78)))</formula>
    </cfRule>
    <cfRule type="containsText" dxfId="870" priority="244" operator="containsText" text="no">
      <formula>NOT(ISERROR(SEARCH("no",C78)))</formula>
    </cfRule>
  </conditionalFormatting>
  <conditionalFormatting sqref="C78:D78">
    <cfRule type="containsText" dxfId="869" priority="241" operator="containsText" text="n/a">
      <formula>NOT(ISERROR(SEARCH("n/a",C78)))</formula>
    </cfRule>
    <cfRule type="containsText" dxfId="868" priority="242" operator="containsText" text="no">
      <formula>NOT(ISERROR(SEARCH("no",C78)))</formula>
    </cfRule>
  </conditionalFormatting>
  <conditionalFormatting sqref="C87:D88">
    <cfRule type="containsText" dxfId="867" priority="239" operator="containsText" text="n/a">
      <formula>NOT(ISERROR(SEARCH("n/a",C87)))</formula>
    </cfRule>
    <cfRule type="containsText" dxfId="866" priority="240" operator="containsText" text="no">
      <formula>NOT(ISERROR(SEARCH("no",C87)))</formula>
    </cfRule>
  </conditionalFormatting>
  <conditionalFormatting sqref="C87:D88">
    <cfRule type="cellIs" dxfId="865" priority="238" operator="equal">
      <formula>"Planned"</formula>
    </cfRule>
  </conditionalFormatting>
  <conditionalFormatting sqref="C87:D88">
    <cfRule type="containsText" dxfId="864" priority="236" operator="containsText" text="n/a">
      <formula>NOT(ISERROR(SEARCH("n/a",C87)))</formula>
    </cfRule>
    <cfRule type="containsText" dxfId="863" priority="237" operator="containsText" text="no">
      <formula>NOT(ISERROR(SEARCH("no",C87)))</formula>
    </cfRule>
  </conditionalFormatting>
  <conditionalFormatting sqref="C87:D88">
    <cfRule type="containsText" dxfId="862" priority="234" operator="containsText" text="n/a">
      <formula>NOT(ISERROR(SEARCH("n/a",C87)))</formula>
    </cfRule>
    <cfRule type="containsText" dxfId="861" priority="235" operator="containsText" text="no">
      <formula>NOT(ISERROR(SEARCH("no",C87)))</formula>
    </cfRule>
  </conditionalFormatting>
  <conditionalFormatting sqref="C91:D91">
    <cfRule type="containsText" dxfId="860" priority="232" operator="containsText" text="n/a">
      <formula>NOT(ISERROR(SEARCH("n/a",C91)))</formula>
    </cfRule>
    <cfRule type="containsText" dxfId="859" priority="233" operator="containsText" text="no">
      <formula>NOT(ISERROR(SEARCH("no",C91)))</formula>
    </cfRule>
  </conditionalFormatting>
  <conditionalFormatting sqref="C91:D91">
    <cfRule type="cellIs" dxfId="858" priority="231" operator="equal">
      <formula>"Planned"</formula>
    </cfRule>
  </conditionalFormatting>
  <conditionalFormatting sqref="C91:D91">
    <cfRule type="containsText" dxfId="857" priority="229" operator="containsText" text="n/a">
      <formula>NOT(ISERROR(SEARCH("n/a",C91)))</formula>
    </cfRule>
    <cfRule type="containsText" dxfId="856" priority="230" operator="containsText" text="no">
      <formula>NOT(ISERROR(SEARCH("no",C91)))</formula>
    </cfRule>
  </conditionalFormatting>
  <conditionalFormatting sqref="C91:D91">
    <cfRule type="containsText" dxfId="855" priority="227" operator="containsText" text="n/a">
      <formula>NOT(ISERROR(SEARCH("n/a",C91)))</formula>
    </cfRule>
    <cfRule type="containsText" dxfId="854" priority="228" operator="containsText" text="no">
      <formula>NOT(ISERROR(SEARCH("no",C91)))</formula>
    </cfRule>
  </conditionalFormatting>
  <conditionalFormatting sqref="C94:D94">
    <cfRule type="containsText" dxfId="853" priority="225" operator="containsText" text="n/a">
      <formula>NOT(ISERROR(SEARCH("n/a",C94)))</formula>
    </cfRule>
    <cfRule type="containsText" dxfId="852" priority="226" operator="containsText" text="no">
      <formula>NOT(ISERROR(SEARCH("no",C94)))</formula>
    </cfRule>
  </conditionalFormatting>
  <conditionalFormatting sqref="C94:D94">
    <cfRule type="cellIs" dxfId="851" priority="224" operator="equal">
      <formula>"Planned"</formula>
    </cfRule>
  </conditionalFormatting>
  <conditionalFormatting sqref="C94:D94">
    <cfRule type="containsText" dxfId="850" priority="222" operator="containsText" text="n/a">
      <formula>NOT(ISERROR(SEARCH("n/a",C94)))</formula>
    </cfRule>
    <cfRule type="containsText" dxfId="849" priority="223" operator="containsText" text="no">
      <formula>NOT(ISERROR(SEARCH("no",C94)))</formula>
    </cfRule>
  </conditionalFormatting>
  <conditionalFormatting sqref="C94:D94">
    <cfRule type="containsText" dxfId="848" priority="220" operator="containsText" text="n/a">
      <formula>NOT(ISERROR(SEARCH("n/a",C94)))</formula>
    </cfRule>
    <cfRule type="containsText" dxfId="847" priority="221" operator="containsText" text="no">
      <formula>NOT(ISERROR(SEARCH("no",C94)))</formula>
    </cfRule>
  </conditionalFormatting>
  <conditionalFormatting sqref="C97:D97">
    <cfRule type="containsText" dxfId="846" priority="218" operator="containsText" text="n/a">
      <formula>NOT(ISERROR(SEARCH("n/a",C97)))</formula>
    </cfRule>
    <cfRule type="containsText" dxfId="845" priority="219" operator="containsText" text="no">
      <formula>NOT(ISERROR(SEARCH("no",C97)))</formula>
    </cfRule>
  </conditionalFormatting>
  <conditionalFormatting sqref="C97:D97">
    <cfRule type="cellIs" dxfId="844" priority="217" operator="equal">
      <formula>"Planned"</formula>
    </cfRule>
  </conditionalFormatting>
  <conditionalFormatting sqref="C97:D97">
    <cfRule type="containsText" dxfId="843" priority="215" operator="containsText" text="n/a">
      <formula>NOT(ISERROR(SEARCH("n/a",C97)))</formula>
    </cfRule>
    <cfRule type="containsText" dxfId="842" priority="216" operator="containsText" text="no">
      <formula>NOT(ISERROR(SEARCH("no",C97)))</formula>
    </cfRule>
  </conditionalFormatting>
  <conditionalFormatting sqref="C97:D97">
    <cfRule type="containsText" dxfId="841" priority="213" operator="containsText" text="n/a">
      <formula>NOT(ISERROR(SEARCH("n/a",C97)))</formula>
    </cfRule>
    <cfRule type="containsText" dxfId="840" priority="214" operator="containsText" text="no">
      <formula>NOT(ISERROR(SEARCH("no",C97)))</formula>
    </cfRule>
  </conditionalFormatting>
  <conditionalFormatting sqref="C120:D120">
    <cfRule type="containsText" dxfId="839" priority="211" operator="containsText" text="n/a">
      <formula>NOT(ISERROR(SEARCH("n/a",C120)))</formula>
    </cfRule>
    <cfRule type="containsText" dxfId="838" priority="212" operator="containsText" text="no">
      <formula>NOT(ISERROR(SEARCH("no",C120)))</formula>
    </cfRule>
  </conditionalFormatting>
  <conditionalFormatting sqref="C120:D120">
    <cfRule type="cellIs" dxfId="837" priority="210" operator="equal">
      <formula>"Planned"</formula>
    </cfRule>
  </conditionalFormatting>
  <conditionalFormatting sqref="C120:D120">
    <cfRule type="containsText" dxfId="836" priority="208" operator="containsText" text="n/a">
      <formula>NOT(ISERROR(SEARCH("n/a",C120)))</formula>
    </cfRule>
    <cfRule type="containsText" dxfId="835" priority="209" operator="containsText" text="no">
      <formula>NOT(ISERROR(SEARCH("no",C120)))</formula>
    </cfRule>
  </conditionalFormatting>
  <conditionalFormatting sqref="C120:D120">
    <cfRule type="containsText" dxfId="834" priority="206" operator="containsText" text="n/a">
      <formula>NOT(ISERROR(SEARCH("n/a",C120)))</formula>
    </cfRule>
    <cfRule type="containsText" dxfId="833" priority="207" operator="containsText" text="no">
      <formula>NOT(ISERROR(SEARCH("no",C120)))</formula>
    </cfRule>
  </conditionalFormatting>
  <conditionalFormatting sqref="C152:D152">
    <cfRule type="containsText" dxfId="832" priority="204" operator="containsText" text="n/a">
      <formula>NOT(ISERROR(SEARCH("n/a",C152)))</formula>
    </cfRule>
    <cfRule type="containsText" dxfId="831" priority="205" operator="containsText" text="no">
      <formula>NOT(ISERROR(SEARCH("no",C152)))</formula>
    </cfRule>
  </conditionalFormatting>
  <conditionalFormatting sqref="C152:D152">
    <cfRule type="cellIs" dxfId="830" priority="203" operator="equal">
      <formula>"Planned"</formula>
    </cfRule>
  </conditionalFormatting>
  <conditionalFormatting sqref="C152:D152">
    <cfRule type="containsText" dxfId="829" priority="201" operator="containsText" text="n/a">
      <formula>NOT(ISERROR(SEARCH("n/a",C152)))</formula>
    </cfRule>
    <cfRule type="containsText" dxfId="828" priority="202" operator="containsText" text="no">
      <formula>NOT(ISERROR(SEARCH("no",C152)))</formula>
    </cfRule>
  </conditionalFormatting>
  <conditionalFormatting sqref="C152:D152">
    <cfRule type="containsText" dxfId="827" priority="199" operator="containsText" text="n/a">
      <formula>NOT(ISERROR(SEARCH("n/a",C152)))</formula>
    </cfRule>
    <cfRule type="containsText" dxfId="826" priority="200" operator="containsText" text="no">
      <formula>NOT(ISERROR(SEARCH("no",C152)))</formula>
    </cfRule>
  </conditionalFormatting>
  <conditionalFormatting sqref="C208:D208">
    <cfRule type="containsText" dxfId="825" priority="197" operator="containsText" text="n/a">
      <formula>NOT(ISERROR(SEARCH("n/a",C208)))</formula>
    </cfRule>
    <cfRule type="containsText" dxfId="824" priority="198" operator="containsText" text="no">
      <formula>NOT(ISERROR(SEARCH("no",C208)))</formula>
    </cfRule>
  </conditionalFormatting>
  <conditionalFormatting sqref="C208:D208">
    <cfRule type="cellIs" dxfId="823" priority="196" operator="equal">
      <formula>"Planned"</formula>
    </cfRule>
  </conditionalFormatting>
  <conditionalFormatting sqref="C208:D208">
    <cfRule type="containsText" dxfId="822" priority="194" operator="containsText" text="n/a">
      <formula>NOT(ISERROR(SEARCH("n/a",C208)))</formula>
    </cfRule>
    <cfRule type="containsText" dxfId="821" priority="195" operator="containsText" text="no">
      <formula>NOT(ISERROR(SEARCH("no",C208)))</formula>
    </cfRule>
  </conditionalFormatting>
  <conditionalFormatting sqref="C208:D208">
    <cfRule type="containsText" dxfId="820" priority="192" operator="containsText" text="n/a">
      <formula>NOT(ISERROR(SEARCH("n/a",C208)))</formula>
    </cfRule>
    <cfRule type="containsText" dxfId="819" priority="193" operator="containsText" text="no">
      <formula>NOT(ISERROR(SEARCH("no",C208)))</formula>
    </cfRule>
  </conditionalFormatting>
  <conditionalFormatting sqref="C223:D223">
    <cfRule type="containsText" dxfId="818" priority="190" operator="containsText" text="n/a">
      <formula>NOT(ISERROR(SEARCH("n/a",C223)))</formula>
    </cfRule>
    <cfRule type="containsText" dxfId="817" priority="191" operator="containsText" text="no">
      <formula>NOT(ISERROR(SEARCH("no",C223)))</formula>
    </cfRule>
  </conditionalFormatting>
  <conditionalFormatting sqref="C223:D223">
    <cfRule type="cellIs" dxfId="816" priority="189" operator="equal">
      <formula>"Planned"</formula>
    </cfRule>
  </conditionalFormatting>
  <conditionalFormatting sqref="C223:D223">
    <cfRule type="containsText" dxfId="815" priority="187" operator="containsText" text="n/a">
      <formula>NOT(ISERROR(SEARCH("n/a",C223)))</formula>
    </cfRule>
    <cfRule type="containsText" dxfId="814" priority="188" operator="containsText" text="no">
      <formula>NOT(ISERROR(SEARCH("no",C223)))</formula>
    </cfRule>
  </conditionalFormatting>
  <conditionalFormatting sqref="C223:D223">
    <cfRule type="containsText" dxfId="813" priority="185" operator="containsText" text="n/a">
      <formula>NOT(ISERROR(SEARCH("n/a",C223)))</formula>
    </cfRule>
    <cfRule type="containsText" dxfId="812" priority="186" operator="containsText" text="no">
      <formula>NOT(ISERROR(SEARCH("no",C223)))</formula>
    </cfRule>
  </conditionalFormatting>
  <conditionalFormatting sqref="C236:D236">
    <cfRule type="containsText" dxfId="811" priority="183" operator="containsText" text="n/a">
      <formula>NOT(ISERROR(SEARCH("n/a",C236)))</formula>
    </cfRule>
    <cfRule type="containsText" dxfId="810" priority="184" operator="containsText" text="no">
      <formula>NOT(ISERROR(SEARCH("no",C236)))</formula>
    </cfRule>
  </conditionalFormatting>
  <conditionalFormatting sqref="C236:D236">
    <cfRule type="cellIs" dxfId="809" priority="182" operator="equal">
      <formula>"Planned"</formula>
    </cfRule>
  </conditionalFormatting>
  <conditionalFormatting sqref="C236:D236">
    <cfRule type="containsText" dxfId="808" priority="180" operator="containsText" text="n/a">
      <formula>NOT(ISERROR(SEARCH("n/a",C236)))</formula>
    </cfRule>
    <cfRule type="containsText" dxfId="807" priority="181" operator="containsText" text="no">
      <formula>NOT(ISERROR(SEARCH("no",C236)))</formula>
    </cfRule>
  </conditionalFormatting>
  <conditionalFormatting sqref="C236:D236">
    <cfRule type="containsText" dxfId="806" priority="178" operator="containsText" text="n/a">
      <formula>NOT(ISERROR(SEARCH("n/a",C236)))</formula>
    </cfRule>
    <cfRule type="containsText" dxfId="805" priority="179" operator="containsText" text="no">
      <formula>NOT(ISERROR(SEARCH("no",C236)))</formula>
    </cfRule>
  </conditionalFormatting>
  <conditionalFormatting sqref="C54:D61">
    <cfRule type="containsText" dxfId="804" priority="176" operator="containsText" text="n/a">
      <formula>NOT(ISERROR(SEARCH("n/a",C54)))</formula>
    </cfRule>
    <cfRule type="containsText" dxfId="803" priority="177" operator="containsText" text="no">
      <formula>NOT(ISERROR(SEARCH("no",C54)))</formula>
    </cfRule>
  </conditionalFormatting>
  <conditionalFormatting sqref="C54:D61">
    <cfRule type="cellIs" dxfId="802" priority="175" operator="equal">
      <formula>"Planned"</formula>
    </cfRule>
  </conditionalFormatting>
  <conditionalFormatting sqref="C69:C75">
    <cfRule type="containsText" dxfId="801" priority="173" operator="containsText" text="n/a">
      <formula>NOT(ISERROR(SEARCH("n/a",C69)))</formula>
    </cfRule>
    <cfRule type="containsText" dxfId="800" priority="174" operator="containsText" text="no">
      <formula>NOT(ISERROR(SEARCH("no",C69)))</formula>
    </cfRule>
  </conditionalFormatting>
  <conditionalFormatting sqref="C69:C75">
    <cfRule type="cellIs" dxfId="799" priority="172" operator="equal">
      <formula>"Planned"</formula>
    </cfRule>
  </conditionalFormatting>
  <conditionalFormatting sqref="C89:C90">
    <cfRule type="containsText" dxfId="798" priority="170" operator="containsText" text="n/a">
      <formula>NOT(ISERROR(SEARCH("n/a",C89)))</formula>
    </cfRule>
    <cfRule type="containsText" dxfId="797" priority="171" operator="containsText" text="no">
      <formula>NOT(ISERROR(SEARCH("no",C89)))</formula>
    </cfRule>
  </conditionalFormatting>
  <conditionalFormatting sqref="C89:C90">
    <cfRule type="cellIs" dxfId="796" priority="169" operator="equal">
      <formula>"Planned"</formula>
    </cfRule>
  </conditionalFormatting>
  <conditionalFormatting sqref="C53:D53 D53:D61">
    <cfRule type="containsText" dxfId="795" priority="167" operator="containsText" text="n/a">
      <formula>NOT(ISERROR(SEARCH("n/a",C53)))</formula>
    </cfRule>
    <cfRule type="containsText" dxfId="794" priority="168" operator="containsText" text="no">
      <formula>NOT(ISERROR(SEARCH("no",C53)))</formula>
    </cfRule>
  </conditionalFormatting>
  <conditionalFormatting sqref="C53:D53 D53:D61">
    <cfRule type="cellIs" dxfId="793" priority="166" operator="equal">
      <formula>"Planned"</formula>
    </cfRule>
  </conditionalFormatting>
  <conditionalFormatting sqref="D50:D51">
    <cfRule type="containsText" dxfId="792" priority="164" operator="containsText" text="n/a">
      <formula>NOT(ISERROR(SEARCH("n/a",D50)))</formula>
    </cfRule>
    <cfRule type="containsText" dxfId="791" priority="165" operator="containsText" text="no">
      <formula>NOT(ISERROR(SEARCH("no",D50)))</formula>
    </cfRule>
  </conditionalFormatting>
  <conditionalFormatting sqref="D50:D51">
    <cfRule type="cellIs" dxfId="790" priority="163" operator="equal">
      <formula>"Planned"</formula>
    </cfRule>
  </conditionalFormatting>
  <conditionalFormatting sqref="D48">
    <cfRule type="containsText" dxfId="789" priority="161" operator="containsText" text="n/a">
      <formula>NOT(ISERROR(SEARCH("n/a",D48)))</formula>
    </cfRule>
    <cfRule type="containsText" dxfId="788" priority="162" operator="containsText" text="no">
      <formula>NOT(ISERROR(SEARCH("no",D48)))</formula>
    </cfRule>
  </conditionalFormatting>
  <conditionalFormatting sqref="D48">
    <cfRule type="cellIs" dxfId="787" priority="160" operator="equal">
      <formula>"Planned"</formula>
    </cfRule>
  </conditionalFormatting>
  <conditionalFormatting sqref="D39:D44">
    <cfRule type="containsText" dxfId="786" priority="158" operator="containsText" text="n/a">
      <formula>NOT(ISERROR(SEARCH("n/a",D39)))</formula>
    </cfRule>
    <cfRule type="containsText" dxfId="785" priority="159" operator="containsText" text="no">
      <formula>NOT(ISERROR(SEARCH("no",D39)))</formula>
    </cfRule>
  </conditionalFormatting>
  <conditionalFormatting sqref="D39:D44">
    <cfRule type="cellIs" dxfId="784" priority="157" operator="equal">
      <formula>"Planned"</formula>
    </cfRule>
  </conditionalFormatting>
  <conditionalFormatting sqref="D46">
    <cfRule type="containsText" dxfId="783" priority="155" operator="containsText" text="n/a">
      <formula>NOT(ISERROR(SEARCH("n/a",D46)))</formula>
    </cfRule>
    <cfRule type="containsText" dxfId="782" priority="156" operator="containsText" text="no">
      <formula>NOT(ISERROR(SEARCH("no",D46)))</formula>
    </cfRule>
  </conditionalFormatting>
  <conditionalFormatting sqref="D46">
    <cfRule type="cellIs" dxfId="781" priority="154" operator="equal">
      <formula>"Planned"</formula>
    </cfRule>
  </conditionalFormatting>
  <conditionalFormatting sqref="D37">
    <cfRule type="containsText" dxfId="780" priority="152" operator="containsText" text="n/a">
      <formula>NOT(ISERROR(SEARCH("n/a",D37)))</formula>
    </cfRule>
    <cfRule type="containsText" dxfId="779" priority="153" operator="containsText" text="no">
      <formula>NOT(ISERROR(SEARCH("no",D37)))</formula>
    </cfRule>
  </conditionalFormatting>
  <conditionalFormatting sqref="D37">
    <cfRule type="cellIs" dxfId="778" priority="151" operator="equal">
      <formula>"Planned"</formula>
    </cfRule>
  </conditionalFormatting>
  <conditionalFormatting sqref="D29:D31">
    <cfRule type="containsText" dxfId="777" priority="149" operator="containsText" text="n/a">
      <formula>NOT(ISERROR(SEARCH("n/a",D29)))</formula>
    </cfRule>
    <cfRule type="containsText" dxfId="776" priority="150" operator="containsText" text="no">
      <formula>NOT(ISERROR(SEARCH("no",D29)))</formula>
    </cfRule>
  </conditionalFormatting>
  <conditionalFormatting sqref="D29:D31">
    <cfRule type="cellIs" dxfId="775" priority="148" operator="equal">
      <formula>"Planned"</formula>
    </cfRule>
  </conditionalFormatting>
  <conditionalFormatting sqref="D27">
    <cfRule type="containsText" dxfId="774" priority="146" operator="containsText" text="n/a">
      <formula>NOT(ISERROR(SEARCH("n/a",D27)))</formula>
    </cfRule>
    <cfRule type="containsText" dxfId="773" priority="147" operator="containsText" text="no">
      <formula>NOT(ISERROR(SEARCH("no",D27)))</formula>
    </cfRule>
  </conditionalFormatting>
  <conditionalFormatting sqref="D27">
    <cfRule type="cellIs" dxfId="772" priority="145" operator="equal">
      <formula>"Planned"</formula>
    </cfRule>
  </conditionalFormatting>
  <conditionalFormatting sqref="D13:D21">
    <cfRule type="containsText" dxfId="771" priority="140" operator="containsText" text="n/a">
      <formula>NOT(ISERROR(SEARCH("n/a",D13)))</formula>
    </cfRule>
    <cfRule type="containsText" dxfId="770" priority="141" operator="containsText" text="no">
      <formula>NOT(ISERROR(SEARCH("no",D13)))</formula>
    </cfRule>
  </conditionalFormatting>
  <conditionalFormatting sqref="D13:D21">
    <cfRule type="cellIs" dxfId="769" priority="139" operator="equal">
      <formula>"Planned"</formula>
    </cfRule>
  </conditionalFormatting>
  <conditionalFormatting sqref="D12">
    <cfRule type="containsText" dxfId="768" priority="137" operator="containsText" text="n/a">
      <formula>NOT(ISERROR(SEARCH("n/a",D12)))</formula>
    </cfRule>
    <cfRule type="containsText" dxfId="767" priority="138" operator="containsText" text="no">
      <formula>NOT(ISERROR(SEARCH("no",D12)))</formula>
    </cfRule>
  </conditionalFormatting>
  <conditionalFormatting sqref="D12">
    <cfRule type="cellIs" dxfId="766" priority="136" operator="equal">
      <formula>"Planned"</formula>
    </cfRule>
  </conditionalFormatting>
  <conditionalFormatting sqref="D5:D10">
    <cfRule type="containsText" dxfId="765" priority="134" operator="containsText" text="n/a">
      <formula>NOT(ISERROR(SEARCH("n/a",D5)))</formula>
    </cfRule>
    <cfRule type="containsText" dxfId="764" priority="135" operator="containsText" text="no">
      <formula>NOT(ISERROR(SEARCH("no",D5)))</formula>
    </cfRule>
  </conditionalFormatting>
  <conditionalFormatting sqref="D5:D10">
    <cfRule type="cellIs" dxfId="763" priority="133" operator="equal">
      <formula>"Planned"</formula>
    </cfRule>
  </conditionalFormatting>
  <conditionalFormatting sqref="D63:D66">
    <cfRule type="containsText" dxfId="762" priority="131" operator="containsText" text="n/a">
      <formula>NOT(ISERROR(SEARCH("n/a",D63)))</formula>
    </cfRule>
    <cfRule type="containsText" dxfId="761" priority="132" operator="containsText" text="no">
      <formula>NOT(ISERROR(SEARCH("no",D63)))</formula>
    </cfRule>
  </conditionalFormatting>
  <conditionalFormatting sqref="D63:D66">
    <cfRule type="cellIs" dxfId="760" priority="130" operator="equal">
      <formula>"Planned"</formula>
    </cfRule>
  </conditionalFormatting>
  <conditionalFormatting sqref="D69:D71">
    <cfRule type="containsText" dxfId="759" priority="128" operator="containsText" text="n/a">
      <formula>NOT(ISERROR(SEARCH("n/a",D69)))</formula>
    </cfRule>
    <cfRule type="containsText" dxfId="758" priority="129" operator="containsText" text="no">
      <formula>NOT(ISERROR(SEARCH("no",D69)))</formula>
    </cfRule>
  </conditionalFormatting>
  <conditionalFormatting sqref="D69:D71">
    <cfRule type="cellIs" dxfId="757" priority="127" operator="equal">
      <formula>"Planned"</formula>
    </cfRule>
  </conditionalFormatting>
  <conditionalFormatting sqref="D72:D77">
    <cfRule type="containsText" dxfId="756" priority="125" operator="containsText" text="n/a">
      <formula>NOT(ISERROR(SEARCH("n/a",D72)))</formula>
    </cfRule>
    <cfRule type="containsText" dxfId="755" priority="126" operator="containsText" text="no">
      <formula>NOT(ISERROR(SEARCH("no",D72)))</formula>
    </cfRule>
  </conditionalFormatting>
  <conditionalFormatting sqref="D72:D77">
    <cfRule type="cellIs" dxfId="754" priority="124" operator="equal">
      <formula>"Planned"</formula>
    </cfRule>
  </conditionalFormatting>
  <conditionalFormatting sqref="D79:D86">
    <cfRule type="containsText" dxfId="753" priority="122" operator="containsText" text="n/a">
      <formula>NOT(ISERROR(SEARCH("n/a",D79)))</formula>
    </cfRule>
    <cfRule type="containsText" dxfId="752" priority="123" operator="containsText" text="no">
      <formula>NOT(ISERROR(SEARCH("no",D79)))</formula>
    </cfRule>
  </conditionalFormatting>
  <conditionalFormatting sqref="D79:D86">
    <cfRule type="cellIs" dxfId="751" priority="121" operator="equal">
      <formula>"Planned"</formula>
    </cfRule>
  </conditionalFormatting>
  <conditionalFormatting sqref="D89:D90">
    <cfRule type="containsText" dxfId="750" priority="119" operator="containsText" text="n/a">
      <formula>NOT(ISERROR(SEARCH("n/a",D89)))</formula>
    </cfRule>
    <cfRule type="containsText" dxfId="749" priority="120" operator="containsText" text="no">
      <formula>NOT(ISERROR(SEARCH("no",D89)))</formula>
    </cfRule>
  </conditionalFormatting>
  <conditionalFormatting sqref="D89:D90">
    <cfRule type="cellIs" dxfId="748" priority="118" operator="equal">
      <formula>"Planned"</formula>
    </cfRule>
  </conditionalFormatting>
  <conditionalFormatting sqref="D92:D93">
    <cfRule type="containsText" dxfId="747" priority="116" operator="containsText" text="n/a">
      <formula>NOT(ISERROR(SEARCH("n/a",D92)))</formula>
    </cfRule>
    <cfRule type="containsText" dxfId="746" priority="117" operator="containsText" text="no">
      <formula>NOT(ISERROR(SEARCH("no",D92)))</formula>
    </cfRule>
  </conditionalFormatting>
  <conditionalFormatting sqref="D92:D93">
    <cfRule type="cellIs" dxfId="745" priority="115" operator="equal">
      <formula>"Planned"</formula>
    </cfRule>
  </conditionalFormatting>
  <conditionalFormatting sqref="D95:D96">
    <cfRule type="containsText" dxfId="744" priority="113" operator="containsText" text="n/a">
      <formula>NOT(ISERROR(SEARCH("n/a",D95)))</formula>
    </cfRule>
    <cfRule type="containsText" dxfId="743" priority="114" operator="containsText" text="no">
      <formula>NOT(ISERROR(SEARCH("no",D95)))</formula>
    </cfRule>
  </conditionalFormatting>
  <conditionalFormatting sqref="D95:D96">
    <cfRule type="cellIs" dxfId="742" priority="112" operator="equal">
      <formula>"Planned"</formula>
    </cfRule>
  </conditionalFormatting>
  <conditionalFormatting sqref="D98:D104">
    <cfRule type="containsText" dxfId="741" priority="110" operator="containsText" text="n/a">
      <formula>NOT(ISERROR(SEARCH("n/a",D98)))</formula>
    </cfRule>
    <cfRule type="containsText" dxfId="740" priority="111" operator="containsText" text="no">
      <formula>NOT(ISERROR(SEARCH("no",D98)))</formula>
    </cfRule>
  </conditionalFormatting>
  <conditionalFormatting sqref="D98:D104">
    <cfRule type="cellIs" dxfId="739" priority="109" operator="equal">
      <formula>"Planned"</formula>
    </cfRule>
  </conditionalFormatting>
  <conditionalFormatting sqref="D105:D107">
    <cfRule type="containsText" dxfId="738" priority="107" operator="containsText" text="n/a">
      <formula>NOT(ISERROR(SEARCH("n/a",D105)))</formula>
    </cfRule>
    <cfRule type="containsText" dxfId="737" priority="108" operator="containsText" text="no">
      <formula>NOT(ISERROR(SEARCH("no",D105)))</formula>
    </cfRule>
  </conditionalFormatting>
  <conditionalFormatting sqref="D105:D107">
    <cfRule type="cellIs" dxfId="736" priority="106" operator="equal">
      <formula>"Planned"</formula>
    </cfRule>
  </conditionalFormatting>
  <conditionalFormatting sqref="D109:D115">
    <cfRule type="containsText" dxfId="735" priority="104" operator="containsText" text="n/a">
      <formula>NOT(ISERROR(SEARCH("n/a",D109)))</formula>
    </cfRule>
    <cfRule type="containsText" dxfId="734" priority="105" operator="containsText" text="no">
      <formula>NOT(ISERROR(SEARCH("no",D109)))</formula>
    </cfRule>
  </conditionalFormatting>
  <conditionalFormatting sqref="D109:D115">
    <cfRule type="cellIs" dxfId="733" priority="103" operator="equal">
      <formula>"Planned"</formula>
    </cfRule>
  </conditionalFormatting>
  <conditionalFormatting sqref="D117:D119">
    <cfRule type="containsText" dxfId="732" priority="101" operator="containsText" text="n/a">
      <formula>NOT(ISERROR(SEARCH("n/a",D117)))</formula>
    </cfRule>
    <cfRule type="containsText" dxfId="731" priority="102" operator="containsText" text="no">
      <formula>NOT(ISERROR(SEARCH("no",D117)))</formula>
    </cfRule>
  </conditionalFormatting>
  <conditionalFormatting sqref="D117:D119">
    <cfRule type="cellIs" dxfId="730" priority="100" operator="equal">
      <formula>"Planned"</formula>
    </cfRule>
  </conditionalFormatting>
  <conditionalFormatting sqref="D121:D129">
    <cfRule type="containsText" dxfId="729" priority="98" operator="containsText" text="n/a">
      <formula>NOT(ISERROR(SEARCH("n/a",D121)))</formula>
    </cfRule>
    <cfRule type="containsText" dxfId="728" priority="99" operator="containsText" text="no">
      <formula>NOT(ISERROR(SEARCH("no",D121)))</formula>
    </cfRule>
  </conditionalFormatting>
  <conditionalFormatting sqref="D121:D129">
    <cfRule type="cellIs" dxfId="727" priority="97" operator="equal">
      <formula>"Planned"</formula>
    </cfRule>
  </conditionalFormatting>
  <conditionalFormatting sqref="D131:D132">
    <cfRule type="containsText" dxfId="726" priority="95" operator="containsText" text="n/a">
      <formula>NOT(ISERROR(SEARCH("n/a",D131)))</formula>
    </cfRule>
    <cfRule type="containsText" dxfId="725" priority="96" operator="containsText" text="no">
      <formula>NOT(ISERROR(SEARCH("no",D131)))</formula>
    </cfRule>
  </conditionalFormatting>
  <conditionalFormatting sqref="D131:D132">
    <cfRule type="cellIs" dxfId="724" priority="94" operator="equal">
      <formula>"Planned"</formula>
    </cfRule>
  </conditionalFormatting>
  <conditionalFormatting sqref="D135">
    <cfRule type="containsText" dxfId="723" priority="92" operator="containsText" text="n/a">
      <formula>NOT(ISERROR(SEARCH("n/a",D135)))</formula>
    </cfRule>
    <cfRule type="containsText" dxfId="722" priority="93" operator="containsText" text="no">
      <formula>NOT(ISERROR(SEARCH("no",D135)))</formula>
    </cfRule>
  </conditionalFormatting>
  <conditionalFormatting sqref="D135">
    <cfRule type="cellIs" dxfId="721" priority="91" operator="equal">
      <formula>"Planned"</formula>
    </cfRule>
  </conditionalFormatting>
  <conditionalFormatting sqref="D137">
    <cfRule type="containsText" dxfId="720" priority="89" operator="containsText" text="n/a">
      <formula>NOT(ISERROR(SEARCH("n/a",D137)))</formula>
    </cfRule>
    <cfRule type="containsText" dxfId="719" priority="90" operator="containsText" text="no">
      <formula>NOT(ISERROR(SEARCH("no",D137)))</formula>
    </cfRule>
  </conditionalFormatting>
  <conditionalFormatting sqref="D137">
    <cfRule type="cellIs" dxfId="718" priority="88" operator="equal">
      <formula>"Planned"</formula>
    </cfRule>
  </conditionalFormatting>
  <conditionalFormatting sqref="D139">
    <cfRule type="containsText" dxfId="717" priority="86" operator="containsText" text="n/a">
      <formula>NOT(ISERROR(SEARCH("n/a",D139)))</formula>
    </cfRule>
    <cfRule type="containsText" dxfId="716" priority="87" operator="containsText" text="no">
      <formula>NOT(ISERROR(SEARCH("no",D139)))</formula>
    </cfRule>
  </conditionalFormatting>
  <conditionalFormatting sqref="D139">
    <cfRule type="cellIs" dxfId="715" priority="85" operator="equal">
      <formula>"Planned"</formula>
    </cfRule>
  </conditionalFormatting>
  <conditionalFormatting sqref="D141:D142">
    <cfRule type="containsText" dxfId="714" priority="83" operator="containsText" text="n/a">
      <formula>NOT(ISERROR(SEARCH("n/a",D141)))</formula>
    </cfRule>
    <cfRule type="containsText" dxfId="713" priority="84" operator="containsText" text="no">
      <formula>NOT(ISERROR(SEARCH("no",D141)))</formula>
    </cfRule>
  </conditionalFormatting>
  <conditionalFormatting sqref="D141:D142">
    <cfRule type="cellIs" dxfId="712" priority="82" operator="equal">
      <formula>"Planned"</formula>
    </cfRule>
  </conditionalFormatting>
  <conditionalFormatting sqref="D148:D149">
    <cfRule type="containsText" dxfId="711" priority="80" operator="containsText" text="n/a">
      <formula>NOT(ISERROR(SEARCH("n/a",D148)))</formula>
    </cfRule>
    <cfRule type="containsText" dxfId="710" priority="81" operator="containsText" text="no">
      <formula>NOT(ISERROR(SEARCH("no",D148)))</formula>
    </cfRule>
  </conditionalFormatting>
  <conditionalFormatting sqref="D148:D149">
    <cfRule type="cellIs" dxfId="709" priority="79" operator="equal">
      <formula>"Planned"</formula>
    </cfRule>
  </conditionalFormatting>
  <conditionalFormatting sqref="D151">
    <cfRule type="containsText" dxfId="708" priority="77" operator="containsText" text="n/a">
      <formula>NOT(ISERROR(SEARCH("n/a",D151)))</formula>
    </cfRule>
    <cfRule type="containsText" dxfId="707" priority="78" operator="containsText" text="no">
      <formula>NOT(ISERROR(SEARCH("no",D151)))</formula>
    </cfRule>
  </conditionalFormatting>
  <conditionalFormatting sqref="D151">
    <cfRule type="cellIs" dxfId="706" priority="76" operator="equal">
      <formula>"Planned"</formula>
    </cfRule>
  </conditionalFormatting>
  <conditionalFormatting sqref="D156:D157">
    <cfRule type="containsText" dxfId="705" priority="74" operator="containsText" text="n/a">
      <formula>NOT(ISERROR(SEARCH("n/a",D156)))</formula>
    </cfRule>
    <cfRule type="containsText" dxfId="704" priority="75" operator="containsText" text="no">
      <formula>NOT(ISERROR(SEARCH("no",D156)))</formula>
    </cfRule>
  </conditionalFormatting>
  <conditionalFormatting sqref="D156:D157">
    <cfRule type="cellIs" dxfId="703" priority="73" operator="equal">
      <formula>"Planned"</formula>
    </cfRule>
  </conditionalFormatting>
  <conditionalFormatting sqref="D162">
    <cfRule type="containsText" dxfId="702" priority="71" operator="containsText" text="n/a">
      <formula>NOT(ISERROR(SEARCH("n/a",D162)))</formula>
    </cfRule>
    <cfRule type="containsText" dxfId="701" priority="72" operator="containsText" text="no">
      <formula>NOT(ISERROR(SEARCH("no",D162)))</formula>
    </cfRule>
  </conditionalFormatting>
  <conditionalFormatting sqref="D162">
    <cfRule type="cellIs" dxfId="700" priority="70" operator="equal">
      <formula>"Planned"</formula>
    </cfRule>
  </conditionalFormatting>
  <conditionalFormatting sqref="D164">
    <cfRule type="containsText" dxfId="699" priority="68" operator="containsText" text="n/a">
      <formula>NOT(ISERROR(SEARCH("n/a",D164)))</formula>
    </cfRule>
    <cfRule type="containsText" dxfId="698" priority="69" operator="containsText" text="no">
      <formula>NOT(ISERROR(SEARCH("no",D164)))</formula>
    </cfRule>
  </conditionalFormatting>
  <conditionalFormatting sqref="D164">
    <cfRule type="cellIs" dxfId="697" priority="67" operator="equal">
      <formula>"Planned"</formula>
    </cfRule>
  </conditionalFormatting>
  <conditionalFormatting sqref="D166">
    <cfRule type="containsText" dxfId="696" priority="65" operator="containsText" text="n/a">
      <formula>NOT(ISERROR(SEARCH("n/a",D166)))</formula>
    </cfRule>
    <cfRule type="containsText" dxfId="695" priority="66" operator="containsText" text="no">
      <formula>NOT(ISERROR(SEARCH("no",D166)))</formula>
    </cfRule>
  </conditionalFormatting>
  <conditionalFormatting sqref="D166">
    <cfRule type="cellIs" dxfId="694" priority="64" operator="equal">
      <formula>"Planned"</formula>
    </cfRule>
  </conditionalFormatting>
  <conditionalFormatting sqref="D168:D169">
    <cfRule type="containsText" dxfId="693" priority="62" operator="containsText" text="n/a">
      <formula>NOT(ISERROR(SEARCH("n/a",D168)))</formula>
    </cfRule>
    <cfRule type="containsText" dxfId="692" priority="63" operator="containsText" text="no">
      <formula>NOT(ISERROR(SEARCH("no",D168)))</formula>
    </cfRule>
  </conditionalFormatting>
  <conditionalFormatting sqref="D168:D169">
    <cfRule type="cellIs" dxfId="691" priority="61" operator="equal">
      <formula>"Planned"</formula>
    </cfRule>
  </conditionalFormatting>
  <conditionalFormatting sqref="D173">
    <cfRule type="containsText" dxfId="690" priority="59" operator="containsText" text="n/a">
      <formula>NOT(ISERROR(SEARCH("n/a",D173)))</formula>
    </cfRule>
    <cfRule type="containsText" dxfId="689" priority="60" operator="containsText" text="no">
      <formula>NOT(ISERROR(SEARCH("no",D173)))</formula>
    </cfRule>
  </conditionalFormatting>
  <conditionalFormatting sqref="D173">
    <cfRule type="cellIs" dxfId="688" priority="58" operator="equal">
      <formula>"Planned"</formula>
    </cfRule>
  </conditionalFormatting>
  <conditionalFormatting sqref="D177">
    <cfRule type="containsText" dxfId="687" priority="56" operator="containsText" text="n/a">
      <formula>NOT(ISERROR(SEARCH("n/a",D177)))</formula>
    </cfRule>
    <cfRule type="containsText" dxfId="686" priority="57" operator="containsText" text="no">
      <formula>NOT(ISERROR(SEARCH("no",D177)))</formula>
    </cfRule>
  </conditionalFormatting>
  <conditionalFormatting sqref="D177">
    <cfRule type="cellIs" dxfId="685" priority="55" operator="equal">
      <formula>"Planned"</formula>
    </cfRule>
  </conditionalFormatting>
  <conditionalFormatting sqref="D179">
    <cfRule type="containsText" dxfId="684" priority="53" operator="containsText" text="n/a">
      <formula>NOT(ISERROR(SEARCH("n/a",D179)))</formula>
    </cfRule>
    <cfRule type="containsText" dxfId="683" priority="54" operator="containsText" text="no">
      <formula>NOT(ISERROR(SEARCH("no",D179)))</formula>
    </cfRule>
  </conditionalFormatting>
  <conditionalFormatting sqref="D179">
    <cfRule type="cellIs" dxfId="682" priority="52" operator="equal">
      <formula>"Planned"</formula>
    </cfRule>
  </conditionalFormatting>
  <conditionalFormatting sqref="D182">
    <cfRule type="containsText" dxfId="681" priority="50" operator="containsText" text="n/a">
      <formula>NOT(ISERROR(SEARCH("n/a",D182)))</formula>
    </cfRule>
    <cfRule type="containsText" dxfId="680" priority="51" operator="containsText" text="no">
      <formula>NOT(ISERROR(SEARCH("no",D182)))</formula>
    </cfRule>
  </conditionalFormatting>
  <conditionalFormatting sqref="D182">
    <cfRule type="cellIs" dxfId="679" priority="49" operator="equal">
      <formula>"Planned"</formula>
    </cfRule>
  </conditionalFormatting>
  <conditionalFormatting sqref="D184:D185">
    <cfRule type="containsText" dxfId="678" priority="47" operator="containsText" text="n/a">
      <formula>NOT(ISERROR(SEARCH("n/a",D184)))</formula>
    </cfRule>
    <cfRule type="containsText" dxfId="677" priority="48" operator="containsText" text="no">
      <formula>NOT(ISERROR(SEARCH("no",D184)))</formula>
    </cfRule>
  </conditionalFormatting>
  <conditionalFormatting sqref="D184:D185">
    <cfRule type="cellIs" dxfId="676" priority="46" operator="equal">
      <formula>"Planned"</formula>
    </cfRule>
  </conditionalFormatting>
  <conditionalFormatting sqref="D189">
    <cfRule type="containsText" dxfId="675" priority="44" operator="containsText" text="n/a">
      <formula>NOT(ISERROR(SEARCH("n/a",D189)))</formula>
    </cfRule>
    <cfRule type="containsText" dxfId="674" priority="45" operator="containsText" text="no">
      <formula>NOT(ISERROR(SEARCH("no",D189)))</formula>
    </cfRule>
  </conditionalFormatting>
  <conditionalFormatting sqref="D189">
    <cfRule type="cellIs" dxfId="673" priority="43" operator="equal">
      <formula>"Planned"</formula>
    </cfRule>
  </conditionalFormatting>
  <conditionalFormatting sqref="D191">
    <cfRule type="containsText" dxfId="672" priority="41" operator="containsText" text="n/a">
      <formula>NOT(ISERROR(SEARCH("n/a",D191)))</formula>
    </cfRule>
    <cfRule type="containsText" dxfId="671" priority="42" operator="containsText" text="no">
      <formula>NOT(ISERROR(SEARCH("no",D191)))</formula>
    </cfRule>
  </conditionalFormatting>
  <conditionalFormatting sqref="D191">
    <cfRule type="cellIs" dxfId="670" priority="40" operator="equal">
      <formula>"Planned"</formula>
    </cfRule>
  </conditionalFormatting>
  <conditionalFormatting sqref="D193:D194">
    <cfRule type="containsText" dxfId="669" priority="38" operator="containsText" text="n/a">
      <formula>NOT(ISERROR(SEARCH("n/a",D193)))</formula>
    </cfRule>
    <cfRule type="containsText" dxfId="668" priority="39" operator="containsText" text="no">
      <formula>NOT(ISERROR(SEARCH("no",D193)))</formula>
    </cfRule>
  </conditionalFormatting>
  <conditionalFormatting sqref="D193:D194">
    <cfRule type="cellIs" dxfId="667" priority="37" operator="equal">
      <formula>"Planned"</formula>
    </cfRule>
  </conditionalFormatting>
  <conditionalFormatting sqref="D199">
    <cfRule type="containsText" dxfId="666" priority="35" operator="containsText" text="n/a">
      <formula>NOT(ISERROR(SEARCH("n/a",D199)))</formula>
    </cfRule>
    <cfRule type="containsText" dxfId="665" priority="36" operator="containsText" text="no">
      <formula>NOT(ISERROR(SEARCH("no",D199)))</formula>
    </cfRule>
  </conditionalFormatting>
  <conditionalFormatting sqref="D199">
    <cfRule type="cellIs" dxfId="664" priority="34" operator="equal">
      <formula>"Planned"</formula>
    </cfRule>
  </conditionalFormatting>
  <conditionalFormatting sqref="D202">
    <cfRule type="containsText" dxfId="663" priority="32" operator="containsText" text="n/a">
      <formula>NOT(ISERROR(SEARCH("n/a",D202)))</formula>
    </cfRule>
    <cfRule type="containsText" dxfId="662" priority="33" operator="containsText" text="no">
      <formula>NOT(ISERROR(SEARCH("no",D202)))</formula>
    </cfRule>
  </conditionalFormatting>
  <conditionalFormatting sqref="D202">
    <cfRule type="cellIs" dxfId="661" priority="31" operator="equal">
      <formula>"Planned"</formula>
    </cfRule>
  </conditionalFormatting>
  <conditionalFormatting sqref="D206">
    <cfRule type="containsText" dxfId="660" priority="29" operator="containsText" text="n/a">
      <formula>NOT(ISERROR(SEARCH("n/a",D206)))</formula>
    </cfRule>
    <cfRule type="containsText" dxfId="659" priority="30" operator="containsText" text="no">
      <formula>NOT(ISERROR(SEARCH("no",D206)))</formula>
    </cfRule>
  </conditionalFormatting>
  <conditionalFormatting sqref="D206">
    <cfRule type="cellIs" dxfId="658" priority="28" operator="equal">
      <formula>"Planned"</formula>
    </cfRule>
  </conditionalFormatting>
  <conditionalFormatting sqref="D209">
    <cfRule type="containsText" dxfId="657" priority="26" operator="containsText" text="n/a">
      <formula>NOT(ISERROR(SEARCH("n/a",D209)))</formula>
    </cfRule>
    <cfRule type="containsText" dxfId="656" priority="27" operator="containsText" text="no">
      <formula>NOT(ISERROR(SEARCH("no",D209)))</formula>
    </cfRule>
  </conditionalFormatting>
  <conditionalFormatting sqref="D209">
    <cfRule type="cellIs" dxfId="655" priority="25" operator="equal">
      <formula>"Planned"</formula>
    </cfRule>
  </conditionalFormatting>
  <conditionalFormatting sqref="D211">
    <cfRule type="containsText" dxfId="654" priority="23" operator="containsText" text="n/a">
      <formula>NOT(ISERROR(SEARCH("n/a",D211)))</formula>
    </cfRule>
    <cfRule type="containsText" dxfId="653" priority="24" operator="containsText" text="no">
      <formula>NOT(ISERROR(SEARCH("no",D211)))</formula>
    </cfRule>
  </conditionalFormatting>
  <conditionalFormatting sqref="D211">
    <cfRule type="cellIs" dxfId="652" priority="22" operator="equal">
      <formula>"Planned"</formula>
    </cfRule>
  </conditionalFormatting>
  <conditionalFormatting sqref="D214">
    <cfRule type="containsText" dxfId="651" priority="20" operator="containsText" text="n/a">
      <formula>NOT(ISERROR(SEARCH("n/a",D214)))</formula>
    </cfRule>
    <cfRule type="containsText" dxfId="650" priority="21" operator="containsText" text="no">
      <formula>NOT(ISERROR(SEARCH("no",D214)))</formula>
    </cfRule>
  </conditionalFormatting>
  <conditionalFormatting sqref="D214">
    <cfRule type="cellIs" dxfId="649" priority="19" operator="equal">
      <formula>"Planned"</formula>
    </cfRule>
  </conditionalFormatting>
  <conditionalFormatting sqref="D224">
    <cfRule type="containsText" dxfId="648" priority="17" operator="containsText" text="n/a">
      <formula>NOT(ISERROR(SEARCH("n/a",D224)))</formula>
    </cfRule>
    <cfRule type="containsText" dxfId="647" priority="18" operator="containsText" text="no">
      <formula>NOT(ISERROR(SEARCH("no",D224)))</formula>
    </cfRule>
  </conditionalFormatting>
  <conditionalFormatting sqref="D224">
    <cfRule type="cellIs" dxfId="646" priority="16" operator="equal">
      <formula>"Planned"</formula>
    </cfRule>
  </conditionalFormatting>
  <conditionalFormatting sqref="D231">
    <cfRule type="containsText" dxfId="645" priority="14" operator="containsText" text="n/a">
      <formula>NOT(ISERROR(SEARCH("n/a",D231)))</formula>
    </cfRule>
    <cfRule type="containsText" dxfId="644" priority="15" operator="containsText" text="no">
      <formula>NOT(ISERROR(SEARCH("no",D231)))</formula>
    </cfRule>
  </conditionalFormatting>
  <conditionalFormatting sqref="D231">
    <cfRule type="cellIs" dxfId="643" priority="13" operator="equal">
      <formula>"Planned"</formula>
    </cfRule>
  </conditionalFormatting>
  <conditionalFormatting sqref="C237:D239">
    <cfRule type="containsText" dxfId="642" priority="11" operator="containsText" text="n/a">
      <formula>NOT(ISERROR(SEARCH("n/a",C237)))</formula>
    </cfRule>
    <cfRule type="containsText" dxfId="641" priority="12" operator="containsText" text="no">
      <formula>NOT(ISERROR(SEARCH("no",C237)))</formula>
    </cfRule>
  </conditionalFormatting>
  <conditionalFormatting sqref="C237:D239">
    <cfRule type="cellIs" dxfId="640" priority="10" operator="equal">
      <formula>"Planned"</formula>
    </cfRule>
  </conditionalFormatting>
  <conditionalFormatting sqref="C243:D243">
    <cfRule type="containsText" dxfId="639" priority="8" operator="containsText" text="n/a">
      <formula>NOT(ISERROR(SEARCH("n/a",C243)))</formula>
    </cfRule>
    <cfRule type="containsText" dxfId="638" priority="9" operator="containsText" text="no">
      <formula>NOT(ISERROR(SEARCH("no",C243)))</formula>
    </cfRule>
  </conditionalFormatting>
  <conditionalFormatting sqref="C243:D243">
    <cfRule type="cellIs" dxfId="637" priority="7" operator="equal">
      <formula>"Planned"</formula>
    </cfRule>
  </conditionalFormatting>
  <conditionalFormatting sqref="C247:D247">
    <cfRule type="containsText" dxfId="636" priority="5" operator="containsText" text="n/a">
      <formula>NOT(ISERROR(SEARCH("n/a",C247)))</formula>
    </cfRule>
    <cfRule type="containsText" dxfId="635" priority="6" operator="containsText" text="no">
      <formula>NOT(ISERROR(SEARCH("no",C247)))</formula>
    </cfRule>
  </conditionalFormatting>
  <conditionalFormatting sqref="C247:D247">
    <cfRule type="cellIs" dxfId="634" priority="4" operator="equal">
      <formula>"Planned"</formula>
    </cfRule>
  </conditionalFormatting>
  <conditionalFormatting sqref="D250">
    <cfRule type="containsText" dxfId="633" priority="2" operator="containsText" text="n/a">
      <formula>NOT(ISERROR(SEARCH("n/a",D250)))</formula>
    </cfRule>
    <cfRule type="containsText" dxfId="632" priority="3" operator="containsText" text="no">
      <formula>NOT(ISERROR(SEARCH("no",D250)))</formula>
    </cfRule>
  </conditionalFormatting>
  <hyperlinks>
    <hyperlink ref="C1" location="TOC!A1" display="Return to Table of Contents" xr:uid="{00000000-0004-0000-0A00-000000000000}"/>
    <hyperlink ref="B3" location="S2S2.1!D2" display="S2S2.1!D2" xr:uid="{00000000-0004-0000-0A00-000001000000}"/>
    <hyperlink ref="B4" location="S2S2.1!D7" display="S2S2.1!D7" xr:uid="{00000000-0004-0000-0A00-000002000000}"/>
    <hyperlink ref="B11" location="S2G2.1!C9" display="S2G2.1!C9" xr:uid="{00000000-0004-0000-0A00-000003000000}"/>
    <hyperlink ref="B26" location="S2G2.1!C11" display="S2G2.1!C11" xr:uid="{00000000-0004-0000-0A00-000004000000}"/>
    <hyperlink ref="B38" location="S2G2.1!C13" display="S2G2.1!C13" xr:uid="{00000000-0004-0000-0A00-000005000000}"/>
    <hyperlink ref="B49" location="S2G2.1!C15" display="S2G2.1!C15" xr:uid="{00000000-0004-0000-0A00-000006000000}"/>
    <hyperlink ref="B52" location="S2G2.1!C17" display="S2G2.1!C17" xr:uid="{00000000-0004-0000-0A00-000007000000}"/>
    <hyperlink ref="B62" location="S2G2.1!C17" display="S2G2.1!C17" xr:uid="{00000000-0004-0000-0A00-000008000000}"/>
    <hyperlink ref="B67" location="S2G2.2!C2" display="S2G2.2!C2" xr:uid="{00000000-0004-0000-0A00-000009000000}"/>
    <hyperlink ref="B68" location="S2G2.2!C7" display="S2G2.2!C7" xr:uid="{00000000-0004-0000-0A00-00000A000000}"/>
    <hyperlink ref="B78" location="S2G2.2!C9" display="S2G2.2!C9" xr:uid="{00000000-0004-0000-0A00-00000B000000}"/>
    <hyperlink ref="C4" location="S2G2.1!C7" display="S2G2.1!C7" xr:uid="{00000000-0004-0000-0A00-00000C000000}"/>
    <hyperlink ref="B87" location="S2G2.3!C2" display="S2G2.3!C2" xr:uid="{00000000-0004-0000-0A00-00000D000000}"/>
    <hyperlink ref="B88" location="S2G2.3!C7" display="S2G2.3!C7" xr:uid="{00000000-0004-0000-0A00-00000E000000}"/>
    <hyperlink ref="B91" location="S2G2.3!C9" display="S2G2.3!C9" xr:uid="{00000000-0004-0000-0A00-00000F000000}"/>
    <hyperlink ref="B94" location="S2G2.3!C11" display="S2G2.3!C11" xr:uid="{00000000-0004-0000-0A00-000010000000}"/>
    <hyperlink ref="B97" location="S2G2.3!C13" display="S2G2.3!C13" xr:uid="{00000000-0004-0000-0A00-000011000000}"/>
    <hyperlink ref="B120" location="S2G2.3!C15" display="S2G2.3!C15" xr:uid="{00000000-0004-0000-0A00-000012000000}"/>
    <hyperlink ref="B136" location="S3G3.3!C17" display="S3G3.3!C17" xr:uid="{00000000-0004-0000-0A00-000013000000}"/>
    <hyperlink ref="B190" location="S2G2.4!C9" display="S2G2.4!C9" xr:uid="{00000000-0004-0000-0A00-000014000000}"/>
    <hyperlink ref="B223" location="S2G2.4!C13" display="S2G2.4!C13" xr:uid="{00000000-0004-0000-0A00-000015000000}"/>
    <hyperlink ref="B236" location="S2G2.4!C15" display="S2G2.4!C15" xr:uid="{00000000-0004-0000-0A00-000016000000}"/>
    <hyperlink ref="G3" location="S2S2.1!D2" display="S2S2.1!D2" xr:uid="{00000000-0004-0000-0A00-000017000000}"/>
    <hyperlink ref="G4" location="S2S2.1!D7" display="S2S2.1!D7" xr:uid="{00000000-0004-0000-0A00-000018000000}"/>
    <hyperlink ref="G11" location="S2S2.1!D9" display="S2S2.1!D9" xr:uid="{00000000-0004-0000-0A00-000019000000}"/>
    <hyperlink ref="G26" location="S2S2.1!D9" display="S2S2.1!D9" xr:uid="{00000000-0004-0000-0A00-00001A000000}"/>
    <hyperlink ref="G38" location="S2S2.1!D11" display="S2S2.1!D11" xr:uid="{00000000-0004-0000-0A00-00001B000000}"/>
    <hyperlink ref="G49" location="S2S2.1!D14" display="S2S2.1!D14" xr:uid="{00000000-0004-0000-0A00-00001C000000}"/>
    <hyperlink ref="G52" location="S2S2.1!D15" display="S2S2.1!D15" xr:uid="{00000000-0004-0000-0A00-00001D000000}"/>
    <hyperlink ref="G62" location="S2S2.1!D17" display="S2S2.1!D17" xr:uid="{00000000-0004-0000-0A00-00001E000000}"/>
    <hyperlink ref="G67" location="S2S2.2!D2" display="S2S2.2!D2" xr:uid="{00000000-0004-0000-0A00-00001F000000}"/>
    <hyperlink ref="G78" location="S2S2.2!D9" display="S2S2.2!D9" xr:uid="{00000000-0004-0000-0A00-000020000000}"/>
    <hyperlink ref="G68" location="S2S2.2!D7" display="S2S2.2!D7" xr:uid="{00000000-0004-0000-0A00-000021000000}"/>
    <hyperlink ref="G87" location="S2S2.3!D2" display="S2S2.3!D2" xr:uid="{00000000-0004-0000-0A00-000022000000}"/>
    <hyperlink ref="G88" location="S2G2.3!C7" display="S2G2.3!C7" xr:uid="{00000000-0004-0000-0A00-000023000000}"/>
    <hyperlink ref="G91" location="S2S2.3!D9" display="S2S2.3!D9" xr:uid="{00000000-0004-0000-0A00-000024000000}"/>
    <hyperlink ref="G94" location="S2S2.3!D11" display="S2S2.3!D11" xr:uid="{00000000-0004-0000-0A00-000025000000}"/>
    <hyperlink ref="G97" location="S2S2.3!D13" display="S2S2.3!D13" xr:uid="{00000000-0004-0000-0A00-000026000000}"/>
    <hyperlink ref="G120" location="S2S2.3!D15" display="S2S2.3!D15" xr:uid="{00000000-0004-0000-0A00-000027000000}"/>
    <hyperlink ref="G136" location="S2S2.3!D17" display="S2S2.3!D17" xr:uid="{00000000-0004-0000-0A00-000028000000}"/>
    <hyperlink ref="G152" location="S2S2.4!D2" display="S2S2.4!D2" xr:uid="{00000000-0004-0000-0A00-000029000000}"/>
    <hyperlink ref="G155" location="S2S2.4!D7" display="S2S2.4!D7" xr:uid="{00000000-0004-0000-0A00-00002A000000}"/>
    <hyperlink ref="G190" location="S2S2.4!D9" display="S2S2.4!D9" xr:uid="{00000000-0004-0000-0A00-00002B000000}"/>
    <hyperlink ref="G208" location="S2S2.4!D11" display="S2S2.4!D11" xr:uid="{00000000-0004-0000-0A00-00002C000000}"/>
    <hyperlink ref="G223" location="S2S2.4!D13" display="S2S2.4!D13" xr:uid="{00000000-0004-0000-0A00-00002D000000}"/>
    <hyperlink ref="G236" location="S2S2.4!D15" display="S2S2.4!D15" xr:uid="{00000000-0004-0000-0A00-00002E000000}"/>
    <hyperlink ref="H3:I3" location="S1G1.1!A1" display="1.1 Management, Leadership, and Administration" xr:uid="{00000000-0004-0000-0A00-00002F000000}"/>
    <hyperlink ref="K1" location="TOC!A1" display="Return to Table of Contents" xr:uid="{00000000-0004-0000-0A00-000030000000}"/>
    <hyperlink ref="Q1" location="SummaryS1!A1" display="Return to S1 Summary" xr:uid="{00000000-0004-0000-0A00-000031000000}"/>
    <hyperlink ref="J5" r:id="rId1" xr:uid="{00000000-0004-0000-0A00-000032000000}"/>
    <hyperlink ref="K5" r:id="rId2" location="T14" xr:uid="{00000000-0004-0000-0A00-000033000000}"/>
    <hyperlink ref="K20" r:id="rId3" xr:uid="{00000000-0004-0000-0A00-000034000000}"/>
    <hyperlink ref="K96" r:id="rId4" location="T14" xr:uid="{00000000-0004-0000-0A00-000035000000}"/>
    <hyperlink ref="K105" r:id="rId5" location="T14" xr:uid="{00000000-0004-0000-0A00-000036000000}"/>
  </hyperlinks>
  <pageMargins left="0.7" right="0.7" top="0.75" bottom="0.75" header="0.3" footer="0.3"/>
  <pageSetup orientation="portrait" horizontalDpi="1200" verticalDpi="1200" r:id="rId6"/>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A00-000000000000}">
          <x14:formula1>
            <xm:f>Assessment_DataCollection!$V$2:$V$11</xm:f>
          </x14:formula1>
          <xm:sqref>S3</xm:sqref>
        </x14:dataValidation>
        <x14:dataValidation type="list" allowBlank="1" showInputMessage="1" showErrorMessage="1" xr:uid="{00000000-0002-0000-0A00-000001000000}">
          <x14:formula1>
            <xm:f>Assessment_DataCollection!$U$2:$U$5</xm:f>
          </x14:formula1>
          <xm:sqref>R3:R4</xm:sqref>
        </x14:dataValidation>
        <x14:dataValidation type="list" allowBlank="1" showErrorMessage="1" xr:uid="{00000000-0002-0000-0A00-000002000000}">
          <x14:formula1>
            <xm:f>'D:\NHTSA\Driver Education\Assessment Program\Assessment Planning\States in Assessment Planning\Utah\ResponseWorkbook\[Utah_DE_Assessment_ResponseWorkbook_2020_12_09.xlsx]Assessment_DataCollection'!#REF!</xm:f>
          </x14:formula1>
          <xm:sqref>R5:R10 R12:R25 R27:R37 R39:R48 R50:R51 R53:R61 R63:R66 R69:R77 R79:R86 R89:R90 R92:R93 R95:R96 R98:R119 R121:R135 R137:R151 R153:R154 R156:R189 R191:R207 R209:R222 R224:R235 R237:R256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sheetPr>
  <dimension ref="A1:O61"/>
  <sheetViews>
    <sheetView topLeftCell="B46" workbookViewId="0">
      <selection activeCell="J56" sqref="J56"/>
    </sheetView>
  </sheetViews>
  <sheetFormatPr defaultRowHeight="15"/>
  <cols>
    <col min="1" max="1" width="0" hidden="1" customWidth="1"/>
    <col min="2" max="2" width="14.5703125" customWidth="1"/>
    <col min="3" max="3" width="4" customWidth="1"/>
    <col min="4" max="4" width="32.5703125" style="29" customWidth="1"/>
    <col min="5" max="11" width="9.5703125" customWidth="1"/>
    <col min="13" max="13" width="23.28515625" customWidth="1"/>
  </cols>
  <sheetData>
    <row r="1" spans="2:15">
      <c r="B1" s="23" t="str">
        <f>Assessment_DataCollection!A1</f>
        <v>SECTION</v>
      </c>
      <c r="C1" s="142"/>
      <c r="D1" s="29" t="str">
        <f>Assessment_DataCollection!B129</f>
        <v>Education / Training</v>
      </c>
      <c r="E1" s="142"/>
      <c r="F1" s="142"/>
      <c r="G1" s="142"/>
      <c r="H1" s="142"/>
      <c r="I1" s="142"/>
      <c r="J1" s="142"/>
      <c r="K1" s="142"/>
      <c r="L1" s="142"/>
      <c r="M1" s="90" t="s">
        <v>81</v>
      </c>
      <c r="N1" s="142"/>
      <c r="O1" s="142"/>
    </row>
    <row r="2" spans="2:15">
      <c r="B2" s="23" t="s">
        <v>686</v>
      </c>
      <c r="C2" s="35">
        <f>Assessment_DataCollection!A130</f>
        <v>2.1</v>
      </c>
      <c r="D2" s="64" t="str">
        <f>Assessment_DataCollection!B130</f>
        <v>2.1 Driver Education Curricula</v>
      </c>
      <c r="E2" s="142"/>
      <c r="F2" s="142"/>
      <c r="G2" s="142"/>
      <c r="H2" s="142"/>
      <c r="I2" s="142"/>
      <c r="J2" s="142"/>
      <c r="K2" s="142"/>
      <c r="L2" s="142"/>
      <c r="M2" s="142"/>
      <c r="N2" s="142"/>
      <c r="O2" s="142"/>
    </row>
    <row r="3" spans="2:15">
      <c r="B3" s="142"/>
      <c r="C3" s="142"/>
      <c r="D3" s="76"/>
      <c r="E3" s="142"/>
      <c r="F3" s="142"/>
      <c r="G3" s="142"/>
      <c r="H3" s="142"/>
      <c r="I3" s="142"/>
      <c r="J3" s="142"/>
      <c r="K3" s="142"/>
      <c r="L3" s="142"/>
      <c r="M3" s="142"/>
      <c r="N3" s="142"/>
      <c r="O3" s="142"/>
    </row>
    <row r="6" spans="2:15" ht="87" thickBot="1">
      <c r="B6" s="25" t="s">
        <v>688</v>
      </c>
      <c r="C6" s="25"/>
      <c r="D6" s="49" t="s">
        <v>689</v>
      </c>
      <c r="E6" s="46" t="s">
        <v>690</v>
      </c>
      <c r="F6" s="46" t="s">
        <v>691</v>
      </c>
      <c r="G6" s="46" t="s">
        <v>692</v>
      </c>
      <c r="H6" s="46" t="s">
        <v>693</v>
      </c>
      <c r="I6" s="47" t="s">
        <v>694</v>
      </c>
      <c r="J6" s="142"/>
      <c r="K6" s="142"/>
      <c r="L6" s="142"/>
      <c r="M6" s="142"/>
      <c r="N6" s="142"/>
      <c r="O6" s="142"/>
    </row>
    <row r="7" spans="2:15" ht="120.75" thickTop="1">
      <c r="B7" s="22" t="s">
        <v>690</v>
      </c>
      <c r="C7" s="26" t="s">
        <v>695</v>
      </c>
      <c r="D7" s="69" t="str">
        <f>Assessment_DataCollection!B131</f>
        <v>2.1.1 States shall have driver education that meets or exceeds current nationally recognized content standards such as ADTSEA and DSAA – Attachments A and B. States retains authority in determining what curricula meet its State standards.</v>
      </c>
      <c r="E7" s="11"/>
      <c r="F7" s="11"/>
      <c r="G7" s="11"/>
      <c r="H7" s="11"/>
      <c r="I7" s="11"/>
      <c r="J7" s="142"/>
      <c r="K7" s="142"/>
      <c r="L7" s="148" t="s">
        <v>711</v>
      </c>
      <c r="M7" s="148" t="s">
        <v>712</v>
      </c>
      <c r="N7" s="148" t="s">
        <v>15</v>
      </c>
      <c r="O7" s="148" t="s">
        <v>713</v>
      </c>
    </row>
    <row r="8" spans="2:15" hidden="1">
      <c r="B8" s="21"/>
      <c r="C8" s="20" t="s">
        <v>15</v>
      </c>
      <c r="D8" s="30"/>
      <c r="E8" s="9">
        <f>IF($B7=E6,1,"")</f>
        <v>1</v>
      </c>
      <c r="F8" s="9" t="str">
        <f>IF($B7=F6,1,"")</f>
        <v/>
      </c>
      <c r="G8" s="9" t="str">
        <f>IF($B7=G6,1,"")</f>
        <v/>
      </c>
      <c r="H8" s="9" t="str">
        <f>IF($B7=H6,1,"")</f>
        <v/>
      </c>
      <c r="I8" s="9" t="str">
        <f>IF($B7=I6,1,"")</f>
        <v/>
      </c>
      <c r="J8" s="142"/>
      <c r="K8" s="142"/>
      <c r="L8" s="148" t="s">
        <v>696</v>
      </c>
      <c r="M8" s="148" t="s">
        <v>697</v>
      </c>
      <c r="N8" s="148" t="s">
        <v>15</v>
      </c>
      <c r="O8" s="148"/>
    </row>
    <row r="9" spans="2:15" ht="45">
      <c r="B9" s="21" t="s">
        <v>693</v>
      </c>
      <c r="C9" s="26" t="s">
        <v>695</v>
      </c>
      <c r="D9" s="70" t="str">
        <f>Assessment_DataCollection!B138</f>
        <v>2.1.2 States shall require driver education providers to use formalized written curricula</v>
      </c>
      <c r="E9" s="9"/>
      <c r="F9" s="9"/>
      <c r="G9" s="9"/>
      <c r="H9" s="9"/>
      <c r="I9" s="9"/>
      <c r="J9" s="142"/>
      <c r="K9" s="142"/>
      <c r="L9" s="148"/>
      <c r="M9" s="148"/>
      <c r="N9" s="148" t="s">
        <v>15</v>
      </c>
      <c r="O9" s="148"/>
    </row>
    <row r="10" spans="2:15" hidden="1">
      <c r="B10" s="21"/>
      <c r="C10" s="20" t="s">
        <v>15</v>
      </c>
      <c r="D10" s="30"/>
      <c r="E10" s="9" t="str">
        <f>IF($B9=E6,1,"")</f>
        <v/>
      </c>
      <c r="F10" s="9" t="str">
        <f>IF($B9=F6,1,"")</f>
        <v/>
      </c>
      <c r="G10" s="9" t="str">
        <f>IF($B9=G6,1,"")</f>
        <v/>
      </c>
      <c r="H10" s="9">
        <f>IF($B9=H6,1,"")</f>
        <v>1</v>
      </c>
      <c r="I10" s="9" t="str">
        <f>IF($B9=I6,1,"")</f>
        <v/>
      </c>
      <c r="J10" s="142"/>
      <c r="K10" s="142"/>
      <c r="L10" s="148"/>
      <c r="M10" s="148"/>
      <c r="N10" s="148"/>
      <c r="O10" s="148"/>
    </row>
    <row r="11" spans="2:15" ht="90">
      <c r="B11" s="21" t="s">
        <v>691</v>
      </c>
      <c r="C11" s="26" t="s">
        <v>695</v>
      </c>
      <c r="D11" s="70" t="str">
        <f>Assessment_DataCollection!B153</f>
        <v>2.1.3 States shall require core driver instructional hours that focus on the driving task and safe driving practices sufficient to meet the criteria established by the end-of-course examination</v>
      </c>
      <c r="E11" s="9"/>
      <c r="F11" s="9"/>
      <c r="G11" s="9"/>
      <c r="H11" s="9"/>
      <c r="I11" s="9"/>
      <c r="J11" s="142"/>
      <c r="K11" s="142"/>
      <c r="L11" s="148"/>
      <c r="M11" s="148" t="s">
        <v>714</v>
      </c>
      <c r="N11" s="148"/>
      <c r="O11" s="148"/>
    </row>
    <row r="12" spans="2:15" hidden="1">
      <c r="B12" s="21"/>
      <c r="C12" s="20" t="s">
        <v>15</v>
      </c>
      <c r="D12" s="30"/>
      <c r="E12" s="9" t="str">
        <f>IF($B11=E6,1,"")</f>
        <v/>
      </c>
      <c r="F12" s="9">
        <f>IF($B11=F6,1,"")</f>
        <v>1</v>
      </c>
      <c r="G12" s="9" t="str">
        <f>IF($B11=G6,1,"")</f>
        <v/>
      </c>
      <c r="H12" s="9" t="str">
        <f>IF($B11=H6,1,"")</f>
        <v/>
      </c>
      <c r="I12" s="9" t="str">
        <f>IF($B11=I6,1,"")</f>
        <v/>
      </c>
      <c r="J12" s="142"/>
      <c r="K12" s="142"/>
      <c r="L12" s="148"/>
      <c r="M12" s="148"/>
      <c r="N12" s="148"/>
      <c r="O12" s="148"/>
    </row>
    <row r="13" spans="2:15" ht="135">
      <c r="B13" s="21" t="s">
        <v>691</v>
      </c>
      <c r="C13" s="26" t="s">
        <v>695</v>
      </c>
      <c r="D13" s="70" t="str">
        <f>Assessment_DataCollection!B165</f>
        <v>2.1.4 States shall ensure that the instruction of novice drivers is completed using concurrent and integrated classroom and behind-the-wheel time where the bulk of the classroom instruction occurs close in time to the in-vehicle instruction to ensure the maximum transfer of skills</v>
      </c>
      <c r="E13" s="9"/>
      <c r="F13" s="9"/>
      <c r="G13" s="9"/>
      <c r="H13" s="9"/>
      <c r="I13" s="9"/>
      <c r="J13" s="142"/>
      <c r="K13" s="142"/>
      <c r="L13" s="148"/>
      <c r="M13" s="148"/>
      <c r="N13" s="148"/>
      <c r="O13" s="148"/>
    </row>
    <row r="14" spans="2:15" hidden="1">
      <c r="B14" s="21"/>
      <c r="C14" s="20" t="s">
        <v>15</v>
      </c>
      <c r="D14" s="30"/>
      <c r="E14" s="9" t="str">
        <f>IF($B13=E6,1,"")</f>
        <v/>
      </c>
      <c r="F14" s="9">
        <f>IF($B13=F6,1,"")</f>
        <v>1</v>
      </c>
      <c r="G14" s="9" t="str">
        <f>IF($B13=G6,1,"")</f>
        <v/>
      </c>
      <c r="H14" s="9" t="str">
        <f>IF($B13=H6,1,"")</f>
        <v/>
      </c>
      <c r="I14" s="9" t="str">
        <f>IF($B13=I6,1,"")</f>
        <v/>
      </c>
      <c r="J14" s="142"/>
      <c r="K14" s="142"/>
      <c r="L14" s="148"/>
      <c r="M14" s="148"/>
      <c r="N14" s="148"/>
      <c r="O14" s="148"/>
    </row>
    <row r="15" spans="2:15" ht="90">
      <c r="B15" s="21" t="s">
        <v>693</v>
      </c>
      <c r="C15" s="26" t="s">
        <v>695</v>
      </c>
      <c r="D15" s="70" t="str">
        <f>Assessment_DataCollection!B176</f>
        <v>2.1.5 States shall require each student to receive or obtain an approved driver education textbook or educational materials of equal scope (hardcopy or electronic)</v>
      </c>
      <c r="E15" s="9"/>
      <c r="F15" s="9"/>
      <c r="G15" s="9"/>
      <c r="H15" s="9"/>
      <c r="I15" s="9"/>
      <c r="J15" s="142"/>
      <c r="K15" s="142"/>
      <c r="L15" s="148"/>
      <c r="M15" s="148"/>
      <c r="N15" s="148"/>
      <c r="O15" s="148"/>
    </row>
    <row r="16" spans="2:15" hidden="1">
      <c r="B16" s="21"/>
      <c r="C16" s="20" t="s">
        <v>15</v>
      </c>
      <c r="D16" s="30"/>
      <c r="E16" s="9" t="str">
        <f>IF($B15=E6,1,"")</f>
        <v/>
      </c>
      <c r="F16" s="9" t="str">
        <f>IF($B15=F6,1,"")</f>
        <v/>
      </c>
      <c r="G16" s="9" t="str">
        <f>IF($B15=G6,1,"")</f>
        <v/>
      </c>
      <c r="H16" s="9">
        <f>IF($B15=H6,1,"")</f>
        <v>1</v>
      </c>
      <c r="I16" s="9" t="str">
        <f>IF($B15=I6,1,"")</f>
        <v/>
      </c>
      <c r="J16" s="142"/>
      <c r="K16" s="142"/>
      <c r="L16" s="148"/>
      <c r="M16" s="148"/>
      <c r="N16" s="148"/>
      <c r="O16" s="148"/>
    </row>
    <row r="17" spans="1:15" ht="105">
      <c r="A17" s="142"/>
      <c r="B17" s="21" t="s">
        <v>692</v>
      </c>
      <c r="C17" s="26" t="s">
        <v>695</v>
      </c>
      <c r="D17" s="70" t="str">
        <f>Assessment_DataCollection!B179</f>
        <v>2.1.6 States shall require successful completion of an approved end-of-course knowledge and skill assessment examination based on the stated goals and objectives to graduate from the driver education program</v>
      </c>
      <c r="E17" s="9"/>
      <c r="F17" s="9"/>
      <c r="G17" s="9"/>
      <c r="H17" s="9"/>
      <c r="I17" s="9"/>
      <c r="J17" s="142"/>
      <c r="K17" s="142"/>
      <c r="L17" s="148"/>
      <c r="M17" s="148"/>
      <c r="N17" s="148"/>
      <c r="O17" s="148"/>
    </row>
    <row r="18" spans="1:15" hidden="1">
      <c r="A18" s="142"/>
      <c r="B18" s="21"/>
      <c r="C18" s="20" t="s">
        <v>15</v>
      </c>
      <c r="D18" s="30"/>
      <c r="E18" s="9" t="str">
        <f>IF($B17=E6,1,"")</f>
        <v/>
      </c>
      <c r="F18" s="9" t="str">
        <f>IF($B17=F6,1,"")</f>
        <v/>
      </c>
      <c r="G18" s="9">
        <f>IF($B17=G6,1,"")</f>
        <v>1</v>
      </c>
      <c r="H18" s="9" t="str">
        <f>IF($B17=H6,1,"")</f>
        <v/>
      </c>
      <c r="I18" s="9" t="str">
        <f>IF($B17=I6,1,"")</f>
        <v/>
      </c>
      <c r="J18" s="142"/>
      <c r="K18" s="142"/>
      <c r="L18" s="148"/>
      <c r="M18" s="148"/>
      <c r="N18" s="148"/>
      <c r="O18" s="148"/>
    </row>
    <row r="19" spans="1:15" ht="120.75" thickBot="1">
      <c r="A19" s="142"/>
      <c r="B19" s="34" t="s">
        <v>690</v>
      </c>
      <c r="C19" s="27" t="s">
        <v>695</v>
      </c>
      <c r="D19" s="68" t="str">
        <f>Assessment_DataCollection!B189</f>
        <v>2.1.7 States shall require a course provider to conduct valid post-course evaluations of driver education programs to be completed by the students and/or parent for the purpose of improving the effectiveness of the program</v>
      </c>
      <c r="E19" s="10"/>
      <c r="F19" s="10"/>
      <c r="G19" s="10"/>
      <c r="H19" s="10"/>
      <c r="I19" s="10"/>
      <c r="J19" s="142"/>
      <c r="K19" s="142"/>
      <c r="L19" s="148"/>
      <c r="M19" s="148"/>
      <c r="N19" s="148"/>
      <c r="O19" s="148"/>
    </row>
    <row r="20" spans="1:15" ht="15.75" hidden="1" thickTop="1">
      <c r="A20" s="142"/>
      <c r="B20" s="8"/>
      <c r="C20" s="142"/>
      <c r="E20" s="142">
        <f>IF($B19=E6,1,"")</f>
        <v>1</v>
      </c>
      <c r="F20" s="142" t="str">
        <f>IF($B19=F6,1,"")</f>
        <v/>
      </c>
      <c r="G20" s="142" t="str">
        <f>IF($B19=G6,1,"")</f>
        <v/>
      </c>
      <c r="H20" s="142" t="str">
        <f>IF($B19=H6,1,"")</f>
        <v/>
      </c>
      <c r="I20" s="142" t="str">
        <f>IF($B19=I6,1,"")</f>
        <v/>
      </c>
      <c r="J20" s="142"/>
      <c r="K20" s="142"/>
      <c r="L20" s="142"/>
      <c r="M20" s="142"/>
      <c r="N20" s="142"/>
      <c r="O20" s="142"/>
    </row>
    <row r="21" spans="1:15" ht="15.75" thickTop="1">
      <c r="A21" s="142"/>
      <c r="B21" s="142" t="s">
        <v>15</v>
      </c>
      <c r="C21" s="142"/>
      <c r="D21" s="32" t="s">
        <v>698</v>
      </c>
      <c r="E21" s="23">
        <f>SUM(E7:E20)</f>
        <v>2</v>
      </c>
      <c r="F21" s="23">
        <f>SUM(F7:F20)</f>
        <v>2</v>
      </c>
      <c r="G21" s="23">
        <f>SUM(G7:G20)</f>
        <v>1</v>
      </c>
      <c r="H21" s="23">
        <f>SUM(H7:H20)</f>
        <v>2</v>
      </c>
      <c r="I21" s="23">
        <f>SUM(I7:I20)</f>
        <v>0</v>
      </c>
      <c r="J21" s="142"/>
      <c r="K21" s="142"/>
      <c r="L21" s="142"/>
      <c r="M21" s="142"/>
      <c r="N21" s="142"/>
      <c r="O21" s="142"/>
    </row>
    <row r="23" spans="1:15" ht="15.75" thickBot="1">
      <c r="A23" s="142"/>
      <c r="B23" s="142"/>
      <c r="C23" s="142"/>
      <c r="E23" s="142"/>
      <c r="F23" s="142"/>
      <c r="G23" s="142"/>
      <c r="H23" s="142"/>
      <c r="I23" s="142"/>
      <c r="J23" s="142"/>
      <c r="K23" s="142"/>
      <c r="L23" s="142"/>
      <c r="M23" s="142"/>
      <c r="N23" s="142"/>
      <c r="O23" s="142"/>
    </row>
    <row r="24" spans="1:15" ht="45.75" thickBot="1">
      <c r="A24" s="142"/>
      <c r="B24" s="144" t="s">
        <v>699</v>
      </c>
      <c r="C24" s="145"/>
      <c r="D24" s="145"/>
      <c r="E24" s="145"/>
      <c r="F24" s="145"/>
      <c r="G24" s="145"/>
      <c r="H24" s="145"/>
      <c r="I24" s="145"/>
      <c r="J24" s="121" t="s">
        <v>700</v>
      </c>
      <c r="K24" s="122" t="s">
        <v>701</v>
      </c>
      <c r="L24" s="142"/>
      <c r="M24" s="142"/>
      <c r="N24" s="142"/>
      <c r="O24" s="142"/>
    </row>
    <row r="25" spans="1:15" ht="14.45" customHeight="1">
      <c r="A25" s="142">
        <f>J25</f>
        <v>0</v>
      </c>
      <c r="B25" s="489" t="s">
        <v>15</v>
      </c>
      <c r="C25" s="490"/>
      <c r="D25" s="490"/>
      <c r="E25" s="490"/>
      <c r="F25" s="490"/>
      <c r="G25" s="490"/>
      <c r="H25" s="490"/>
      <c r="I25" s="491"/>
      <c r="J25" s="9"/>
      <c r="K25" s="9"/>
      <c r="L25" s="142"/>
      <c r="M25" s="142"/>
      <c r="N25" s="142"/>
      <c r="O25" s="142"/>
    </row>
    <row r="26" spans="1:15">
      <c r="A26" s="142">
        <f t="shared" ref="A26:A34" si="0">J26</f>
        <v>0</v>
      </c>
      <c r="B26" s="487" t="s">
        <v>15</v>
      </c>
      <c r="C26" s="488"/>
      <c r="D26" s="488"/>
      <c r="E26" s="488"/>
      <c r="F26" s="488"/>
      <c r="G26" s="488"/>
      <c r="H26" s="488"/>
      <c r="I26" s="488"/>
      <c r="J26" s="9"/>
      <c r="K26" s="9"/>
      <c r="L26" s="142"/>
      <c r="M26" s="142"/>
      <c r="N26" s="142"/>
      <c r="O26" s="142"/>
    </row>
    <row r="27" spans="1:15">
      <c r="A27" s="142">
        <f t="shared" si="0"/>
        <v>0</v>
      </c>
      <c r="B27" s="487"/>
      <c r="C27" s="488"/>
      <c r="D27" s="488"/>
      <c r="E27" s="488"/>
      <c r="F27" s="488"/>
      <c r="G27" s="488"/>
      <c r="H27" s="488"/>
      <c r="I27" s="488"/>
      <c r="J27" s="9"/>
      <c r="K27" s="9"/>
      <c r="L27" s="142"/>
      <c r="M27" s="142"/>
      <c r="N27" s="142"/>
      <c r="O27" s="142"/>
    </row>
    <row r="28" spans="1:15">
      <c r="A28" s="142">
        <f t="shared" si="0"/>
        <v>0</v>
      </c>
      <c r="B28" s="487"/>
      <c r="C28" s="488"/>
      <c r="D28" s="488"/>
      <c r="E28" s="488"/>
      <c r="F28" s="488"/>
      <c r="G28" s="488"/>
      <c r="H28" s="488"/>
      <c r="I28" s="488"/>
      <c r="J28" s="9"/>
      <c r="K28" s="9"/>
      <c r="L28" s="142"/>
      <c r="M28" s="142"/>
      <c r="N28" s="142"/>
      <c r="O28" s="142"/>
    </row>
    <row r="29" spans="1:15">
      <c r="A29" s="142">
        <f t="shared" si="0"/>
        <v>0</v>
      </c>
      <c r="B29" s="487"/>
      <c r="C29" s="488"/>
      <c r="D29" s="488"/>
      <c r="E29" s="488"/>
      <c r="F29" s="488"/>
      <c r="G29" s="488"/>
      <c r="H29" s="488"/>
      <c r="I29" s="488"/>
      <c r="J29" s="9"/>
      <c r="K29" s="9"/>
      <c r="L29" s="142"/>
      <c r="M29" s="142"/>
      <c r="N29" s="142"/>
      <c r="O29" s="142"/>
    </row>
    <row r="30" spans="1:15">
      <c r="A30" s="142">
        <f t="shared" si="0"/>
        <v>0</v>
      </c>
      <c r="B30" s="487"/>
      <c r="C30" s="488"/>
      <c r="D30" s="488"/>
      <c r="E30" s="488"/>
      <c r="F30" s="488"/>
      <c r="G30" s="488"/>
      <c r="H30" s="488"/>
      <c r="I30" s="488"/>
      <c r="J30" s="9"/>
      <c r="K30" s="9"/>
      <c r="L30" s="142"/>
      <c r="M30" s="142"/>
      <c r="N30" s="142"/>
      <c r="O30" s="142"/>
    </row>
    <row r="31" spans="1:15">
      <c r="A31" s="142">
        <f t="shared" si="0"/>
        <v>0</v>
      </c>
      <c r="B31" s="487"/>
      <c r="C31" s="488"/>
      <c r="D31" s="488"/>
      <c r="E31" s="488"/>
      <c r="F31" s="488"/>
      <c r="G31" s="488"/>
      <c r="H31" s="488"/>
      <c r="I31" s="488"/>
      <c r="J31" s="9"/>
      <c r="K31" s="9"/>
      <c r="L31" s="142"/>
      <c r="M31" s="142"/>
      <c r="N31" s="142"/>
      <c r="O31" s="142"/>
    </row>
    <row r="32" spans="1:15">
      <c r="A32" s="142">
        <f t="shared" si="0"/>
        <v>0</v>
      </c>
      <c r="B32" s="487"/>
      <c r="C32" s="488"/>
      <c r="D32" s="488"/>
      <c r="E32" s="488"/>
      <c r="F32" s="488"/>
      <c r="G32" s="488"/>
      <c r="H32" s="488"/>
      <c r="I32" s="488"/>
      <c r="J32" s="9"/>
      <c r="K32" s="9"/>
      <c r="L32" s="142"/>
      <c r="M32" s="142"/>
      <c r="N32" s="142"/>
      <c r="O32" s="142"/>
    </row>
    <row r="33" spans="1:11">
      <c r="A33" s="142">
        <f t="shared" si="0"/>
        <v>0</v>
      </c>
      <c r="B33" s="487"/>
      <c r="C33" s="488"/>
      <c r="D33" s="488"/>
      <c r="E33" s="488"/>
      <c r="F33" s="488"/>
      <c r="G33" s="488"/>
      <c r="H33" s="488"/>
      <c r="I33" s="488"/>
      <c r="J33" s="9"/>
      <c r="K33" s="9"/>
    </row>
    <row r="34" spans="1:11" ht="15.75" thickBot="1">
      <c r="A34" s="142">
        <f t="shared" si="0"/>
        <v>0</v>
      </c>
      <c r="B34" s="485"/>
      <c r="C34" s="486"/>
      <c r="D34" s="486"/>
      <c r="E34" s="486"/>
      <c r="F34" s="486"/>
      <c r="G34" s="486"/>
      <c r="H34" s="486"/>
      <c r="I34" s="486"/>
      <c r="J34" s="9"/>
      <c r="K34" s="9"/>
    </row>
    <row r="35" spans="1:11">
      <c r="A35" s="142"/>
      <c r="B35" s="142"/>
      <c r="C35" s="142"/>
      <c r="D35" s="142"/>
      <c r="E35" s="142"/>
      <c r="F35" s="142"/>
      <c r="G35" s="142"/>
      <c r="H35" s="142"/>
      <c r="I35" s="142"/>
      <c r="J35" s="142"/>
      <c r="K35" s="142"/>
    </row>
    <row r="36" spans="1:11" ht="15.75" thickBot="1">
      <c r="A36" s="142"/>
      <c r="B36" s="142"/>
      <c r="C36" s="142"/>
      <c r="D36" s="142"/>
      <c r="E36" s="142"/>
      <c r="F36" s="142"/>
      <c r="G36" s="142"/>
      <c r="H36" s="142"/>
      <c r="I36" s="142"/>
      <c r="J36" s="142"/>
      <c r="K36" s="142"/>
    </row>
    <row r="37" spans="1:11" ht="45">
      <c r="A37" s="142"/>
      <c r="B37" s="123" t="s">
        <v>702</v>
      </c>
      <c r="C37" s="145"/>
      <c r="D37" s="145"/>
      <c r="E37" s="145"/>
      <c r="F37" s="145"/>
      <c r="G37" s="145"/>
      <c r="H37" s="145"/>
      <c r="I37" s="145"/>
      <c r="J37" s="121" t="s">
        <v>700</v>
      </c>
      <c r="K37" s="122" t="s">
        <v>701</v>
      </c>
    </row>
    <row r="38" spans="1:11" ht="14.45" customHeight="1">
      <c r="A38" s="142">
        <f>J38</f>
        <v>1</v>
      </c>
      <c r="B38" s="489" t="s">
        <v>929</v>
      </c>
      <c r="C38" s="490"/>
      <c r="D38" s="490"/>
      <c r="E38" s="490"/>
      <c r="F38" s="490"/>
      <c r="G38" s="490"/>
      <c r="H38" s="490"/>
      <c r="I38" s="491"/>
      <c r="J38" s="9">
        <v>1</v>
      </c>
      <c r="K38" s="9"/>
    </row>
    <row r="39" spans="1:11" ht="14.45" customHeight="1">
      <c r="A39" s="142">
        <f t="shared" ref="A39:A47" si="1">J39</f>
        <v>2</v>
      </c>
      <c r="B39" s="487" t="s">
        <v>930</v>
      </c>
      <c r="C39" s="488"/>
      <c r="D39" s="488"/>
      <c r="E39" s="488"/>
      <c r="F39" s="488"/>
      <c r="G39" s="488"/>
      <c r="H39" s="488"/>
      <c r="I39" s="488"/>
      <c r="J39" s="9">
        <v>2</v>
      </c>
      <c r="K39" s="9"/>
    </row>
    <row r="40" spans="1:11">
      <c r="A40" s="142">
        <f t="shared" si="1"/>
        <v>0</v>
      </c>
      <c r="B40" s="487" t="s">
        <v>15</v>
      </c>
      <c r="C40" s="488"/>
      <c r="D40" s="488"/>
      <c r="E40" s="488"/>
      <c r="F40" s="488"/>
      <c r="G40" s="488"/>
      <c r="H40" s="488"/>
      <c r="I40" s="488"/>
      <c r="J40" s="9"/>
      <c r="K40" s="9"/>
    </row>
    <row r="41" spans="1:11">
      <c r="A41" s="142">
        <f t="shared" si="1"/>
        <v>0</v>
      </c>
      <c r="B41" s="487"/>
      <c r="C41" s="488"/>
      <c r="D41" s="488"/>
      <c r="E41" s="488"/>
      <c r="F41" s="488"/>
      <c r="G41" s="488"/>
      <c r="H41" s="488"/>
      <c r="I41" s="488"/>
      <c r="J41" s="9"/>
      <c r="K41" s="9"/>
    </row>
    <row r="42" spans="1:11">
      <c r="A42" s="142">
        <f t="shared" si="1"/>
        <v>0</v>
      </c>
      <c r="B42" s="487"/>
      <c r="C42" s="488"/>
      <c r="D42" s="488"/>
      <c r="E42" s="488"/>
      <c r="F42" s="488"/>
      <c r="G42" s="488"/>
      <c r="H42" s="488"/>
      <c r="I42" s="488"/>
      <c r="J42" s="9"/>
      <c r="K42" s="9"/>
    </row>
    <row r="43" spans="1:11">
      <c r="A43" s="142">
        <f t="shared" si="1"/>
        <v>0</v>
      </c>
      <c r="B43" s="487"/>
      <c r="C43" s="488"/>
      <c r="D43" s="488"/>
      <c r="E43" s="488"/>
      <c r="F43" s="488"/>
      <c r="G43" s="488"/>
      <c r="H43" s="488"/>
      <c r="I43" s="488"/>
      <c r="J43" s="9"/>
      <c r="K43" s="9"/>
    </row>
    <row r="44" spans="1:11">
      <c r="A44" s="142">
        <f t="shared" si="1"/>
        <v>0</v>
      </c>
      <c r="B44" s="487"/>
      <c r="C44" s="488"/>
      <c r="D44" s="488"/>
      <c r="E44" s="488"/>
      <c r="F44" s="488"/>
      <c r="G44" s="488"/>
      <c r="H44" s="488"/>
      <c r="I44" s="488"/>
      <c r="J44" s="9"/>
      <c r="K44" s="9"/>
    </row>
    <row r="45" spans="1:11">
      <c r="A45" s="142">
        <f t="shared" si="1"/>
        <v>0</v>
      </c>
      <c r="B45" s="487"/>
      <c r="C45" s="488"/>
      <c r="D45" s="488"/>
      <c r="E45" s="488"/>
      <c r="F45" s="488"/>
      <c r="G45" s="488"/>
      <c r="H45" s="488"/>
      <c r="I45" s="488"/>
      <c r="J45" s="9"/>
      <c r="K45" s="9"/>
    </row>
    <row r="46" spans="1:11">
      <c r="A46" s="142">
        <f t="shared" si="1"/>
        <v>0</v>
      </c>
      <c r="B46" s="487"/>
      <c r="C46" s="488"/>
      <c r="D46" s="488"/>
      <c r="E46" s="488"/>
      <c r="F46" s="488"/>
      <c r="G46" s="488"/>
      <c r="H46" s="488"/>
      <c r="I46" s="488"/>
      <c r="J46" s="9"/>
      <c r="K46" s="9"/>
    </row>
    <row r="47" spans="1:11" ht="15.75" thickBot="1">
      <c r="A47" s="142">
        <f t="shared" si="1"/>
        <v>0</v>
      </c>
      <c r="B47" s="485"/>
      <c r="C47" s="486"/>
      <c r="D47" s="486"/>
      <c r="E47" s="486"/>
      <c r="F47" s="486"/>
      <c r="G47" s="486"/>
      <c r="H47" s="486"/>
      <c r="I47" s="486"/>
      <c r="J47" s="9"/>
      <c r="K47" s="9"/>
    </row>
    <row r="48" spans="1:11">
      <c r="A48" s="142"/>
      <c r="B48" s="142"/>
      <c r="C48" s="142"/>
      <c r="D48" s="142"/>
      <c r="E48" s="142"/>
      <c r="F48" s="142"/>
      <c r="G48" s="142"/>
      <c r="H48" s="142"/>
      <c r="I48" s="142"/>
      <c r="J48" s="142"/>
      <c r="K48" s="142"/>
    </row>
    <row r="49" spans="1:11" ht="15.75" thickBot="1">
      <c r="A49" s="142"/>
      <c r="B49" s="142"/>
      <c r="C49" s="142"/>
      <c r="D49" s="142"/>
      <c r="E49" s="142"/>
      <c r="F49" s="142"/>
      <c r="G49" s="142"/>
      <c r="H49" s="142"/>
      <c r="I49" s="142"/>
      <c r="J49" s="142"/>
      <c r="K49" s="142"/>
    </row>
    <row r="50" spans="1:11" ht="45.75" thickBot="1">
      <c r="A50" s="142"/>
      <c r="B50" s="123" t="s">
        <v>706</v>
      </c>
      <c r="C50" s="75"/>
      <c r="D50" s="75"/>
      <c r="E50" s="75"/>
      <c r="F50" s="75"/>
      <c r="G50" s="75"/>
      <c r="H50" s="75"/>
      <c r="I50" s="75"/>
      <c r="J50" s="73" t="s">
        <v>700</v>
      </c>
      <c r="K50" s="74" t="s">
        <v>701</v>
      </c>
    </row>
    <row r="51" spans="1:11" ht="43.5" customHeight="1">
      <c r="A51" s="142">
        <f>J51</f>
        <v>1</v>
      </c>
      <c r="B51" s="489" t="s">
        <v>931</v>
      </c>
      <c r="C51" s="490"/>
      <c r="D51" s="490"/>
      <c r="E51" s="490"/>
      <c r="F51" s="490"/>
      <c r="G51" s="490"/>
      <c r="H51" s="490"/>
      <c r="I51" s="491"/>
      <c r="J51" s="9">
        <v>1</v>
      </c>
      <c r="K51" s="9"/>
    </row>
    <row r="52" spans="1:11">
      <c r="A52" s="142">
        <f t="shared" ref="A52:A60" si="2">J52</f>
        <v>2</v>
      </c>
      <c r="B52" s="487" t="s">
        <v>932</v>
      </c>
      <c r="C52" s="488"/>
      <c r="D52" s="488"/>
      <c r="E52" s="488"/>
      <c r="F52" s="488"/>
      <c r="G52" s="488"/>
      <c r="H52" s="488"/>
      <c r="I52" s="501"/>
      <c r="J52" s="9">
        <v>2</v>
      </c>
      <c r="K52" s="9"/>
    </row>
    <row r="53" spans="1:11" ht="103.5" customHeight="1">
      <c r="A53" s="142">
        <f t="shared" si="2"/>
        <v>3</v>
      </c>
      <c r="B53" s="487" t="s">
        <v>933</v>
      </c>
      <c r="C53" s="488"/>
      <c r="D53" s="488"/>
      <c r="E53" s="488"/>
      <c r="F53" s="488"/>
      <c r="G53" s="488"/>
      <c r="H53" s="488"/>
      <c r="I53" s="501"/>
      <c r="J53" s="9">
        <v>3</v>
      </c>
      <c r="K53" s="9"/>
    </row>
    <row r="54" spans="1:11" ht="29.25" customHeight="1">
      <c r="A54" s="142">
        <f t="shared" si="2"/>
        <v>4</v>
      </c>
      <c r="B54" s="487" t="s">
        <v>934</v>
      </c>
      <c r="C54" s="488"/>
      <c r="D54" s="488"/>
      <c r="E54" s="488"/>
      <c r="F54" s="488"/>
      <c r="G54" s="488"/>
      <c r="H54" s="488"/>
      <c r="I54" s="501"/>
      <c r="J54" s="9">
        <v>4</v>
      </c>
      <c r="K54" s="9"/>
    </row>
    <row r="55" spans="1:11" ht="21" customHeight="1">
      <c r="A55" s="142">
        <f t="shared" si="2"/>
        <v>5</v>
      </c>
      <c r="B55" s="487" t="s">
        <v>935</v>
      </c>
      <c r="C55" s="488"/>
      <c r="D55" s="488"/>
      <c r="E55" s="488"/>
      <c r="F55" s="488"/>
      <c r="G55" s="488"/>
      <c r="H55" s="488"/>
      <c r="I55" s="501"/>
      <c r="J55" s="9">
        <v>5</v>
      </c>
      <c r="K55" s="9"/>
    </row>
    <row r="56" spans="1:11" ht="27" customHeight="1">
      <c r="A56" s="142">
        <f t="shared" si="2"/>
        <v>6</v>
      </c>
      <c r="B56" s="487" t="s">
        <v>936</v>
      </c>
      <c r="C56" s="488"/>
      <c r="D56" s="488"/>
      <c r="E56" s="488"/>
      <c r="F56" s="488"/>
      <c r="G56" s="488"/>
      <c r="H56" s="488"/>
      <c r="I56" s="488"/>
      <c r="J56" s="9">
        <v>6</v>
      </c>
      <c r="K56" s="9"/>
    </row>
    <row r="57" spans="1:11">
      <c r="A57" s="142">
        <f t="shared" si="2"/>
        <v>0</v>
      </c>
      <c r="B57" s="487"/>
      <c r="C57" s="488"/>
      <c r="D57" s="488"/>
      <c r="E57" s="488"/>
      <c r="F57" s="488"/>
      <c r="G57" s="488"/>
      <c r="H57" s="488"/>
      <c r="I57" s="488"/>
      <c r="J57" s="9"/>
      <c r="K57" s="9"/>
    </row>
    <row r="58" spans="1:11">
      <c r="A58" s="142">
        <f t="shared" si="2"/>
        <v>0</v>
      </c>
      <c r="B58" s="487"/>
      <c r="C58" s="488"/>
      <c r="D58" s="488"/>
      <c r="E58" s="488"/>
      <c r="F58" s="488"/>
      <c r="G58" s="488"/>
      <c r="H58" s="488"/>
      <c r="I58" s="488"/>
      <c r="J58" s="9"/>
      <c r="K58" s="9"/>
    </row>
    <row r="59" spans="1:11">
      <c r="A59" s="142">
        <f t="shared" si="2"/>
        <v>0</v>
      </c>
      <c r="B59" s="487"/>
      <c r="C59" s="488"/>
      <c r="D59" s="488"/>
      <c r="E59" s="488"/>
      <c r="F59" s="488"/>
      <c r="G59" s="488"/>
      <c r="H59" s="488"/>
      <c r="I59" s="488"/>
      <c r="J59" s="9"/>
      <c r="K59" s="9"/>
    </row>
    <row r="60" spans="1:11" ht="15.75" thickBot="1">
      <c r="A60" s="142">
        <f t="shared" si="2"/>
        <v>0</v>
      </c>
      <c r="B60" s="485"/>
      <c r="C60" s="486"/>
      <c r="D60" s="486"/>
      <c r="E60" s="486"/>
      <c r="F60" s="486"/>
      <c r="G60" s="486"/>
      <c r="H60" s="486"/>
      <c r="I60" s="486"/>
      <c r="J60" s="9"/>
      <c r="K60" s="9"/>
    </row>
    <row r="61" spans="1:11">
      <c r="A61" s="142"/>
      <c r="B61" s="142"/>
      <c r="C61" s="142"/>
      <c r="D61" s="142"/>
      <c r="E61" s="142"/>
      <c r="F61" s="142"/>
      <c r="G61" s="142"/>
      <c r="H61" s="142"/>
      <c r="I61" s="142"/>
      <c r="J61" s="142"/>
      <c r="K61" s="142"/>
    </row>
  </sheetData>
  <mergeCells count="30">
    <mergeCell ref="B39:I39"/>
    <mergeCell ref="B25:I25"/>
    <mergeCell ref="B26:I26"/>
    <mergeCell ref="B27:I27"/>
    <mergeCell ref="B28:I28"/>
    <mergeCell ref="B29:I29"/>
    <mergeCell ref="B30:I30"/>
    <mergeCell ref="B38:I38"/>
    <mergeCell ref="B31:I31"/>
    <mergeCell ref="B32:I32"/>
    <mergeCell ref="B33:I33"/>
    <mergeCell ref="B34:I34"/>
    <mergeCell ref="B54:I54"/>
    <mergeCell ref="B40:I40"/>
    <mergeCell ref="B41:I41"/>
    <mergeCell ref="B42:I42"/>
    <mergeCell ref="B43:I43"/>
    <mergeCell ref="B44:I44"/>
    <mergeCell ref="B45:I45"/>
    <mergeCell ref="B51:I51"/>
    <mergeCell ref="B52:I52"/>
    <mergeCell ref="B46:I46"/>
    <mergeCell ref="B47:I47"/>
    <mergeCell ref="B53:I53"/>
    <mergeCell ref="B60:I60"/>
    <mergeCell ref="B55:I55"/>
    <mergeCell ref="B56:I56"/>
    <mergeCell ref="B57:I57"/>
    <mergeCell ref="B58:I58"/>
    <mergeCell ref="B59:I59"/>
  </mergeCells>
  <conditionalFormatting sqref="E13:E15 E7:I7 E9:I9 E11:I11 F13:I13 F15:I15 E17:I17 E19:I19 E21:I21">
    <cfRule type="expression" dxfId="631" priority="3" stopIfTrue="1">
      <formula>IF(SUM(E8:I8)=1,1,0)</formula>
    </cfRule>
  </conditionalFormatting>
  <conditionalFormatting sqref="M1">
    <cfRule type="containsText" dxfId="630" priority="1" operator="containsText" text="n/a">
      <formula>NOT(ISERROR(SEARCH("n/a",M1)))</formula>
    </cfRule>
    <cfRule type="containsText" dxfId="629" priority="2" operator="containsText" text="no">
      <formula>NOT(ISERROR(SEARCH("no",M1)))</formula>
    </cfRule>
  </conditionalFormatting>
  <dataValidations count="3">
    <dataValidation type="list" allowBlank="1" showInputMessage="1" showErrorMessage="1" sqref="B7 B19 B17 B15 B13 B11 B9" xr:uid="{00000000-0002-0000-0B00-000000000000}">
      <formula1>$E$6:$J$6</formula1>
    </dataValidation>
    <dataValidation allowBlank="1" showInputMessage="1" showErrorMessage="1" prompt="Select the cell to the left to access full dropdown list" sqref="C7 C19 C17 C15 C13 C11 C9" xr:uid="{00000000-0002-0000-0B00-000001000000}"/>
    <dataValidation type="list" allowBlank="1" showInputMessage="1" showErrorMessage="1" sqref="B10 B18 B16 B14 B12" xr:uid="{00000000-0002-0000-0B00-000002000000}">
      <formula1>$D$6:$J$6</formula1>
    </dataValidation>
  </dataValidations>
  <hyperlinks>
    <hyperlink ref="D7" location="'S2'!G3" display="'S2'!G3" xr:uid="{00000000-0004-0000-0B00-000000000000}"/>
    <hyperlink ref="D9" location="'S2'!G9" display="'S2'!G9" xr:uid="{00000000-0004-0000-0B00-000001000000}"/>
    <hyperlink ref="D13" location="'S2'!G35" display="'S2'!G35" xr:uid="{00000000-0004-0000-0B00-000002000000}"/>
    <hyperlink ref="D15" location="'S2'!G45" display="'S2'!G45" xr:uid="{00000000-0004-0000-0B00-000003000000}"/>
    <hyperlink ref="D17" location="'S2'!B47" display="'S2'!B47" xr:uid="{00000000-0004-0000-0B00-000004000000}"/>
    <hyperlink ref="D19" location="'S2'!G62" display="'S2'!G62" xr:uid="{00000000-0004-0000-0B00-000005000000}"/>
    <hyperlink ref="D2" location="'S2'!B2" display="'S2'!B2" xr:uid="{00000000-0004-0000-0B00-000006000000}"/>
    <hyperlink ref="M1" location="TOC!A1" display="Return to Table of Contents" xr:uid="{00000000-0004-0000-0B00-000007000000}"/>
    <hyperlink ref="D11" location="'S2'!G26" display="'S2'!G26" xr:uid="{00000000-0004-0000-0B00-000008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3000000}">
          <x14:formula1>
            <xm:f>Assessment_DataCollection!$V$1:$V$13</xm:f>
          </x14:formula1>
          <xm:sqref>J38:K47 J51:K60 J25:K34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79998168889431442"/>
  </sheetPr>
  <dimension ref="A1:Q51"/>
  <sheetViews>
    <sheetView topLeftCell="B33" zoomScale="93" zoomScaleNormal="93" workbookViewId="0">
      <selection activeCell="J44" sqref="J44"/>
    </sheetView>
  </sheetViews>
  <sheetFormatPr defaultRowHeight="15"/>
  <cols>
    <col min="1" max="1" width="0" hidden="1" customWidth="1"/>
    <col min="2" max="2" width="14.5703125" customWidth="1"/>
    <col min="3" max="3" width="4" customWidth="1"/>
    <col min="4" max="4" width="32.5703125" style="29" customWidth="1"/>
    <col min="5" max="11" width="9.5703125" customWidth="1"/>
    <col min="13" max="13" width="23.28515625" customWidth="1"/>
  </cols>
  <sheetData>
    <row r="1" spans="1:17">
      <c r="A1" s="142"/>
      <c r="B1" s="23" t="str">
        <f>Assessment_DataCollection!A1</f>
        <v>SECTION</v>
      </c>
      <c r="C1" s="142"/>
      <c r="D1" s="29" t="str">
        <f>Assessment_DataCollection!B129</f>
        <v>Education / Training</v>
      </c>
      <c r="E1" s="142"/>
      <c r="F1" s="142"/>
      <c r="G1" s="142"/>
      <c r="H1" s="142"/>
      <c r="I1" s="142"/>
      <c r="J1" s="142"/>
      <c r="K1" s="142"/>
      <c r="L1" s="142"/>
      <c r="M1" s="90" t="s">
        <v>81</v>
      </c>
      <c r="N1" s="142"/>
      <c r="O1" s="142"/>
      <c r="P1" s="142"/>
      <c r="Q1" s="142"/>
    </row>
    <row r="2" spans="1:17">
      <c r="A2" s="142"/>
      <c r="B2" s="23" t="s">
        <v>686</v>
      </c>
      <c r="C2" s="35">
        <f>Assessment_DataCollection!A194</f>
        <v>2.2000000000000002</v>
      </c>
      <c r="D2" s="77" t="str">
        <f>Assessment_DataCollection!B194</f>
        <v>Student Evaluation</v>
      </c>
      <c r="E2" s="142"/>
      <c r="F2" s="142"/>
      <c r="G2" s="142"/>
      <c r="H2" s="142"/>
      <c r="I2" s="142"/>
      <c r="J2" s="142"/>
      <c r="K2" s="142"/>
      <c r="L2" s="142"/>
      <c r="M2" s="142"/>
      <c r="N2" s="142"/>
      <c r="O2" s="142"/>
      <c r="P2" s="142"/>
      <c r="Q2" s="142"/>
    </row>
    <row r="6" spans="1:17" ht="87" thickBot="1">
      <c r="A6" s="142"/>
      <c r="B6" s="25" t="s">
        <v>688</v>
      </c>
      <c r="C6" s="25"/>
      <c r="D6" s="49" t="s">
        <v>689</v>
      </c>
      <c r="E6" s="46" t="s">
        <v>690</v>
      </c>
      <c r="F6" s="46" t="s">
        <v>691</v>
      </c>
      <c r="G6" s="46" t="s">
        <v>692</v>
      </c>
      <c r="H6" s="46" t="s">
        <v>693</v>
      </c>
      <c r="I6" s="47" t="s">
        <v>694</v>
      </c>
      <c r="J6" s="142"/>
      <c r="K6" s="142"/>
      <c r="L6" s="142"/>
      <c r="M6" s="142"/>
      <c r="N6" s="142"/>
      <c r="O6" s="142"/>
      <c r="P6" s="142"/>
      <c r="Q6" s="142"/>
    </row>
    <row r="7" spans="1:17" ht="135.75" thickTop="1">
      <c r="A7" s="142"/>
      <c r="B7" s="22" t="s">
        <v>691</v>
      </c>
      <c r="C7" s="26" t="s">
        <v>695</v>
      </c>
      <c r="D7" s="69" t="str">
        <f>Assessment_DataCollection!B195</f>
        <v>2.2.1 States shall ensure that providers and instructors deliver timely and ongoing feedback to students on their progress made in classroom, behind-the-wheel, and any other laboratory phases including remedial instruction during the driver education course.</v>
      </c>
      <c r="E7" s="11"/>
      <c r="F7" s="11"/>
      <c r="G7" s="11"/>
      <c r="H7" s="11"/>
      <c r="I7" s="11"/>
      <c r="J7" s="142"/>
      <c r="K7" s="142"/>
      <c r="L7" s="148" t="s">
        <v>711</v>
      </c>
      <c r="M7" s="148" t="s">
        <v>712</v>
      </c>
      <c r="N7" s="148" t="s">
        <v>15</v>
      </c>
      <c r="O7" s="148" t="s">
        <v>713</v>
      </c>
      <c r="P7" s="148"/>
      <c r="Q7" s="148"/>
    </row>
    <row r="8" spans="1:17" hidden="1">
      <c r="A8" s="142"/>
      <c r="B8" s="21"/>
      <c r="C8" s="20" t="s">
        <v>15</v>
      </c>
      <c r="D8" s="30"/>
      <c r="E8" s="9" t="str">
        <f>IF($B7=E6,1,"")</f>
        <v/>
      </c>
      <c r="F8" s="9">
        <f>IF($B7=F6,1,"")</f>
        <v>1</v>
      </c>
      <c r="G8" s="9" t="str">
        <f>IF($B7=G6,1,"")</f>
        <v/>
      </c>
      <c r="H8" s="9" t="str">
        <f>IF($B7=H6,1,"")</f>
        <v/>
      </c>
      <c r="I8" s="9" t="str">
        <f>IF($B7=I6,1,"")</f>
        <v/>
      </c>
      <c r="J8" s="142"/>
      <c r="K8" s="142"/>
      <c r="L8" s="148" t="s">
        <v>696</v>
      </c>
      <c r="M8" s="148" t="s">
        <v>697</v>
      </c>
      <c r="N8" s="148" t="s">
        <v>15</v>
      </c>
      <c r="O8" s="148"/>
      <c r="P8" s="148"/>
      <c r="Q8" s="148"/>
    </row>
    <row r="9" spans="1:17" ht="60.75" thickBot="1">
      <c r="A9" s="142"/>
      <c r="B9" s="34" t="s">
        <v>692</v>
      </c>
      <c r="C9" s="27" t="s">
        <v>695</v>
      </c>
      <c r="D9" s="68" t="str">
        <f>Assessment_DataCollection!B205</f>
        <v>2.2.2 States shall require on-going classroom, and behind-the-wheel evaluations, at a minimum,through</v>
      </c>
      <c r="E9" s="10"/>
      <c r="F9" s="10"/>
      <c r="G9" s="10"/>
      <c r="H9" s="10"/>
      <c r="I9" s="10"/>
      <c r="J9" s="142"/>
      <c r="K9" s="142"/>
      <c r="L9" s="148"/>
      <c r="M9" s="148"/>
      <c r="N9" s="148" t="s">
        <v>15</v>
      </c>
      <c r="O9" s="148"/>
      <c r="P9" s="148"/>
      <c r="Q9" s="148"/>
    </row>
    <row r="10" spans="1:17" hidden="1">
      <c r="A10" s="142"/>
      <c r="B10" s="22"/>
      <c r="C10" s="33" t="s">
        <v>15</v>
      </c>
      <c r="D10" s="31"/>
      <c r="E10" s="11" t="str">
        <f>IF($B9=E6,1,"")</f>
        <v/>
      </c>
      <c r="F10" s="11" t="str">
        <f>IF($B9=F6,1,"")</f>
        <v/>
      </c>
      <c r="G10" s="11">
        <f>IF($B9=G6,1,"")</f>
        <v>1</v>
      </c>
      <c r="H10" s="11" t="str">
        <f>IF($B9=H6,1,"")</f>
        <v/>
      </c>
      <c r="I10" s="11" t="str">
        <f>IF($B9=I6,1,"")</f>
        <v/>
      </c>
      <c r="J10" s="142"/>
      <c r="K10" s="142"/>
      <c r="L10" s="142"/>
      <c r="M10" s="142"/>
      <c r="N10" s="142"/>
      <c r="O10" s="142"/>
      <c r="P10" s="142"/>
      <c r="Q10" s="142"/>
    </row>
    <row r="11" spans="1:17" hidden="1">
      <c r="A11" s="142"/>
      <c r="B11" s="21"/>
      <c r="C11" s="20" t="s">
        <v>15</v>
      </c>
      <c r="D11" s="30"/>
      <c r="E11" s="9" t="e">
        <f>IF(#REF!=E6,1,"")</f>
        <v>#REF!</v>
      </c>
      <c r="F11" s="9" t="e">
        <f>IF(#REF!=F6,1,"")</f>
        <v>#REF!</v>
      </c>
      <c r="G11" s="9" t="e">
        <f>IF(#REF!=G6,1,"")</f>
        <v>#REF!</v>
      </c>
      <c r="H11" s="9" t="e">
        <f>IF(#REF!=H6,1,"")</f>
        <v>#REF!</v>
      </c>
      <c r="I11" s="9" t="e">
        <f>IF(#REF!=I6,1,"")</f>
        <v>#REF!</v>
      </c>
      <c r="J11" s="142"/>
      <c r="K11" s="142"/>
      <c r="L11" s="142"/>
      <c r="M11" s="142"/>
      <c r="N11" s="142"/>
      <c r="O11" s="142"/>
      <c r="P11" s="142"/>
      <c r="Q11" s="142"/>
    </row>
    <row r="12" spans="1:17" ht="15.75" thickTop="1">
      <c r="A12" s="142"/>
      <c r="B12" s="142" t="s">
        <v>15</v>
      </c>
      <c r="C12" s="142"/>
      <c r="D12" s="32" t="s">
        <v>698</v>
      </c>
      <c r="E12" s="23">
        <f>SUM(E7:E10)</f>
        <v>0</v>
      </c>
      <c r="F12" s="23">
        <f>SUM(F7:F10)</f>
        <v>1</v>
      </c>
      <c r="G12" s="23">
        <f>SUM(G7:G10)</f>
        <v>1</v>
      </c>
      <c r="H12" s="23">
        <f>SUM(H7:H10)</f>
        <v>0</v>
      </c>
      <c r="I12" s="23">
        <f>SUM(I7:I10)</f>
        <v>0</v>
      </c>
      <c r="J12" s="142"/>
      <c r="K12" s="142"/>
      <c r="L12" s="142"/>
      <c r="M12" s="142"/>
      <c r="N12" s="142"/>
      <c r="O12" s="142"/>
      <c r="P12" s="142"/>
      <c r="Q12" s="142"/>
    </row>
    <row r="14" spans="1:17" ht="15.75" thickBot="1">
      <c r="A14" s="142"/>
      <c r="B14" s="142"/>
      <c r="C14" s="142"/>
      <c r="E14" s="142"/>
      <c r="F14" s="142"/>
      <c r="G14" s="142"/>
      <c r="H14" s="142"/>
      <c r="I14" s="142"/>
      <c r="J14" s="142"/>
      <c r="K14" s="142"/>
      <c r="L14" s="142"/>
      <c r="M14" s="142"/>
      <c r="N14" s="142"/>
      <c r="O14" s="142"/>
      <c r="P14" s="142"/>
      <c r="Q14" s="142"/>
    </row>
    <row r="15" spans="1:17" ht="45.75" thickBot="1">
      <c r="A15" s="142"/>
      <c r="B15" s="144" t="s">
        <v>699</v>
      </c>
      <c r="C15" s="145"/>
      <c r="D15" s="145"/>
      <c r="E15" s="145"/>
      <c r="F15" s="145"/>
      <c r="G15" s="145"/>
      <c r="H15" s="145"/>
      <c r="I15" s="145"/>
      <c r="J15" s="121" t="s">
        <v>700</v>
      </c>
      <c r="K15" s="122" t="s">
        <v>701</v>
      </c>
      <c r="L15" s="142"/>
      <c r="M15" s="142"/>
      <c r="N15" s="142"/>
      <c r="O15" s="142"/>
      <c r="P15" s="142"/>
      <c r="Q15" s="142"/>
    </row>
    <row r="16" spans="1:17" ht="14.45" customHeight="1">
      <c r="A16" s="142">
        <f>J16</f>
        <v>0</v>
      </c>
      <c r="B16" s="489"/>
      <c r="C16" s="490"/>
      <c r="D16" s="490"/>
      <c r="E16" s="490"/>
      <c r="F16" s="490"/>
      <c r="G16" s="490"/>
      <c r="H16" s="490"/>
      <c r="I16" s="491"/>
      <c r="J16" s="9"/>
      <c r="K16" s="9"/>
      <c r="L16" s="142"/>
      <c r="M16" s="142"/>
      <c r="N16" s="142"/>
      <c r="O16" s="142"/>
      <c r="P16" s="142"/>
      <c r="Q16" s="142"/>
    </row>
    <row r="17" spans="1:11">
      <c r="A17" s="142">
        <f t="shared" ref="A17:A25" si="0">J17</f>
        <v>0</v>
      </c>
      <c r="B17" s="487"/>
      <c r="C17" s="488"/>
      <c r="D17" s="488"/>
      <c r="E17" s="488"/>
      <c r="F17" s="488"/>
      <c r="G17" s="488"/>
      <c r="H17" s="488"/>
      <c r="I17" s="488"/>
      <c r="J17" s="9"/>
      <c r="K17" s="9"/>
    </row>
    <row r="18" spans="1:11">
      <c r="A18" s="142">
        <f t="shared" si="0"/>
        <v>0</v>
      </c>
      <c r="B18" s="487"/>
      <c r="C18" s="488"/>
      <c r="D18" s="488"/>
      <c r="E18" s="488"/>
      <c r="F18" s="488"/>
      <c r="G18" s="488"/>
      <c r="H18" s="488"/>
      <c r="I18" s="488"/>
      <c r="J18" s="9"/>
      <c r="K18" s="9"/>
    </row>
    <row r="19" spans="1:11">
      <c r="A19" s="142">
        <f t="shared" si="0"/>
        <v>0</v>
      </c>
      <c r="B19" s="487"/>
      <c r="C19" s="488"/>
      <c r="D19" s="488"/>
      <c r="E19" s="488"/>
      <c r="F19" s="488"/>
      <c r="G19" s="488"/>
      <c r="H19" s="488"/>
      <c r="I19" s="488"/>
      <c r="J19" s="9"/>
      <c r="K19" s="9"/>
    </row>
    <row r="20" spans="1:11">
      <c r="A20" s="142">
        <f t="shared" si="0"/>
        <v>0</v>
      </c>
      <c r="B20" s="487"/>
      <c r="C20" s="488"/>
      <c r="D20" s="488"/>
      <c r="E20" s="488"/>
      <c r="F20" s="488"/>
      <c r="G20" s="488"/>
      <c r="H20" s="488"/>
      <c r="I20" s="488"/>
      <c r="J20" s="9"/>
      <c r="K20" s="9"/>
    </row>
    <row r="21" spans="1:11">
      <c r="A21" s="142">
        <f t="shared" si="0"/>
        <v>0</v>
      </c>
      <c r="B21" s="487"/>
      <c r="C21" s="488"/>
      <c r="D21" s="488"/>
      <c r="E21" s="488"/>
      <c r="F21" s="488"/>
      <c r="G21" s="488"/>
      <c r="H21" s="488"/>
      <c r="I21" s="488"/>
      <c r="J21" s="9"/>
      <c r="K21" s="9"/>
    </row>
    <row r="22" spans="1:11">
      <c r="A22" s="142">
        <f t="shared" si="0"/>
        <v>0</v>
      </c>
      <c r="B22" s="487"/>
      <c r="C22" s="488"/>
      <c r="D22" s="488"/>
      <c r="E22" s="488"/>
      <c r="F22" s="488"/>
      <c r="G22" s="488"/>
      <c r="H22" s="488"/>
      <c r="I22" s="488"/>
      <c r="J22" s="9"/>
      <c r="K22" s="9"/>
    </row>
    <row r="23" spans="1:11">
      <c r="A23" s="142">
        <f t="shared" si="0"/>
        <v>0</v>
      </c>
      <c r="B23" s="487"/>
      <c r="C23" s="488"/>
      <c r="D23" s="488"/>
      <c r="E23" s="488"/>
      <c r="F23" s="488"/>
      <c r="G23" s="488"/>
      <c r="H23" s="488"/>
      <c r="I23" s="488"/>
      <c r="J23" s="9"/>
      <c r="K23" s="9"/>
    </row>
    <row r="24" spans="1:11">
      <c r="A24" s="142">
        <f t="shared" si="0"/>
        <v>0</v>
      </c>
      <c r="B24" s="487"/>
      <c r="C24" s="488"/>
      <c r="D24" s="488"/>
      <c r="E24" s="488"/>
      <c r="F24" s="488"/>
      <c r="G24" s="488"/>
      <c r="H24" s="488"/>
      <c r="I24" s="488"/>
      <c r="J24" s="9"/>
      <c r="K24" s="9"/>
    </row>
    <row r="25" spans="1:11" ht="15.75" thickBot="1">
      <c r="A25" s="142">
        <f t="shared" si="0"/>
        <v>0</v>
      </c>
      <c r="B25" s="485"/>
      <c r="C25" s="486"/>
      <c r="D25" s="486"/>
      <c r="E25" s="486"/>
      <c r="F25" s="486"/>
      <c r="G25" s="486"/>
      <c r="H25" s="486"/>
      <c r="I25" s="486"/>
      <c r="J25" s="9"/>
      <c r="K25" s="9"/>
    </row>
    <row r="26" spans="1:11">
      <c r="A26" s="142"/>
      <c r="B26" s="142"/>
      <c r="C26" s="142"/>
      <c r="D26" s="142"/>
      <c r="E26" s="142"/>
      <c r="F26" s="142"/>
      <c r="G26" s="142"/>
      <c r="H26" s="142"/>
      <c r="I26" s="142"/>
      <c r="J26" s="142"/>
      <c r="K26" s="142"/>
    </row>
    <row r="27" spans="1:11" ht="15.75" thickBot="1">
      <c r="A27" s="142"/>
      <c r="B27" s="142"/>
      <c r="C27" s="142"/>
      <c r="D27" s="142"/>
      <c r="E27" s="142"/>
      <c r="F27" s="142"/>
      <c r="G27" s="142"/>
      <c r="H27" s="142"/>
      <c r="I27" s="142"/>
      <c r="J27" s="142"/>
      <c r="K27" s="142"/>
    </row>
    <row r="28" spans="1:11" ht="45.75" thickBot="1">
      <c r="A28" s="142"/>
      <c r="B28" s="123" t="s">
        <v>702</v>
      </c>
      <c r="C28" s="145"/>
      <c r="D28" s="145"/>
      <c r="E28" s="145"/>
      <c r="F28" s="145"/>
      <c r="G28" s="145"/>
      <c r="H28" s="145"/>
      <c r="I28" s="145"/>
      <c r="J28" s="121" t="s">
        <v>700</v>
      </c>
      <c r="K28" s="122" t="s">
        <v>701</v>
      </c>
    </row>
    <row r="29" spans="1:11" ht="14.45" customHeight="1">
      <c r="A29" s="142">
        <f>J29</f>
        <v>1</v>
      </c>
      <c r="B29" s="489" t="s">
        <v>937</v>
      </c>
      <c r="C29" s="490"/>
      <c r="D29" s="490"/>
      <c r="E29" s="490"/>
      <c r="F29" s="490"/>
      <c r="G29" s="490"/>
      <c r="H29" s="490"/>
      <c r="I29" s="491"/>
      <c r="J29" s="9">
        <v>1</v>
      </c>
      <c r="K29" s="9"/>
    </row>
    <row r="30" spans="1:11">
      <c r="A30" s="142">
        <f t="shared" ref="A30:A38" si="1">J30</f>
        <v>0</v>
      </c>
      <c r="B30" s="487"/>
      <c r="C30" s="488"/>
      <c r="D30" s="488"/>
      <c r="E30" s="488"/>
      <c r="F30" s="488"/>
      <c r="G30" s="488"/>
      <c r="H30" s="488"/>
      <c r="I30" s="488"/>
      <c r="J30" s="9"/>
      <c r="K30" s="9"/>
    </row>
    <row r="31" spans="1:11">
      <c r="A31" s="142">
        <f t="shared" si="1"/>
        <v>0</v>
      </c>
      <c r="B31" s="487"/>
      <c r="C31" s="488"/>
      <c r="D31" s="488"/>
      <c r="E31" s="488"/>
      <c r="F31" s="488"/>
      <c r="G31" s="488"/>
      <c r="H31" s="488"/>
      <c r="I31" s="488"/>
      <c r="J31" s="9"/>
      <c r="K31" s="9"/>
    </row>
    <row r="32" spans="1:11">
      <c r="A32" s="142">
        <f t="shared" si="1"/>
        <v>0</v>
      </c>
      <c r="B32" s="487"/>
      <c r="C32" s="488"/>
      <c r="D32" s="488"/>
      <c r="E32" s="488"/>
      <c r="F32" s="488"/>
      <c r="G32" s="488"/>
      <c r="H32" s="488"/>
      <c r="I32" s="488"/>
      <c r="J32" s="9"/>
      <c r="K32" s="9"/>
    </row>
    <row r="33" spans="1:11">
      <c r="A33" s="142">
        <f t="shared" si="1"/>
        <v>0</v>
      </c>
      <c r="B33" s="487"/>
      <c r="C33" s="488"/>
      <c r="D33" s="488"/>
      <c r="E33" s="488"/>
      <c r="F33" s="488"/>
      <c r="G33" s="488"/>
      <c r="H33" s="488"/>
      <c r="I33" s="488"/>
      <c r="J33" s="9"/>
      <c r="K33" s="9"/>
    </row>
    <row r="34" spans="1:11">
      <c r="A34" s="142">
        <f t="shared" si="1"/>
        <v>0</v>
      </c>
      <c r="B34" s="487"/>
      <c r="C34" s="488"/>
      <c r="D34" s="488"/>
      <c r="E34" s="488"/>
      <c r="F34" s="488"/>
      <c r="G34" s="488"/>
      <c r="H34" s="488"/>
      <c r="I34" s="488"/>
      <c r="J34" s="9"/>
      <c r="K34" s="9"/>
    </row>
    <row r="35" spans="1:11">
      <c r="A35" s="142">
        <f t="shared" si="1"/>
        <v>0</v>
      </c>
      <c r="B35" s="487"/>
      <c r="C35" s="488"/>
      <c r="D35" s="488"/>
      <c r="E35" s="488"/>
      <c r="F35" s="488"/>
      <c r="G35" s="488"/>
      <c r="H35" s="488"/>
      <c r="I35" s="488"/>
      <c r="J35" s="9"/>
      <c r="K35" s="9"/>
    </row>
    <row r="36" spans="1:11">
      <c r="A36" s="142">
        <f t="shared" si="1"/>
        <v>0</v>
      </c>
      <c r="B36" s="487"/>
      <c r="C36" s="488"/>
      <c r="D36" s="488"/>
      <c r="E36" s="488"/>
      <c r="F36" s="488"/>
      <c r="G36" s="488"/>
      <c r="H36" s="488"/>
      <c r="I36" s="488"/>
      <c r="J36" s="9"/>
      <c r="K36" s="9"/>
    </row>
    <row r="37" spans="1:11">
      <c r="A37" s="142">
        <f t="shared" si="1"/>
        <v>0</v>
      </c>
      <c r="B37" s="487"/>
      <c r="C37" s="488"/>
      <c r="D37" s="488"/>
      <c r="E37" s="488"/>
      <c r="F37" s="488"/>
      <c r="G37" s="488"/>
      <c r="H37" s="488"/>
      <c r="I37" s="488"/>
      <c r="J37" s="9"/>
      <c r="K37" s="9"/>
    </row>
    <row r="38" spans="1:11" ht="15.75" thickBot="1">
      <c r="A38" s="142">
        <f t="shared" si="1"/>
        <v>0</v>
      </c>
      <c r="B38" s="485"/>
      <c r="C38" s="486"/>
      <c r="D38" s="486"/>
      <c r="E38" s="486"/>
      <c r="F38" s="486"/>
      <c r="G38" s="486"/>
      <c r="H38" s="486"/>
      <c r="I38" s="486"/>
      <c r="J38" s="9"/>
      <c r="K38" s="9"/>
    </row>
    <row r="39" spans="1:11">
      <c r="A39" s="142"/>
      <c r="B39" s="142"/>
      <c r="C39" s="142"/>
      <c r="D39" s="142"/>
      <c r="E39" s="142"/>
      <c r="F39" s="142"/>
      <c r="G39" s="142"/>
      <c r="H39" s="142"/>
      <c r="I39" s="142"/>
      <c r="J39" s="142"/>
      <c r="K39" s="142"/>
    </row>
    <row r="40" spans="1:11" ht="15.75" thickBot="1">
      <c r="A40" s="142"/>
      <c r="B40" s="142"/>
      <c r="C40" s="142"/>
      <c r="D40" s="142"/>
      <c r="E40" s="142"/>
      <c r="F40" s="142"/>
      <c r="G40" s="142"/>
      <c r="H40" s="142"/>
      <c r="I40" s="142"/>
      <c r="J40" s="142"/>
      <c r="K40" s="142"/>
    </row>
    <row r="41" spans="1:11" ht="45.75" thickBot="1">
      <c r="A41" s="142"/>
      <c r="B41" s="123" t="s">
        <v>706</v>
      </c>
      <c r="C41" s="75"/>
      <c r="D41" s="75"/>
      <c r="E41" s="75"/>
      <c r="F41" s="75"/>
      <c r="G41" s="75"/>
      <c r="H41" s="75"/>
      <c r="I41" s="75"/>
      <c r="J41" s="73" t="s">
        <v>700</v>
      </c>
      <c r="K41" s="74" t="s">
        <v>701</v>
      </c>
    </row>
    <row r="42" spans="1:11" ht="29.25" customHeight="1">
      <c r="A42" s="142">
        <f>J42</f>
        <v>1</v>
      </c>
      <c r="B42" s="489" t="s">
        <v>938</v>
      </c>
      <c r="C42" s="490"/>
      <c r="D42" s="490"/>
      <c r="E42" s="490"/>
      <c r="F42" s="490"/>
      <c r="G42" s="490"/>
      <c r="H42" s="490"/>
      <c r="I42" s="491"/>
      <c r="J42" s="9">
        <v>1</v>
      </c>
      <c r="K42" s="9"/>
    </row>
    <row r="43" spans="1:11" ht="24.75" customHeight="1">
      <c r="A43" s="142">
        <f t="shared" ref="A43:A51" si="2">J43</f>
        <v>2</v>
      </c>
      <c r="B43" s="487" t="s">
        <v>939</v>
      </c>
      <c r="C43" s="488"/>
      <c r="D43" s="488"/>
      <c r="E43" s="488"/>
      <c r="F43" s="488"/>
      <c r="G43" s="488"/>
      <c r="H43" s="488"/>
      <c r="I43" s="488"/>
      <c r="J43" s="9">
        <v>2</v>
      </c>
      <c r="K43" s="9"/>
    </row>
    <row r="44" spans="1:11" ht="29.25" customHeight="1">
      <c r="A44" s="142">
        <f t="shared" si="2"/>
        <v>0</v>
      </c>
      <c r="B44" s="487" t="s">
        <v>15</v>
      </c>
      <c r="C44" s="488"/>
      <c r="D44" s="488"/>
      <c r="E44" s="488"/>
      <c r="F44" s="488"/>
      <c r="G44" s="488"/>
      <c r="H44" s="488"/>
      <c r="I44" s="488"/>
      <c r="J44" s="9"/>
      <c r="K44" s="9"/>
    </row>
    <row r="45" spans="1:11">
      <c r="A45" s="142">
        <f t="shared" si="2"/>
        <v>0</v>
      </c>
      <c r="B45" s="487"/>
      <c r="C45" s="488"/>
      <c r="D45" s="488"/>
      <c r="E45" s="488"/>
      <c r="F45" s="488"/>
      <c r="G45" s="488"/>
      <c r="H45" s="488"/>
      <c r="I45" s="488"/>
      <c r="J45" s="9"/>
      <c r="K45" s="9"/>
    </row>
    <row r="46" spans="1:11">
      <c r="A46" s="142">
        <f t="shared" si="2"/>
        <v>0</v>
      </c>
      <c r="B46" s="487"/>
      <c r="C46" s="488"/>
      <c r="D46" s="488"/>
      <c r="E46" s="488"/>
      <c r="F46" s="488"/>
      <c r="G46" s="488"/>
      <c r="H46" s="488"/>
      <c r="I46" s="488"/>
      <c r="J46" s="9"/>
      <c r="K46" s="9"/>
    </row>
    <row r="47" spans="1:11">
      <c r="A47" s="142">
        <f t="shared" si="2"/>
        <v>0</v>
      </c>
      <c r="B47" s="487"/>
      <c r="C47" s="488"/>
      <c r="D47" s="488"/>
      <c r="E47" s="488"/>
      <c r="F47" s="488"/>
      <c r="G47" s="488"/>
      <c r="H47" s="488"/>
      <c r="I47" s="488"/>
      <c r="J47" s="9"/>
      <c r="K47" s="9"/>
    </row>
    <row r="48" spans="1:11">
      <c r="A48" s="142">
        <f t="shared" si="2"/>
        <v>0</v>
      </c>
      <c r="B48" s="487"/>
      <c r="C48" s="488"/>
      <c r="D48" s="488"/>
      <c r="E48" s="488"/>
      <c r="F48" s="488"/>
      <c r="G48" s="488"/>
      <c r="H48" s="488"/>
      <c r="I48" s="488"/>
      <c r="J48" s="9"/>
      <c r="K48" s="9"/>
    </row>
    <row r="49" spans="1:11">
      <c r="A49" s="142">
        <f t="shared" si="2"/>
        <v>0</v>
      </c>
      <c r="B49" s="487"/>
      <c r="C49" s="488"/>
      <c r="D49" s="488"/>
      <c r="E49" s="488"/>
      <c r="F49" s="488"/>
      <c r="G49" s="488"/>
      <c r="H49" s="488"/>
      <c r="I49" s="488"/>
      <c r="J49" s="9"/>
      <c r="K49" s="9"/>
    </row>
    <row r="50" spans="1:11">
      <c r="A50" s="142">
        <f t="shared" si="2"/>
        <v>0</v>
      </c>
      <c r="B50" s="487"/>
      <c r="C50" s="488"/>
      <c r="D50" s="488"/>
      <c r="E50" s="488"/>
      <c r="F50" s="488"/>
      <c r="G50" s="488"/>
      <c r="H50" s="488"/>
      <c r="I50" s="488"/>
      <c r="J50" s="9"/>
      <c r="K50" s="9"/>
    </row>
    <row r="51" spans="1:11" ht="15.75" thickBot="1">
      <c r="A51" s="142">
        <f t="shared" si="2"/>
        <v>0</v>
      </c>
      <c r="B51" s="485"/>
      <c r="C51" s="486"/>
      <c r="D51" s="486"/>
      <c r="E51" s="486"/>
      <c r="F51" s="486"/>
      <c r="G51" s="486"/>
      <c r="H51" s="486"/>
      <c r="I51" s="486"/>
      <c r="J51" s="9"/>
      <c r="K51" s="9"/>
    </row>
  </sheetData>
  <mergeCells count="30">
    <mergeCell ref="B51:I51"/>
    <mergeCell ref="B37:I37"/>
    <mergeCell ref="B38:I38"/>
    <mergeCell ref="B42:I42"/>
    <mergeCell ref="B43:I43"/>
    <mergeCell ref="B44:I44"/>
    <mergeCell ref="B45:I45"/>
    <mergeCell ref="B46:I46"/>
    <mergeCell ref="B47:I47"/>
    <mergeCell ref="B48:I48"/>
    <mergeCell ref="B49:I49"/>
    <mergeCell ref="B50:I50"/>
    <mergeCell ref="B36:I36"/>
    <mergeCell ref="B22:I22"/>
    <mergeCell ref="B23:I23"/>
    <mergeCell ref="B24:I24"/>
    <mergeCell ref="B25:I25"/>
    <mergeCell ref="B29:I29"/>
    <mergeCell ref="B30:I30"/>
    <mergeCell ref="B31:I31"/>
    <mergeCell ref="B32:I32"/>
    <mergeCell ref="B33:I33"/>
    <mergeCell ref="B34:I34"/>
    <mergeCell ref="B35:I35"/>
    <mergeCell ref="B21:I21"/>
    <mergeCell ref="B16:I16"/>
    <mergeCell ref="B17:I17"/>
    <mergeCell ref="B18:I18"/>
    <mergeCell ref="B19:I19"/>
    <mergeCell ref="B20:I20"/>
  </mergeCells>
  <conditionalFormatting sqref="E7:I7 E9:I9 E12:I12">
    <cfRule type="expression" dxfId="628" priority="3" stopIfTrue="1">
      <formula>IF(SUM(E8:I8)=1,1,0)</formula>
    </cfRule>
  </conditionalFormatting>
  <conditionalFormatting sqref="M1">
    <cfRule type="containsText" dxfId="627" priority="1" operator="containsText" text="n/a">
      <formula>NOT(ISERROR(SEARCH("n/a",M1)))</formula>
    </cfRule>
    <cfRule type="containsText" dxfId="626" priority="2" operator="containsText" text="no">
      <formula>NOT(ISERROR(SEARCH("no",M1)))</formula>
    </cfRule>
  </conditionalFormatting>
  <dataValidations count="3">
    <dataValidation type="list" allowBlank="1" showInputMessage="1" showErrorMessage="1" sqref="B10:B11" xr:uid="{00000000-0002-0000-0C00-000000000000}">
      <formula1>$D$6:$J$6</formula1>
    </dataValidation>
    <dataValidation allowBlank="1" showInputMessage="1" showErrorMessage="1" prompt="Select the cell to the left to access full dropdown list" sqref="C7 C9" xr:uid="{00000000-0002-0000-0C00-000001000000}"/>
    <dataValidation type="list" allowBlank="1" showInputMessage="1" showErrorMessage="1" sqref="B7 B9" xr:uid="{00000000-0002-0000-0C00-000002000000}">
      <formula1>$E$6:$J$6</formula1>
    </dataValidation>
  </dataValidations>
  <hyperlinks>
    <hyperlink ref="D7" location="'S2'!B60" display="'S2'!B60" xr:uid="{00000000-0004-0000-0C00-000000000000}"/>
    <hyperlink ref="D9" location="'S2'!B68" display="'S2'!B68" xr:uid="{00000000-0004-0000-0C00-000001000000}"/>
    <hyperlink ref="D2" location="'S2'!G67" display="'S2'!G67" xr:uid="{00000000-0004-0000-0C00-000002000000}"/>
    <hyperlink ref="M1" location="TOC!A1" display="Return to Table of Contents" xr:uid="{00000000-0004-0000-0C00-000003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3000000}">
          <x14:formula1>
            <xm:f>Assessment_DataCollection!$V$1:$V$13</xm:f>
          </x14:formula1>
          <xm:sqref>J29:K38 J42:K51 J16:K25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79998168889431442"/>
  </sheetPr>
  <dimension ref="A1:P59"/>
  <sheetViews>
    <sheetView topLeftCell="B35" workbookViewId="0">
      <selection activeCell="J49" sqref="J49"/>
    </sheetView>
  </sheetViews>
  <sheetFormatPr defaultRowHeight="15"/>
  <cols>
    <col min="1" max="1" width="0" hidden="1" customWidth="1"/>
    <col min="2" max="2" width="14.5703125" customWidth="1"/>
    <col min="3" max="3" width="4" customWidth="1"/>
    <col min="4" max="4" width="32.5703125" style="29" customWidth="1"/>
    <col min="5" max="11" width="9.5703125" customWidth="1"/>
    <col min="13" max="13" width="23.28515625" customWidth="1"/>
  </cols>
  <sheetData>
    <row r="1" spans="2:16">
      <c r="B1" s="23" t="str">
        <f>Assessment_DataCollection!A1</f>
        <v>SECTION</v>
      </c>
      <c r="C1" s="142"/>
      <c r="D1" s="29" t="str">
        <f>Assessment_DataCollection!B129</f>
        <v>Education / Training</v>
      </c>
      <c r="E1" s="142"/>
      <c r="F1" s="142"/>
      <c r="G1" s="142"/>
      <c r="H1" s="142"/>
      <c r="I1" s="142"/>
      <c r="J1" s="142"/>
      <c r="K1" s="142"/>
      <c r="L1" s="142"/>
      <c r="M1" s="90" t="s">
        <v>81</v>
      </c>
      <c r="N1" s="142"/>
      <c r="O1" s="142"/>
      <c r="P1" s="142"/>
    </row>
    <row r="2" spans="2:16">
      <c r="B2" s="23" t="s">
        <v>686</v>
      </c>
      <c r="C2" s="35">
        <f>Assessment_DataCollection!A214</f>
        <v>2.2999999999999998</v>
      </c>
      <c r="D2" s="64" t="str">
        <f>Assessment_DataCollection!B214</f>
        <v>Delivery Methods</v>
      </c>
      <c r="E2" s="142"/>
      <c r="F2" s="142"/>
      <c r="G2" s="142"/>
      <c r="H2" s="142"/>
      <c r="I2" s="142"/>
      <c r="J2" s="142"/>
      <c r="K2" s="142"/>
      <c r="L2" s="142"/>
      <c r="M2" s="142"/>
      <c r="N2" s="142"/>
      <c r="O2" s="142"/>
      <c r="P2" s="142"/>
    </row>
    <row r="6" spans="2:16" ht="87" thickBot="1">
      <c r="B6" s="25" t="s">
        <v>688</v>
      </c>
      <c r="C6" s="25"/>
      <c r="D6" s="49" t="s">
        <v>689</v>
      </c>
      <c r="E6" s="46" t="s">
        <v>690</v>
      </c>
      <c r="F6" s="46" t="s">
        <v>691</v>
      </c>
      <c r="G6" s="46" t="s">
        <v>692</v>
      </c>
      <c r="H6" s="46" t="s">
        <v>693</v>
      </c>
      <c r="I6" s="47" t="s">
        <v>694</v>
      </c>
      <c r="J6" s="142"/>
      <c r="K6" s="142"/>
      <c r="L6" s="142"/>
      <c r="M6" s="142"/>
      <c r="N6" s="142"/>
      <c r="O6" s="142"/>
      <c r="P6" s="142"/>
    </row>
    <row r="7" spans="2:16" ht="75.75" thickTop="1">
      <c r="B7" s="22" t="s">
        <v>690</v>
      </c>
      <c r="C7" s="26" t="s">
        <v>695</v>
      </c>
      <c r="D7" s="69" t="str">
        <f>Assessment_DataCollection!B215</f>
        <v>2.3.1 States shall limit the number of students per class based on State student/teacher ratios for the classroom phase of driver education</v>
      </c>
      <c r="E7" s="11"/>
      <c r="F7" s="11"/>
      <c r="G7" s="11"/>
      <c r="H7" s="11"/>
      <c r="I7" s="11"/>
      <c r="J7" s="142"/>
      <c r="K7" s="142"/>
      <c r="L7" s="148" t="s">
        <v>711</v>
      </c>
      <c r="M7" s="148" t="s">
        <v>712</v>
      </c>
      <c r="N7" s="148" t="s">
        <v>15</v>
      </c>
      <c r="O7" s="148" t="s">
        <v>713</v>
      </c>
      <c r="P7" s="148"/>
    </row>
    <row r="8" spans="2:16" hidden="1">
      <c r="B8" s="21"/>
      <c r="C8" s="20" t="s">
        <v>15</v>
      </c>
      <c r="D8" s="30"/>
      <c r="E8" s="9">
        <f>IF($B7=E6,1,"")</f>
        <v>1</v>
      </c>
      <c r="F8" s="9" t="str">
        <f>IF($B7=F6,1,"")</f>
        <v/>
      </c>
      <c r="G8" s="9" t="str">
        <f>IF($B7=G6,1,"")</f>
        <v/>
      </c>
      <c r="H8" s="9" t="str">
        <f>IF($B7=H6,1,"")</f>
        <v/>
      </c>
      <c r="I8" s="9" t="str">
        <f>IF($B7=I6,1,"")</f>
        <v/>
      </c>
      <c r="J8" s="142"/>
      <c r="K8" s="142"/>
      <c r="L8" s="148" t="s">
        <v>696</v>
      </c>
      <c r="M8" s="148" t="s">
        <v>697</v>
      </c>
      <c r="N8" s="148" t="s">
        <v>15</v>
      </c>
      <c r="O8" s="148"/>
      <c r="P8" s="148"/>
    </row>
    <row r="9" spans="2:16" ht="45">
      <c r="B9" s="21" t="s">
        <v>692</v>
      </c>
      <c r="C9" s="26" t="s">
        <v>695</v>
      </c>
      <c r="D9" s="70" t="str">
        <f>Assessment_DataCollection!B218</f>
        <v>2.3.2 States shall require providers to make available seating and writing space for each student</v>
      </c>
      <c r="E9" s="9"/>
      <c r="F9" s="9"/>
      <c r="G9" s="9"/>
      <c r="H9" s="9"/>
      <c r="I9" s="9"/>
      <c r="J9" s="142"/>
      <c r="K9" s="142"/>
      <c r="L9" s="148"/>
      <c r="M9" s="148"/>
      <c r="N9" s="148" t="s">
        <v>15</v>
      </c>
      <c r="O9" s="148"/>
      <c r="P9" s="148"/>
    </row>
    <row r="10" spans="2:16" hidden="1">
      <c r="B10" s="21"/>
      <c r="C10" s="20" t="s">
        <v>15</v>
      </c>
      <c r="D10" s="30"/>
      <c r="E10" s="9" t="str">
        <f>IF($B9=E6,1,"")</f>
        <v/>
      </c>
      <c r="F10" s="9" t="str">
        <f>IF($B9=F6,1,"")</f>
        <v/>
      </c>
      <c r="G10" s="9">
        <f>IF($B9=G6,1,"")</f>
        <v>1</v>
      </c>
      <c r="H10" s="9" t="str">
        <f>IF($B9=H6,1,"")</f>
        <v/>
      </c>
      <c r="I10" s="9" t="str">
        <f>IF($B9=I6,1,"")</f>
        <v/>
      </c>
      <c r="J10" s="142"/>
      <c r="K10" s="142"/>
      <c r="L10" s="148"/>
      <c r="M10" s="148"/>
      <c r="N10" s="148"/>
      <c r="O10" s="148"/>
      <c r="P10" s="148"/>
    </row>
    <row r="11" spans="2:16" ht="45">
      <c r="B11" s="21" t="s">
        <v>694</v>
      </c>
      <c r="C11" s="26" t="s">
        <v>695</v>
      </c>
      <c r="D11" s="70" t="str">
        <f>Assessment_DataCollection!B221</f>
        <v>2.3.3 States shall stipulate that an instructor can only teach one classroom at a time</v>
      </c>
      <c r="E11" s="9"/>
      <c r="F11" s="9"/>
      <c r="G11" s="9"/>
      <c r="H11" s="9"/>
      <c r="I11" s="9"/>
      <c r="J11" s="142"/>
      <c r="K11" s="142"/>
      <c r="L11" s="148"/>
      <c r="M11" s="148" t="s">
        <v>714</v>
      </c>
      <c r="N11" s="148"/>
      <c r="O11" s="148"/>
      <c r="P11" s="148"/>
    </row>
    <row r="12" spans="2:16" hidden="1">
      <c r="B12" s="21"/>
      <c r="C12" s="20" t="s">
        <v>15</v>
      </c>
      <c r="D12" s="30"/>
      <c r="E12" s="9" t="str">
        <f>IF($B11=E6,1,"")</f>
        <v/>
      </c>
      <c r="F12" s="9" t="str">
        <f>IF($B11=F6,1,"")</f>
        <v/>
      </c>
      <c r="G12" s="9" t="str">
        <f>IF($B11=G6,1,"")</f>
        <v/>
      </c>
      <c r="H12" s="9" t="str">
        <f>IF($B11=H6,1,"")</f>
        <v/>
      </c>
      <c r="I12" s="9">
        <f>IF($B11=I6,1,"")</f>
        <v>1</v>
      </c>
      <c r="J12" s="142"/>
      <c r="K12" s="142"/>
      <c r="L12" s="142"/>
      <c r="M12" s="142"/>
      <c r="N12" s="142"/>
      <c r="O12" s="142"/>
      <c r="P12" s="142"/>
    </row>
    <row r="13" spans="2:16" ht="90">
      <c r="B13" s="21" t="s">
        <v>694</v>
      </c>
      <c r="C13" s="26" t="s">
        <v>695</v>
      </c>
      <c r="D13" s="70" t="str">
        <f>Assessment_DataCollection!B224</f>
        <v>2.3.4 States shall require training vehicles for driver education behind-the-wheel and driving range instruction that meets State standards for the safety of students and instructors</v>
      </c>
      <c r="E13" s="9"/>
      <c r="F13" s="9"/>
      <c r="G13" s="9"/>
      <c r="H13" s="9"/>
      <c r="I13" s="9"/>
      <c r="J13" s="142"/>
      <c r="K13" s="142"/>
      <c r="L13" s="142"/>
      <c r="M13" s="142"/>
      <c r="N13" s="142"/>
      <c r="O13" s="142"/>
      <c r="P13" s="142"/>
    </row>
    <row r="14" spans="2:16" hidden="1">
      <c r="B14" s="21"/>
      <c r="C14" s="20" t="s">
        <v>15</v>
      </c>
      <c r="D14" s="30"/>
      <c r="E14" s="9" t="str">
        <f>IF($B13=E6,1,"")</f>
        <v/>
      </c>
      <c r="F14" s="9" t="str">
        <f>IF($B13=F6,1,"")</f>
        <v/>
      </c>
      <c r="G14" s="9" t="str">
        <f>IF($B13=G6,1,"")</f>
        <v/>
      </c>
      <c r="H14" s="9" t="str">
        <f>IF($B13=H6,1,"")</f>
        <v/>
      </c>
      <c r="I14" s="9">
        <f>IF($B13=I6,1,"")</f>
        <v>1</v>
      </c>
      <c r="J14" s="142"/>
      <c r="K14" s="142"/>
      <c r="L14" s="142"/>
      <c r="M14" s="142"/>
      <c r="N14" s="142"/>
      <c r="O14" s="142"/>
      <c r="P14" s="142"/>
    </row>
    <row r="15" spans="2:16" ht="150">
      <c r="B15" s="21" t="s">
        <v>694</v>
      </c>
      <c r="C15" s="26" t="s">
        <v>695</v>
      </c>
      <c r="D15" s="70" t="str">
        <f>Assessment_DataCollection!B247</f>
        <v>2.3.5 States shall establish, if applicable, requirements for maximum substitution hours of simulation or driving range instruction for behind-the-wheel instruction. For courses with ten (10) hours or more of behind-the-wheel instruction, no more than two (2) hours of any combination may be substituted.</v>
      </c>
      <c r="E15" s="9"/>
      <c r="F15" s="9"/>
      <c r="G15" s="9"/>
      <c r="H15" s="9"/>
      <c r="I15" s="9"/>
      <c r="J15" s="142"/>
      <c r="K15" s="142"/>
      <c r="L15" s="142"/>
      <c r="M15" s="142"/>
      <c r="N15" s="142"/>
      <c r="O15" s="142"/>
      <c r="P15" s="142"/>
    </row>
    <row r="16" spans="2:16" hidden="1">
      <c r="B16" s="21"/>
      <c r="C16" s="20" t="s">
        <v>15</v>
      </c>
      <c r="D16" s="30"/>
      <c r="E16" s="9" t="str">
        <f>IF($B15=E6,1,"")</f>
        <v/>
      </c>
      <c r="F16" s="9" t="str">
        <f>IF($B15=F6,1,"")</f>
        <v/>
      </c>
      <c r="G16" s="9" t="str">
        <f>IF($B15=G6,1,"")</f>
        <v/>
      </c>
      <c r="H16" s="9" t="str">
        <f>IF($B15=H6,1,"")</f>
        <v/>
      </c>
      <c r="I16" s="9">
        <f>IF($B15=I6,1,"")</f>
        <v>1</v>
      </c>
      <c r="J16" s="142"/>
      <c r="K16" s="142"/>
      <c r="L16" s="142"/>
      <c r="M16" s="142"/>
      <c r="N16" s="142"/>
      <c r="O16" s="142"/>
      <c r="P16" s="142"/>
    </row>
    <row r="17" spans="1:11" ht="45.75" thickBot="1">
      <c r="A17" s="142"/>
      <c r="B17" s="34" t="s">
        <v>691</v>
      </c>
      <c r="C17" s="27" t="s">
        <v>695</v>
      </c>
      <c r="D17" s="68" t="str">
        <f>Assessment_DataCollection!B263</f>
        <v>2.3.6 Do you allow computer-based independent student learning?</v>
      </c>
      <c r="E17" s="10"/>
      <c r="F17" s="10"/>
      <c r="G17" s="10"/>
      <c r="H17" s="10"/>
      <c r="I17" s="10"/>
      <c r="J17" s="142"/>
      <c r="K17" s="142"/>
    </row>
    <row r="18" spans="1:11" ht="15.75" hidden="1" thickTop="1">
      <c r="A18" s="142"/>
      <c r="B18" s="8"/>
      <c r="C18" s="142"/>
      <c r="E18" s="142" t="str">
        <f>IF($B17=E6,1,"")</f>
        <v/>
      </c>
      <c r="F18" s="142">
        <f>IF($B17=F6,1,"")</f>
        <v>1</v>
      </c>
      <c r="G18" s="142" t="str">
        <f>IF($B17=G6,1,"")</f>
        <v/>
      </c>
      <c r="H18" s="142" t="str">
        <f>IF($B17=H6,1,"")</f>
        <v/>
      </c>
      <c r="I18" s="142" t="str">
        <f>IF($B17=I6,1,"")</f>
        <v/>
      </c>
      <c r="J18" s="142"/>
      <c r="K18" s="142"/>
    </row>
    <row r="19" spans="1:11" ht="15.75" thickTop="1">
      <c r="A19" s="142"/>
      <c r="B19" s="142" t="s">
        <v>15</v>
      </c>
      <c r="C19" s="142"/>
      <c r="D19" s="32" t="s">
        <v>698</v>
      </c>
      <c r="E19" s="23">
        <f>SUM(E7:E18)</f>
        <v>1</v>
      </c>
      <c r="F19" s="23">
        <f>SUM(F7:F18)</f>
        <v>1</v>
      </c>
      <c r="G19" s="23">
        <f>SUM(G7:G18)</f>
        <v>1</v>
      </c>
      <c r="H19" s="23">
        <f>SUM(H7:H18)</f>
        <v>0</v>
      </c>
      <c r="I19" s="23">
        <f>SUM(I7:I18)</f>
        <v>3</v>
      </c>
      <c r="J19" s="142"/>
      <c r="K19" s="142"/>
    </row>
    <row r="21" spans="1:11" ht="15.75" thickBot="1">
      <c r="A21" s="142"/>
      <c r="B21" s="142"/>
      <c r="C21" s="142"/>
      <c r="E21" s="142"/>
      <c r="F21" s="142"/>
      <c r="G21" s="142"/>
      <c r="H21" s="142"/>
      <c r="I21" s="142"/>
      <c r="J21" s="142"/>
      <c r="K21" s="142"/>
    </row>
    <row r="22" spans="1:11" ht="45.75" thickBot="1">
      <c r="A22" s="142"/>
      <c r="B22" s="144" t="s">
        <v>699</v>
      </c>
      <c r="C22" s="145"/>
      <c r="D22" s="145"/>
      <c r="E22" s="145"/>
      <c r="F22" s="145"/>
      <c r="G22" s="145"/>
      <c r="H22" s="145"/>
      <c r="I22" s="145"/>
      <c r="J22" s="121" t="s">
        <v>700</v>
      </c>
      <c r="K22" s="122" t="s">
        <v>701</v>
      </c>
    </row>
    <row r="23" spans="1:11" ht="14.45" customHeight="1">
      <c r="A23" s="142">
        <f>J23</f>
        <v>0</v>
      </c>
      <c r="B23" s="489"/>
      <c r="C23" s="490"/>
      <c r="D23" s="490"/>
      <c r="E23" s="490"/>
      <c r="F23" s="490"/>
      <c r="G23" s="490"/>
      <c r="H23" s="490"/>
      <c r="I23" s="491"/>
      <c r="J23" s="9"/>
      <c r="K23" s="9"/>
    </row>
    <row r="24" spans="1:11">
      <c r="A24" s="142">
        <f t="shared" ref="A24:A32" si="0">J24</f>
        <v>0</v>
      </c>
      <c r="B24" s="487"/>
      <c r="C24" s="488"/>
      <c r="D24" s="488"/>
      <c r="E24" s="488"/>
      <c r="F24" s="488"/>
      <c r="G24" s="488"/>
      <c r="H24" s="488"/>
      <c r="I24" s="488"/>
      <c r="J24" s="9"/>
      <c r="K24" s="9"/>
    </row>
    <row r="25" spans="1:11">
      <c r="A25" s="142">
        <f t="shared" si="0"/>
        <v>0</v>
      </c>
      <c r="B25" s="487"/>
      <c r="C25" s="488"/>
      <c r="D25" s="488"/>
      <c r="E25" s="488"/>
      <c r="F25" s="488"/>
      <c r="G25" s="488"/>
      <c r="H25" s="488"/>
      <c r="I25" s="488"/>
      <c r="J25" s="9"/>
      <c r="K25" s="9"/>
    </row>
    <row r="26" spans="1:11">
      <c r="A26" s="142">
        <f t="shared" si="0"/>
        <v>0</v>
      </c>
      <c r="B26" s="487"/>
      <c r="C26" s="488"/>
      <c r="D26" s="488"/>
      <c r="E26" s="488"/>
      <c r="F26" s="488"/>
      <c r="G26" s="488"/>
      <c r="H26" s="488"/>
      <c r="I26" s="488"/>
      <c r="J26" s="9"/>
      <c r="K26" s="9"/>
    </row>
    <row r="27" spans="1:11">
      <c r="A27" s="142">
        <f t="shared" si="0"/>
        <v>0</v>
      </c>
      <c r="B27" s="487"/>
      <c r="C27" s="488"/>
      <c r="D27" s="488"/>
      <c r="E27" s="488"/>
      <c r="F27" s="488"/>
      <c r="G27" s="488"/>
      <c r="H27" s="488"/>
      <c r="I27" s="488"/>
      <c r="J27" s="9"/>
      <c r="K27" s="9"/>
    </row>
    <row r="28" spans="1:11">
      <c r="A28" s="142">
        <f t="shared" si="0"/>
        <v>0</v>
      </c>
      <c r="B28" s="487"/>
      <c r="C28" s="488"/>
      <c r="D28" s="488"/>
      <c r="E28" s="488"/>
      <c r="F28" s="488"/>
      <c r="G28" s="488"/>
      <c r="H28" s="488"/>
      <c r="I28" s="488"/>
      <c r="J28" s="9"/>
      <c r="K28" s="9"/>
    </row>
    <row r="29" spans="1:11">
      <c r="A29" s="142">
        <f t="shared" si="0"/>
        <v>0</v>
      </c>
      <c r="B29" s="487"/>
      <c r="C29" s="488"/>
      <c r="D29" s="488"/>
      <c r="E29" s="488"/>
      <c r="F29" s="488"/>
      <c r="G29" s="488"/>
      <c r="H29" s="488"/>
      <c r="I29" s="488"/>
      <c r="J29" s="9"/>
      <c r="K29" s="9"/>
    </row>
    <row r="30" spans="1:11">
      <c r="A30" s="142">
        <f t="shared" si="0"/>
        <v>0</v>
      </c>
      <c r="B30" s="487"/>
      <c r="C30" s="488"/>
      <c r="D30" s="488"/>
      <c r="E30" s="488"/>
      <c r="F30" s="488"/>
      <c r="G30" s="488"/>
      <c r="H30" s="488"/>
      <c r="I30" s="488"/>
      <c r="J30" s="9"/>
      <c r="K30" s="9"/>
    </row>
    <row r="31" spans="1:11">
      <c r="A31" s="142">
        <f t="shared" si="0"/>
        <v>0</v>
      </c>
      <c r="B31" s="487"/>
      <c r="C31" s="488"/>
      <c r="D31" s="488"/>
      <c r="E31" s="488"/>
      <c r="F31" s="488"/>
      <c r="G31" s="488"/>
      <c r="H31" s="488"/>
      <c r="I31" s="488"/>
      <c r="J31" s="9"/>
      <c r="K31" s="9"/>
    </row>
    <row r="32" spans="1:11" ht="15.75" thickBot="1">
      <c r="A32" s="142">
        <f t="shared" si="0"/>
        <v>0</v>
      </c>
      <c r="B32" s="485"/>
      <c r="C32" s="486"/>
      <c r="D32" s="486"/>
      <c r="E32" s="486"/>
      <c r="F32" s="486"/>
      <c r="G32" s="486"/>
      <c r="H32" s="486"/>
      <c r="I32" s="486"/>
      <c r="J32" s="9"/>
      <c r="K32" s="9"/>
    </row>
    <row r="33" spans="1:11">
      <c r="A33" s="142"/>
      <c r="B33" s="142"/>
      <c r="C33" s="142"/>
      <c r="D33" s="142"/>
      <c r="E33" s="142"/>
      <c r="F33" s="142"/>
      <c r="G33" s="142"/>
      <c r="H33" s="142"/>
      <c r="I33" s="142"/>
      <c r="J33" s="142"/>
      <c r="K33" s="142"/>
    </row>
    <row r="34" spans="1:11" ht="15.75" thickBot="1">
      <c r="A34" s="142"/>
      <c r="B34" s="142"/>
      <c r="C34" s="142"/>
      <c r="D34" s="142"/>
      <c r="E34" s="142"/>
      <c r="F34" s="142"/>
      <c r="G34" s="142"/>
      <c r="H34" s="142"/>
      <c r="I34" s="142"/>
      <c r="J34" s="142"/>
      <c r="K34" s="142"/>
    </row>
    <row r="35" spans="1:11" ht="45.75" thickBot="1">
      <c r="A35" s="142"/>
      <c r="B35" s="123" t="s">
        <v>702</v>
      </c>
      <c r="C35" s="145"/>
      <c r="D35" s="145"/>
      <c r="E35" s="145"/>
      <c r="F35" s="145"/>
      <c r="G35" s="145"/>
      <c r="H35" s="145"/>
      <c r="I35" s="145"/>
      <c r="J35" s="121" t="s">
        <v>700</v>
      </c>
      <c r="K35" s="122" t="s">
        <v>701</v>
      </c>
    </row>
    <row r="36" spans="1:11" ht="14.45" customHeight="1">
      <c r="A36" s="142">
        <f>J36</f>
        <v>1</v>
      </c>
      <c r="B36" s="489" t="s">
        <v>940</v>
      </c>
      <c r="C36" s="490"/>
      <c r="D36" s="490"/>
      <c r="E36" s="490"/>
      <c r="F36" s="490"/>
      <c r="G36" s="490"/>
      <c r="H36" s="490"/>
      <c r="I36" s="491"/>
      <c r="J36" s="9">
        <v>1</v>
      </c>
      <c r="K36" s="9"/>
    </row>
    <row r="37" spans="1:11" ht="58.5" customHeight="1">
      <c r="A37" s="142">
        <f t="shared" ref="A37:A45" si="1">J37</f>
        <v>2</v>
      </c>
      <c r="B37" s="487" t="s">
        <v>941</v>
      </c>
      <c r="C37" s="488"/>
      <c r="D37" s="488"/>
      <c r="E37" s="488"/>
      <c r="F37" s="488"/>
      <c r="G37" s="488"/>
      <c r="H37" s="488"/>
      <c r="I37" s="488"/>
      <c r="J37" s="9">
        <v>2</v>
      </c>
      <c r="K37" s="9"/>
    </row>
    <row r="38" spans="1:11">
      <c r="A38" s="142">
        <f t="shared" si="1"/>
        <v>3</v>
      </c>
      <c r="B38" s="487" t="s">
        <v>942</v>
      </c>
      <c r="C38" s="488"/>
      <c r="D38" s="488"/>
      <c r="E38" s="488"/>
      <c r="F38" s="488"/>
      <c r="G38" s="488"/>
      <c r="H38" s="488"/>
      <c r="I38" s="488"/>
      <c r="J38" s="9">
        <v>3</v>
      </c>
      <c r="K38" s="9"/>
    </row>
    <row r="39" spans="1:11">
      <c r="A39" s="142">
        <f t="shared" si="1"/>
        <v>0</v>
      </c>
      <c r="B39" s="487"/>
      <c r="C39" s="488"/>
      <c r="D39" s="488"/>
      <c r="E39" s="488"/>
      <c r="F39" s="488"/>
      <c r="G39" s="488"/>
      <c r="H39" s="488"/>
      <c r="I39" s="488"/>
      <c r="J39" s="9"/>
      <c r="K39" s="9"/>
    </row>
    <row r="40" spans="1:11">
      <c r="A40" s="142">
        <f t="shared" si="1"/>
        <v>0</v>
      </c>
      <c r="B40" s="487"/>
      <c r="C40" s="488"/>
      <c r="D40" s="488"/>
      <c r="E40" s="488"/>
      <c r="F40" s="488"/>
      <c r="G40" s="488"/>
      <c r="H40" s="488"/>
      <c r="I40" s="488"/>
      <c r="J40" s="9"/>
      <c r="K40" s="9"/>
    </row>
    <row r="41" spans="1:11">
      <c r="A41" s="142">
        <f t="shared" si="1"/>
        <v>0</v>
      </c>
      <c r="B41" s="487"/>
      <c r="C41" s="488"/>
      <c r="D41" s="488"/>
      <c r="E41" s="488"/>
      <c r="F41" s="488"/>
      <c r="G41" s="488"/>
      <c r="H41" s="488"/>
      <c r="I41" s="488"/>
      <c r="J41" s="9"/>
      <c r="K41" s="9"/>
    </row>
    <row r="42" spans="1:11">
      <c r="A42" s="142">
        <f t="shared" si="1"/>
        <v>0</v>
      </c>
      <c r="B42" s="487"/>
      <c r="C42" s="488"/>
      <c r="D42" s="488"/>
      <c r="E42" s="488"/>
      <c r="F42" s="488"/>
      <c r="G42" s="488"/>
      <c r="H42" s="488"/>
      <c r="I42" s="488"/>
      <c r="J42" s="9"/>
      <c r="K42" s="9"/>
    </row>
    <row r="43" spans="1:11">
      <c r="A43" s="142">
        <f t="shared" si="1"/>
        <v>0</v>
      </c>
      <c r="B43" s="487"/>
      <c r="C43" s="488"/>
      <c r="D43" s="488"/>
      <c r="E43" s="488"/>
      <c r="F43" s="488"/>
      <c r="G43" s="488"/>
      <c r="H43" s="488"/>
      <c r="I43" s="488"/>
      <c r="J43" s="9"/>
      <c r="K43" s="9"/>
    </row>
    <row r="44" spans="1:11">
      <c r="A44" s="142">
        <f t="shared" si="1"/>
        <v>0</v>
      </c>
      <c r="B44" s="487"/>
      <c r="C44" s="488"/>
      <c r="D44" s="488"/>
      <c r="E44" s="488"/>
      <c r="F44" s="488"/>
      <c r="G44" s="488"/>
      <c r="H44" s="488"/>
      <c r="I44" s="488"/>
      <c r="J44" s="9"/>
      <c r="K44" s="9"/>
    </row>
    <row r="45" spans="1:11" ht="15.75" thickBot="1">
      <c r="A45" s="142">
        <f t="shared" si="1"/>
        <v>0</v>
      </c>
      <c r="B45" s="485"/>
      <c r="C45" s="486"/>
      <c r="D45" s="486"/>
      <c r="E45" s="486"/>
      <c r="F45" s="486"/>
      <c r="G45" s="486"/>
      <c r="H45" s="486"/>
      <c r="I45" s="486"/>
      <c r="J45" s="9"/>
      <c r="K45" s="9"/>
    </row>
    <row r="46" spans="1:11">
      <c r="A46" s="142"/>
      <c r="B46" s="142"/>
      <c r="C46" s="142"/>
      <c r="D46" s="142"/>
      <c r="E46" s="142"/>
      <c r="F46" s="142"/>
      <c r="G46" s="142"/>
      <c r="H46" s="142"/>
      <c r="I46" s="142"/>
      <c r="J46" s="142"/>
      <c r="K46" s="142"/>
    </row>
    <row r="47" spans="1:11" ht="15.75" thickBot="1">
      <c r="A47" s="142"/>
      <c r="B47" s="142"/>
      <c r="C47" s="142"/>
      <c r="D47" s="142"/>
      <c r="E47" s="142"/>
      <c r="F47" s="142"/>
      <c r="G47" s="142"/>
      <c r="H47" s="142"/>
      <c r="I47" s="142"/>
      <c r="J47" s="142"/>
      <c r="K47" s="142"/>
    </row>
    <row r="48" spans="1:11" ht="45.75" thickBot="1">
      <c r="A48" s="142"/>
      <c r="B48" s="123" t="s">
        <v>706</v>
      </c>
      <c r="C48" s="75"/>
      <c r="D48" s="75"/>
      <c r="E48" s="75"/>
      <c r="F48" s="75"/>
      <c r="G48" s="75"/>
      <c r="H48" s="75"/>
      <c r="I48" s="75"/>
      <c r="J48" s="73" t="s">
        <v>700</v>
      </c>
      <c r="K48" s="74" t="s">
        <v>701</v>
      </c>
    </row>
    <row r="49" spans="1:11" ht="14.45" customHeight="1">
      <c r="A49" s="142">
        <f>J49</f>
        <v>1</v>
      </c>
      <c r="B49" s="489" t="s">
        <v>943</v>
      </c>
      <c r="C49" s="490"/>
      <c r="D49" s="490"/>
      <c r="E49" s="490"/>
      <c r="F49" s="490"/>
      <c r="G49" s="490"/>
      <c r="H49" s="490"/>
      <c r="I49" s="491"/>
      <c r="J49" s="9">
        <v>1</v>
      </c>
      <c r="K49" s="9"/>
    </row>
    <row r="50" spans="1:11">
      <c r="A50" s="142">
        <f t="shared" ref="A50:A58" si="2">J50</f>
        <v>0</v>
      </c>
      <c r="B50" s="487"/>
      <c r="C50" s="488"/>
      <c r="D50" s="488"/>
      <c r="E50" s="488"/>
      <c r="F50" s="488"/>
      <c r="G50" s="488"/>
      <c r="H50" s="488"/>
      <c r="I50" s="488"/>
      <c r="J50" s="9"/>
      <c r="K50" s="9"/>
    </row>
    <row r="51" spans="1:11">
      <c r="A51" s="142">
        <f t="shared" si="2"/>
        <v>0</v>
      </c>
      <c r="B51" s="487"/>
      <c r="C51" s="488"/>
      <c r="D51" s="488"/>
      <c r="E51" s="488"/>
      <c r="F51" s="488"/>
      <c r="G51" s="488"/>
      <c r="H51" s="488"/>
      <c r="I51" s="488"/>
      <c r="J51" s="9"/>
      <c r="K51" s="9"/>
    </row>
    <row r="52" spans="1:11">
      <c r="A52" s="142">
        <f t="shared" si="2"/>
        <v>0</v>
      </c>
      <c r="B52" s="487"/>
      <c r="C52" s="488"/>
      <c r="D52" s="488"/>
      <c r="E52" s="488"/>
      <c r="F52" s="488"/>
      <c r="G52" s="488"/>
      <c r="H52" s="488"/>
      <c r="I52" s="488"/>
      <c r="J52" s="9"/>
      <c r="K52" s="9"/>
    </row>
    <row r="53" spans="1:11">
      <c r="A53" s="142">
        <f t="shared" si="2"/>
        <v>0</v>
      </c>
      <c r="B53" s="487"/>
      <c r="C53" s="488"/>
      <c r="D53" s="488"/>
      <c r="E53" s="488"/>
      <c r="F53" s="488"/>
      <c r="G53" s="488"/>
      <c r="H53" s="488"/>
      <c r="I53" s="488"/>
      <c r="J53" s="9"/>
      <c r="K53" s="9"/>
    </row>
    <row r="54" spans="1:11">
      <c r="A54" s="142">
        <f t="shared" si="2"/>
        <v>0</v>
      </c>
      <c r="B54" s="487"/>
      <c r="C54" s="488"/>
      <c r="D54" s="488"/>
      <c r="E54" s="488"/>
      <c r="F54" s="488"/>
      <c r="G54" s="488"/>
      <c r="H54" s="488"/>
      <c r="I54" s="488"/>
      <c r="J54" s="9"/>
      <c r="K54" s="9"/>
    </row>
    <row r="55" spans="1:11">
      <c r="A55" s="142">
        <f t="shared" si="2"/>
        <v>0</v>
      </c>
      <c r="B55" s="487"/>
      <c r="C55" s="488"/>
      <c r="D55" s="488"/>
      <c r="E55" s="488"/>
      <c r="F55" s="488"/>
      <c r="G55" s="488"/>
      <c r="H55" s="488"/>
      <c r="I55" s="488"/>
      <c r="J55" s="9"/>
      <c r="K55" s="9"/>
    </row>
    <row r="56" spans="1:11">
      <c r="A56" s="142">
        <f t="shared" si="2"/>
        <v>0</v>
      </c>
      <c r="B56" s="487"/>
      <c r="C56" s="488"/>
      <c r="D56" s="488"/>
      <c r="E56" s="488"/>
      <c r="F56" s="488"/>
      <c r="G56" s="488"/>
      <c r="H56" s="488"/>
      <c r="I56" s="488"/>
      <c r="J56" s="9"/>
      <c r="K56" s="9"/>
    </row>
    <row r="57" spans="1:11">
      <c r="A57" s="142">
        <f t="shared" si="2"/>
        <v>0</v>
      </c>
      <c r="B57" s="487"/>
      <c r="C57" s="488"/>
      <c r="D57" s="488"/>
      <c r="E57" s="488"/>
      <c r="F57" s="488"/>
      <c r="G57" s="488"/>
      <c r="H57" s="488"/>
      <c r="I57" s="488"/>
      <c r="J57" s="9"/>
      <c r="K57" s="9"/>
    </row>
    <row r="58" spans="1:11" ht="15.75" thickBot="1">
      <c r="A58" s="142">
        <f t="shared" si="2"/>
        <v>0</v>
      </c>
      <c r="B58" s="485"/>
      <c r="C58" s="486"/>
      <c r="D58" s="486"/>
      <c r="E58" s="486"/>
      <c r="F58" s="486"/>
      <c r="G58" s="486"/>
      <c r="H58" s="486"/>
      <c r="I58" s="486"/>
      <c r="J58" s="9"/>
      <c r="K58" s="9"/>
    </row>
    <row r="59" spans="1:11">
      <c r="A59" s="142"/>
      <c r="B59" s="142"/>
      <c r="C59" s="142"/>
      <c r="D59" s="142"/>
      <c r="E59" s="142"/>
      <c r="F59" s="142"/>
      <c r="G59" s="142"/>
      <c r="H59" s="142"/>
      <c r="I59" s="142"/>
      <c r="J59" s="142"/>
      <c r="K59" s="142"/>
    </row>
  </sheetData>
  <mergeCells count="30">
    <mergeCell ref="B58:I58"/>
    <mergeCell ref="B44:I44"/>
    <mergeCell ref="B45:I45"/>
    <mergeCell ref="B49:I49"/>
    <mergeCell ref="B50:I50"/>
    <mergeCell ref="B51:I51"/>
    <mergeCell ref="B52:I52"/>
    <mergeCell ref="B53:I53"/>
    <mergeCell ref="B54:I54"/>
    <mergeCell ref="B55:I55"/>
    <mergeCell ref="B56:I56"/>
    <mergeCell ref="B57:I57"/>
    <mergeCell ref="B43:I43"/>
    <mergeCell ref="B29:I29"/>
    <mergeCell ref="B30:I30"/>
    <mergeCell ref="B31:I31"/>
    <mergeCell ref="B32:I32"/>
    <mergeCell ref="B36:I36"/>
    <mergeCell ref="B37:I37"/>
    <mergeCell ref="B38:I38"/>
    <mergeCell ref="B39:I39"/>
    <mergeCell ref="B40:I40"/>
    <mergeCell ref="B41:I41"/>
    <mergeCell ref="B42:I42"/>
    <mergeCell ref="B28:I28"/>
    <mergeCell ref="B23:I23"/>
    <mergeCell ref="B24:I24"/>
    <mergeCell ref="B25:I25"/>
    <mergeCell ref="B26:I26"/>
    <mergeCell ref="B27:I27"/>
  </mergeCells>
  <conditionalFormatting sqref="E13:E15 E7:I7 E9:I9 E11:I11 F13:I13 F15:I15 E17:I17 E19:I19">
    <cfRule type="expression" dxfId="625" priority="3" stopIfTrue="1">
      <formula>IF(SUM(E8:I8)=1,1,0)</formula>
    </cfRule>
  </conditionalFormatting>
  <conditionalFormatting sqref="M1">
    <cfRule type="containsText" dxfId="624" priority="1" operator="containsText" text="n/a">
      <formula>NOT(ISERROR(SEARCH("n/a",M1)))</formula>
    </cfRule>
    <cfRule type="containsText" dxfId="623" priority="2" operator="containsText" text="no">
      <formula>NOT(ISERROR(SEARCH("no",M1)))</formula>
    </cfRule>
  </conditionalFormatting>
  <dataValidations count="3">
    <dataValidation type="list" allowBlank="1" showInputMessage="1" showErrorMessage="1" sqref="B10 B16 B14 B12" xr:uid="{00000000-0002-0000-0D00-000000000000}">
      <formula1>$D$6:$J$6</formula1>
    </dataValidation>
    <dataValidation allowBlank="1" showInputMessage="1" showErrorMessage="1" prompt="Select the cell to the left to access full dropdown list" sqref="C7 C17 C15 C13 C11 C9" xr:uid="{00000000-0002-0000-0D00-000001000000}"/>
    <dataValidation type="list" allowBlank="1" showInputMessage="1" showErrorMessage="1" sqref="B7 B17 B15 B13 B11 B9" xr:uid="{00000000-0002-0000-0D00-000002000000}">
      <formula1>$E$6:$J$6</formula1>
    </dataValidation>
  </dataValidations>
  <hyperlinks>
    <hyperlink ref="D7" location="'S2'!B77" display="'S2'!B77" xr:uid="{00000000-0004-0000-0D00-000000000000}"/>
    <hyperlink ref="D9" location="'S2'!B79" display="'S2'!B79" xr:uid="{00000000-0004-0000-0D00-000001000000}"/>
    <hyperlink ref="D11" location="'S2'!G94" display="'S2'!G94" xr:uid="{00000000-0004-0000-0D00-000002000000}"/>
    <hyperlink ref="D13" location="'S2'!G97" display="'S2'!G97" xr:uid="{00000000-0004-0000-0D00-000003000000}"/>
    <hyperlink ref="D15" location="'S2'!G120" display="'S2'!G120" xr:uid="{00000000-0004-0000-0D00-000004000000}"/>
    <hyperlink ref="D17" location="'S2'!G136" display="'S2'!G136" xr:uid="{00000000-0004-0000-0D00-000005000000}"/>
    <hyperlink ref="D2" location="'S2'!B75" display="'S2'!B75" xr:uid="{00000000-0004-0000-0D00-000006000000}"/>
    <hyperlink ref="M1" location="TOC!A1" display="Return to Table of Contents" xr:uid="{00000000-0004-0000-0D00-000007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3000000}">
          <x14:formula1>
            <xm:f>Assessment_DataCollection!$V$1:$V$13</xm:f>
          </x14:formula1>
          <xm:sqref>J36:K45 J49:K58 J23:K32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79998168889431442"/>
  </sheetPr>
  <dimension ref="A1:P56"/>
  <sheetViews>
    <sheetView topLeftCell="B27" workbookViewId="0">
      <selection activeCell="M41" sqref="M41"/>
    </sheetView>
  </sheetViews>
  <sheetFormatPr defaultRowHeight="15"/>
  <cols>
    <col min="1" max="1" width="0" hidden="1" customWidth="1"/>
    <col min="2" max="2" width="14.5703125" customWidth="1"/>
    <col min="3" max="3" width="4" customWidth="1"/>
    <col min="4" max="4" width="32.5703125" style="29" customWidth="1"/>
    <col min="5" max="11" width="9.5703125" customWidth="1"/>
    <col min="13" max="13" width="23.28515625" customWidth="1"/>
  </cols>
  <sheetData>
    <row r="1" spans="2:16">
      <c r="B1" s="23" t="str">
        <f>Assessment_DataCollection!A1</f>
        <v>SECTION</v>
      </c>
      <c r="C1" s="142"/>
      <c r="D1" s="29" t="str">
        <f>Assessment_DataCollection!B129</f>
        <v>Education / Training</v>
      </c>
      <c r="E1" s="142"/>
      <c r="F1" s="142"/>
      <c r="G1" s="142"/>
      <c r="H1" s="142"/>
      <c r="I1" s="142"/>
      <c r="J1" s="142"/>
      <c r="K1" s="142"/>
      <c r="L1" s="142"/>
      <c r="M1" s="90" t="s">
        <v>81</v>
      </c>
      <c r="N1" s="142"/>
      <c r="O1" s="142"/>
      <c r="P1" s="142"/>
    </row>
    <row r="2" spans="2:16">
      <c r="B2" s="23" t="s">
        <v>686</v>
      </c>
      <c r="C2" s="35">
        <f>Assessment_DataCollection!A279</f>
        <v>2.4</v>
      </c>
      <c r="D2" s="64" t="str">
        <f>Assessment_DataCollection!B279</f>
        <v>Online Delivery Methods</v>
      </c>
      <c r="E2" s="142"/>
      <c r="F2" s="142"/>
      <c r="G2" s="142"/>
      <c r="H2" s="142"/>
      <c r="I2" s="142"/>
      <c r="J2" s="142"/>
      <c r="K2" s="142"/>
      <c r="L2" s="142"/>
      <c r="M2" s="142"/>
      <c r="N2" s="142"/>
      <c r="O2" s="142"/>
      <c r="P2" s="142"/>
    </row>
    <row r="6" spans="2:16" ht="87" thickBot="1">
      <c r="B6" s="25" t="s">
        <v>688</v>
      </c>
      <c r="C6" s="25"/>
      <c r="D6" s="49" t="s">
        <v>689</v>
      </c>
      <c r="E6" s="46" t="s">
        <v>690</v>
      </c>
      <c r="F6" s="46" t="s">
        <v>691</v>
      </c>
      <c r="G6" s="46" t="s">
        <v>692</v>
      </c>
      <c r="H6" s="46" t="s">
        <v>693</v>
      </c>
      <c r="I6" s="47" t="s">
        <v>694</v>
      </c>
      <c r="J6" s="142"/>
      <c r="K6" s="142"/>
      <c r="L6" s="142"/>
      <c r="M6" s="142"/>
      <c r="N6" s="142"/>
      <c r="O6" s="142"/>
      <c r="P6" s="142"/>
    </row>
    <row r="7" spans="2:16" ht="120.75" thickTop="1">
      <c r="B7" s="22" t="s">
        <v>692</v>
      </c>
      <c r="C7" s="26" t="s">
        <v>695</v>
      </c>
      <c r="D7" s="69" t="str">
        <f>Assessment_DataCollection!B282</f>
        <v>2.4.1 States shall establish requirements for the instructional design of online delivery of driver education, if permitted, that establishes how to organize, standardize, communicate and examine the instructional content/curriculum</v>
      </c>
      <c r="E7" s="11"/>
      <c r="F7" s="11"/>
      <c r="G7" s="11"/>
      <c r="H7" s="11"/>
      <c r="I7" s="11"/>
      <c r="J7" s="142"/>
      <c r="K7" s="142"/>
      <c r="L7" s="148" t="s">
        <v>711</v>
      </c>
      <c r="M7" s="148" t="s">
        <v>712</v>
      </c>
      <c r="N7" s="148" t="s">
        <v>15</v>
      </c>
      <c r="O7" s="148" t="s">
        <v>713</v>
      </c>
      <c r="P7" s="148"/>
    </row>
    <row r="8" spans="2:16" hidden="1">
      <c r="B8" s="21"/>
      <c r="C8" s="20" t="s">
        <v>15</v>
      </c>
      <c r="D8" s="30"/>
      <c r="E8" s="9" t="str">
        <f>IF($B7=E6,1,"")</f>
        <v/>
      </c>
      <c r="F8" s="9" t="str">
        <f>IF($B7=F6,1,"")</f>
        <v/>
      </c>
      <c r="G8" s="9">
        <f>IF($B7=G6,1,"")</f>
        <v>1</v>
      </c>
      <c r="H8" s="9" t="str">
        <f>IF($B7=H6,1,"")</f>
        <v/>
      </c>
      <c r="I8" s="9" t="str">
        <f>IF($B7=I6,1,"")</f>
        <v/>
      </c>
      <c r="J8" s="142"/>
      <c r="K8" s="142"/>
      <c r="L8" s="148" t="s">
        <v>696</v>
      </c>
      <c r="M8" s="148" t="s">
        <v>697</v>
      </c>
      <c r="N8" s="148" t="s">
        <v>15</v>
      </c>
      <c r="O8" s="148"/>
      <c r="P8" s="148"/>
    </row>
    <row r="9" spans="2:16" ht="105">
      <c r="B9" s="21" t="s">
        <v>692</v>
      </c>
      <c r="C9" s="26" t="s">
        <v>695</v>
      </c>
      <c r="D9" s="70" t="str">
        <f>Assessment_DataCollection!B317</f>
        <v>2.4.2 States shall establish requirements for the structural design of online delivery of driver education, if permitted, that describes how the course will be implemented in order to meet the learning and course requirements</v>
      </c>
      <c r="E9" s="9"/>
      <c r="F9" s="9"/>
      <c r="G9" s="9"/>
      <c r="H9" s="9"/>
      <c r="I9" s="9"/>
      <c r="J9" s="142"/>
      <c r="K9" s="142"/>
      <c r="L9" s="148"/>
      <c r="M9" s="148"/>
      <c r="N9" s="148" t="s">
        <v>15</v>
      </c>
      <c r="O9" s="148"/>
      <c r="P9" s="148"/>
    </row>
    <row r="10" spans="2:16" hidden="1">
      <c r="B10" s="21"/>
      <c r="C10" s="20" t="s">
        <v>15</v>
      </c>
      <c r="D10" s="30"/>
      <c r="E10" s="9" t="str">
        <f>IF($B9=E6,1,"")</f>
        <v/>
      </c>
      <c r="F10" s="9" t="str">
        <f>IF($B9=F6,1,"")</f>
        <v/>
      </c>
      <c r="G10" s="9">
        <f>IF($B9=G6,1,"")</f>
        <v>1</v>
      </c>
      <c r="H10" s="9" t="str">
        <f>IF($B9=H6,1,"")</f>
        <v/>
      </c>
      <c r="I10" s="9" t="str">
        <f>IF($B9=I6,1,"")</f>
        <v/>
      </c>
      <c r="J10" s="142"/>
      <c r="K10" s="142"/>
      <c r="L10" s="148"/>
      <c r="M10" s="148"/>
      <c r="N10" s="148"/>
      <c r="O10" s="148"/>
      <c r="P10" s="148"/>
    </row>
    <row r="11" spans="2:16" ht="135">
      <c r="B11" s="21" t="s">
        <v>692</v>
      </c>
      <c r="C11" s="26" t="s">
        <v>695</v>
      </c>
      <c r="D11" s="70" t="str">
        <f>Assessment_DataCollection!B335</f>
        <v>2.4.3 States shall establish requirements for the evaluation/testing/assessment of online delivery of driver education, if permitted, that refers to how and what type of evaluation will be carried out for learners, the course, and online instructors</v>
      </c>
      <c r="E11" s="9"/>
      <c r="F11" s="9"/>
      <c r="G11" s="9"/>
      <c r="H11" s="9"/>
      <c r="I11" s="9"/>
      <c r="J11" s="142"/>
      <c r="K11" s="142"/>
      <c r="L11" s="148"/>
      <c r="M11" s="148" t="s">
        <v>714</v>
      </c>
      <c r="N11" s="148"/>
      <c r="O11" s="148"/>
      <c r="P11" s="148"/>
    </row>
    <row r="12" spans="2:16" hidden="1">
      <c r="B12" s="21"/>
      <c r="C12" s="20" t="s">
        <v>15</v>
      </c>
      <c r="D12" s="30"/>
      <c r="E12" s="9" t="str">
        <f>IF($B11=E6,1,"")</f>
        <v/>
      </c>
      <c r="F12" s="9" t="str">
        <f>IF($B11=F6,1,"")</f>
        <v/>
      </c>
      <c r="G12" s="9">
        <f>IF($B11=G6,1,"")</f>
        <v>1</v>
      </c>
      <c r="H12" s="9" t="str">
        <f>IF($B11=H6,1,"")</f>
        <v/>
      </c>
      <c r="I12" s="9" t="str">
        <f>IF($B11=I6,1,"")</f>
        <v/>
      </c>
      <c r="J12" s="142"/>
      <c r="K12" s="142"/>
      <c r="L12" s="148"/>
      <c r="M12" s="148"/>
      <c r="N12" s="148"/>
      <c r="O12" s="148"/>
      <c r="P12" s="148"/>
    </row>
    <row r="13" spans="2:16" ht="180">
      <c r="B13" s="21" t="s">
        <v>692</v>
      </c>
      <c r="C13" s="26" t="s">
        <v>695</v>
      </c>
      <c r="D13" s="70" t="str">
        <f>Assessment_DataCollection!B350</f>
        <v>2.4.4 States shall establish requirements for the technological design and capabilities of online delivery of driver education, if permitted, that refers to minimum technological tools and/or capabilities required by online driving educators in order to be able to provide online education and requirements needed by learners to take online driver education</v>
      </c>
      <c r="E13" s="9"/>
      <c r="F13" s="9"/>
      <c r="G13" s="9"/>
      <c r="H13" s="9"/>
      <c r="I13" s="9"/>
      <c r="J13" s="142"/>
      <c r="K13" s="142"/>
      <c r="L13" s="148"/>
      <c r="M13" s="148"/>
      <c r="N13" s="148"/>
      <c r="O13" s="148"/>
      <c r="P13" s="148"/>
    </row>
    <row r="14" spans="2:16" hidden="1">
      <c r="B14" s="21"/>
      <c r="C14" s="20" t="s">
        <v>15</v>
      </c>
      <c r="D14" s="30"/>
      <c r="E14" s="9" t="str">
        <f>IF($B13=E6,1,"")</f>
        <v/>
      </c>
      <c r="F14" s="9" t="str">
        <f>IF($B13=F6,1,"")</f>
        <v/>
      </c>
      <c r="G14" s="9">
        <f>IF($B13=G6,1,"")</f>
        <v>1</v>
      </c>
      <c r="H14" s="9" t="str">
        <f>IF($B13=H6,1,"")</f>
        <v/>
      </c>
      <c r="I14" s="9" t="str">
        <f>IF($B13=I6,1,"")</f>
        <v/>
      </c>
      <c r="J14" s="142"/>
      <c r="K14" s="142"/>
      <c r="L14" s="142"/>
      <c r="M14" s="142"/>
      <c r="N14" s="142"/>
      <c r="O14" s="142"/>
      <c r="P14" s="142"/>
    </row>
    <row r="15" spans="2:16" ht="135.75" thickBot="1">
      <c r="B15" s="34" t="s">
        <v>693</v>
      </c>
      <c r="C15" s="27" t="s">
        <v>695</v>
      </c>
      <c r="D15" s="68" t="str">
        <f>Assessment_DataCollection!B363</f>
        <v>2.4.5 State shall establish legal requirements for the delivery of online driver education, if permitted, to ensure that online providers protect learner privacy, verify learner participation and test taking and comply with state/federal requirements for driver education and certification</v>
      </c>
      <c r="E15" s="10"/>
      <c r="F15" s="10"/>
      <c r="G15" s="10"/>
      <c r="H15" s="10"/>
      <c r="I15" s="10"/>
      <c r="J15" s="142"/>
      <c r="K15" s="142"/>
      <c r="L15" s="142"/>
      <c r="M15" s="142"/>
      <c r="N15" s="142"/>
      <c r="O15" s="142"/>
      <c r="P15" s="142"/>
    </row>
    <row r="16" spans="2:16" ht="15.75" hidden="1" thickTop="1">
      <c r="B16" s="8"/>
      <c r="C16" s="142"/>
      <c r="E16" s="142" t="str">
        <f>IF($B15=E6,1,"")</f>
        <v/>
      </c>
      <c r="F16" s="142" t="str">
        <f>IF($B15=F6,1,"")</f>
        <v/>
      </c>
      <c r="G16" s="142" t="str">
        <f>IF($B15=G6,1,"")</f>
        <v/>
      </c>
      <c r="H16" s="142">
        <f>IF($B15=H6,1,"")</f>
        <v>1</v>
      </c>
      <c r="I16" s="142" t="str">
        <f>IF($B15=I6,1,"")</f>
        <v/>
      </c>
      <c r="J16" s="142"/>
      <c r="K16" s="142"/>
      <c r="L16" s="142"/>
      <c r="M16" s="142"/>
      <c r="N16" s="142"/>
      <c r="O16" s="142"/>
      <c r="P16" s="142"/>
    </row>
    <row r="17" spans="1:11" ht="15.75" thickTop="1">
      <c r="A17" s="142"/>
      <c r="B17" s="142" t="s">
        <v>15</v>
      </c>
      <c r="C17" s="142"/>
      <c r="D17" s="32" t="s">
        <v>698</v>
      </c>
      <c r="E17" s="23">
        <f>SUM(E7:E16)</f>
        <v>0</v>
      </c>
      <c r="F17" s="23">
        <f>SUM(F7:F16)</f>
        <v>0</v>
      </c>
      <c r="G17" s="23">
        <f>SUM(G7:G16)</f>
        <v>4</v>
      </c>
      <c r="H17" s="23">
        <f>SUM(H7:H16)</f>
        <v>1</v>
      </c>
      <c r="I17" s="23">
        <f>SUM(I7:I16)</f>
        <v>0</v>
      </c>
      <c r="J17" s="142"/>
      <c r="K17" s="142"/>
    </row>
    <row r="19" spans="1:11" ht="15.75" thickBot="1">
      <c r="A19" s="142"/>
      <c r="B19" s="142"/>
      <c r="C19" s="142"/>
      <c r="E19" s="142"/>
      <c r="F19" s="142"/>
      <c r="G19" s="142"/>
      <c r="H19" s="142"/>
      <c r="I19" s="142"/>
      <c r="J19" s="142"/>
      <c r="K19" s="142"/>
    </row>
    <row r="20" spans="1:11" ht="45.75" thickBot="1">
      <c r="A20" s="142"/>
      <c r="B20" s="144" t="s">
        <v>699</v>
      </c>
      <c r="C20" s="145"/>
      <c r="D20" s="145"/>
      <c r="E20" s="145"/>
      <c r="F20" s="145"/>
      <c r="G20" s="145"/>
      <c r="H20" s="145"/>
      <c r="I20" s="145"/>
      <c r="J20" s="121" t="s">
        <v>700</v>
      </c>
      <c r="K20" s="122" t="s">
        <v>701</v>
      </c>
    </row>
    <row r="21" spans="1:11" ht="14.45" customHeight="1">
      <c r="A21" s="142">
        <f>J21</f>
        <v>0</v>
      </c>
      <c r="B21" s="489"/>
      <c r="C21" s="490"/>
      <c r="D21" s="490"/>
      <c r="E21" s="490"/>
      <c r="F21" s="490"/>
      <c r="G21" s="490"/>
      <c r="H21" s="490"/>
      <c r="I21" s="491"/>
      <c r="J21" s="9"/>
      <c r="K21" s="9"/>
    </row>
    <row r="22" spans="1:11">
      <c r="A22" s="142">
        <f t="shared" ref="A22:A30" si="0">J22</f>
        <v>0</v>
      </c>
      <c r="B22" s="487"/>
      <c r="C22" s="488"/>
      <c r="D22" s="488"/>
      <c r="E22" s="488"/>
      <c r="F22" s="488"/>
      <c r="G22" s="488"/>
      <c r="H22" s="488"/>
      <c r="I22" s="488"/>
      <c r="J22" s="9"/>
      <c r="K22" s="9"/>
    </row>
    <row r="23" spans="1:11">
      <c r="A23" s="142">
        <f t="shared" si="0"/>
        <v>0</v>
      </c>
      <c r="B23" s="487"/>
      <c r="C23" s="488"/>
      <c r="D23" s="488"/>
      <c r="E23" s="488"/>
      <c r="F23" s="488"/>
      <c r="G23" s="488"/>
      <c r="H23" s="488"/>
      <c r="I23" s="488"/>
      <c r="J23" s="9"/>
      <c r="K23" s="9"/>
    </row>
    <row r="24" spans="1:11">
      <c r="A24" s="142">
        <f t="shared" si="0"/>
        <v>0</v>
      </c>
      <c r="B24" s="487"/>
      <c r="C24" s="488"/>
      <c r="D24" s="488"/>
      <c r="E24" s="488"/>
      <c r="F24" s="488"/>
      <c r="G24" s="488"/>
      <c r="H24" s="488"/>
      <c r="I24" s="488"/>
      <c r="J24" s="9"/>
      <c r="K24" s="9"/>
    </row>
    <row r="25" spans="1:11">
      <c r="A25" s="142">
        <f t="shared" si="0"/>
        <v>0</v>
      </c>
      <c r="B25" s="487"/>
      <c r="C25" s="488"/>
      <c r="D25" s="488"/>
      <c r="E25" s="488"/>
      <c r="F25" s="488"/>
      <c r="G25" s="488"/>
      <c r="H25" s="488"/>
      <c r="I25" s="488"/>
      <c r="J25" s="9"/>
      <c r="K25" s="9"/>
    </row>
    <row r="26" spans="1:11">
      <c r="A26" s="142">
        <f t="shared" si="0"/>
        <v>0</v>
      </c>
      <c r="B26" s="487"/>
      <c r="C26" s="488"/>
      <c r="D26" s="488"/>
      <c r="E26" s="488"/>
      <c r="F26" s="488"/>
      <c r="G26" s="488"/>
      <c r="H26" s="488"/>
      <c r="I26" s="488"/>
      <c r="J26" s="9"/>
      <c r="K26" s="9"/>
    </row>
    <row r="27" spans="1:11">
      <c r="A27" s="142">
        <f t="shared" si="0"/>
        <v>0</v>
      </c>
      <c r="B27" s="487"/>
      <c r="C27" s="488"/>
      <c r="D27" s="488"/>
      <c r="E27" s="488"/>
      <c r="F27" s="488"/>
      <c r="G27" s="488"/>
      <c r="H27" s="488"/>
      <c r="I27" s="488"/>
      <c r="J27" s="9"/>
      <c r="K27" s="9"/>
    </row>
    <row r="28" spans="1:11">
      <c r="A28" s="142">
        <f t="shared" si="0"/>
        <v>0</v>
      </c>
      <c r="B28" s="487"/>
      <c r="C28" s="488"/>
      <c r="D28" s="488"/>
      <c r="E28" s="488"/>
      <c r="F28" s="488"/>
      <c r="G28" s="488"/>
      <c r="H28" s="488"/>
      <c r="I28" s="488"/>
      <c r="J28" s="9"/>
      <c r="K28" s="9"/>
    </row>
    <row r="29" spans="1:11">
      <c r="A29" s="142">
        <f t="shared" si="0"/>
        <v>0</v>
      </c>
      <c r="B29" s="487"/>
      <c r="C29" s="488"/>
      <c r="D29" s="488"/>
      <c r="E29" s="488"/>
      <c r="F29" s="488"/>
      <c r="G29" s="488"/>
      <c r="H29" s="488"/>
      <c r="I29" s="488"/>
      <c r="J29" s="9"/>
      <c r="K29" s="9"/>
    </row>
    <row r="30" spans="1:11" ht="15.75" thickBot="1">
      <c r="A30" s="142">
        <f t="shared" si="0"/>
        <v>0</v>
      </c>
      <c r="B30" s="485"/>
      <c r="C30" s="486"/>
      <c r="D30" s="486"/>
      <c r="E30" s="486"/>
      <c r="F30" s="486"/>
      <c r="G30" s="486"/>
      <c r="H30" s="486"/>
      <c r="I30" s="486"/>
      <c r="J30" s="9"/>
      <c r="K30" s="9"/>
    </row>
    <row r="31" spans="1:11">
      <c r="A31" s="142"/>
      <c r="B31" s="142"/>
      <c r="C31" s="142"/>
      <c r="D31" s="142"/>
      <c r="E31" s="142"/>
      <c r="F31" s="142"/>
      <c r="G31" s="142"/>
      <c r="H31" s="142"/>
      <c r="I31" s="142"/>
      <c r="J31" s="142"/>
      <c r="K31" s="142"/>
    </row>
    <row r="32" spans="1:11" ht="15.75" thickBot="1">
      <c r="A32" s="142"/>
      <c r="B32" s="142"/>
      <c r="C32" s="142"/>
      <c r="D32" s="142"/>
      <c r="E32" s="142"/>
      <c r="F32" s="142"/>
      <c r="G32" s="142"/>
      <c r="H32" s="142"/>
      <c r="I32" s="142"/>
      <c r="J32" s="142"/>
      <c r="K32" s="142"/>
    </row>
    <row r="33" spans="1:11" ht="45.75" thickBot="1">
      <c r="A33" s="142"/>
      <c r="B33" s="123" t="s">
        <v>702</v>
      </c>
      <c r="C33" s="145"/>
      <c r="D33" s="145"/>
      <c r="E33" s="145"/>
      <c r="F33" s="145"/>
      <c r="G33" s="145"/>
      <c r="H33" s="145"/>
      <c r="I33" s="145"/>
      <c r="J33" s="121" t="s">
        <v>700</v>
      </c>
      <c r="K33" s="122" t="s">
        <v>701</v>
      </c>
    </row>
    <row r="34" spans="1:11" ht="14.45" customHeight="1">
      <c r="A34" s="142">
        <f>J34</f>
        <v>1</v>
      </c>
      <c r="B34" s="489" t="s">
        <v>944</v>
      </c>
      <c r="C34" s="490"/>
      <c r="D34" s="490"/>
      <c r="E34" s="490"/>
      <c r="F34" s="490"/>
      <c r="G34" s="490"/>
      <c r="H34" s="490"/>
      <c r="I34" s="491"/>
      <c r="J34" s="9">
        <v>1</v>
      </c>
      <c r="K34" s="9"/>
    </row>
    <row r="35" spans="1:11">
      <c r="A35" s="142">
        <f t="shared" ref="A35:A43" si="1">J35</f>
        <v>2</v>
      </c>
      <c r="B35" s="487" t="s">
        <v>945</v>
      </c>
      <c r="C35" s="488"/>
      <c r="D35" s="488"/>
      <c r="E35" s="488"/>
      <c r="F35" s="488"/>
      <c r="G35" s="488"/>
      <c r="H35" s="488"/>
      <c r="I35" s="488"/>
      <c r="J35" s="9">
        <v>2</v>
      </c>
      <c r="K35" s="9"/>
    </row>
    <row r="36" spans="1:11">
      <c r="A36" s="142">
        <f t="shared" si="1"/>
        <v>0</v>
      </c>
      <c r="B36" s="487"/>
      <c r="C36" s="488"/>
      <c r="D36" s="488"/>
      <c r="E36" s="488"/>
      <c r="F36" s="488"/>
      <c r="G36" s="488"/>
      <c r="H36" s="488"/>
      <c r="I36" s="488"/>
      <c r="J36" s="9"/>
      <c r="K36" s="9"/>
    </row>
    <row r="37" spans="1:11">
      <c r="A37" s="142">
        <f t="shared" si="1"/>
        <v>0</v>
      </c>
      <c r="B37" s="487"/>
      <c r="C37" s="488"/>
      <c r="D37" s="488"/>
      <c r="E37" s="488"/>
      <c r="F37" s="488"/>
      <c r="G37" s="488"/>
      <c r="H37" s="488"/>
      <c r="I37" s="488"/>
      <c r="J37" s="9"/>
      <c r="K37" s="9"/>
    </row>
    <row r="38" spans="1:11">
      <c r="A38" s="142">
        <f t="shared" si="1"/>
        <v>0</v>
      </c>
      <c r="B38" s="487"/>
      <c r="C38" s="488"/>
      <c r="D38" s="488"/>
      <c r="E38" s="488"/>
      <c r="F38" s="488"/>
      <c r="G38" s="488"/>
      <c r="H38" s="488"/>
      <c r="I38" s="488"/>
      <c r="J38" s="9"/>
      <c r="K38" s="9"/>
    </row>
    <row r="39" spans="1:11">
      <c r="A39" s="142">
        <f t="shared" si="1"/>
        <v>0</v>
      </c>
      <c r="B39" s="487"/>
      <c r="C39" s="488"/>
      <c r="D39" s="488"/>
      <c r="E39" s="488"/>
      <c r="F39" s="488"/>
      <c r="G39" s="488"/>
      <c r="H39" s="488"/>
      <c r="I39" s="488"/>
      <c r="J39" s="9"/>
      <c r="K39" s="9"/>
    </row>
    <row r="40" spans="1:11">
      <c r="A40" s="142">
        <f t="shared" si="1"/>
        <v>0</v>
      </c>
      <c r="B40" s="487"/>
      <c r="C40" s="488"/>
      <c r="D40" s="488"/>
      <c r="E40" s="488"/>
      <c r="F40" s="488"/>
      <c r="G40" s="488"/>
      <c r="H40" s="488"/>
      <c r="I40" s="488"/>
      <c r="J40" s="9"/>
      <c r="K40" s="9"/>
    </row>
    <row r="41" spans="1:11">
      <c r="A41" s="142">
        <f t="shared" si="1"/>
        <v>0</v>
      </c>
      <c r="B41" s="487"/>
      <c r="C41" s="488"/>
      <c r="D41" s="488"/>
      <c r="E41" s="488"/>
      <c r="F41" s="488"/>
      <c r="G41" s="488"/>
      <c r="H41" s="488"/>
      <c r="I41" s="488"/>
      <c r="J41" s="9"/>
      <c r="K41" s="9"/>
    </row>
    <row r="42" spans="1:11">
      <c r="A42" s="142">
        <f t="shared" si="1"/>
        <v>0</v>
      </c>
      <c r="B42" s="487"/>
      <c r="C42" s="488"/>
      <c r="D42" s="488"/>
      <c r="E42" s="488"/>
      <c r="F42" s="488"/>
      <c r="G42" s="488"/>
      <c r="H42" s="488"/>
      <c r="I42" s="488"/>
      <c r="J42" s="9"/>
      <c r="K42" s="9"/>
    </row>
    <row r="43" spans="1:11" ht="15.75" thickBot="1">
      <c r="A43" s="142">
        <f t="shared" si="1"/>
        <v>0</v>
      </c>
      <c r="B43" s="485"/>
      <c r="C43" s="486"/>
      <c r="D43" s="486"/>
      <c r="E43" s="486"/>
      <c r="F43" s="486"/>
      <c r="G43" s="486"/>
      <c r="H43" s="486"/>
      <c r="I43" s="486"/>
      <c r="J43" s="9"/>
      <c r="K43" s="9"/>
    </row>
    <row r="44" spans="1:11">
      <c r="A44" s="142"/>
      <c r="B44" s="142"/>
      <c r="C44" s="142"/>
      <c r="D44" s="142"/>
      <c r="E44" s="142"/>
      <c r="F44" s="142"/>
      <c r="G44" s="142"/>
      <c r="H44" s="142"/>
      <c r="I44" s="142"/>
      <c r="J44" s="142"/>
      <c r="K44" s="142"/>
    </row>
    <row r="45" spans="1:11" ht="15.75" thickBot="1">
      <c r="A45" s="142"/>
      <c r="B45" s="142"/>
      <c r="C45" s="142"/>
      <c r="D45" s="142"/>
      <c r="E45" s="142"/>
      <c r="F45" s="142"/>
      <c r="G45" s="142"/>
      <c r="H45" s="142"/>
      <c r="I45" s="142"/>
      <c r="J45" s="142"/>
      <c r="K45" s="142"/>
    </row>
    <row r="46" spans="1:11" ht="45.75" thickBot="1">
      <c r="A46" s="142"/>
      <c r="B46" s="123" t="s">
        <v>706</v>
      </c>
      <c r="C46" s="75"/>
      <c r="D46" s="75"/>
      <c r="E46" s="75"/>
      <c r="F46" s="75"/>
      <c r="G46" s="75"/>
      <c r="H46" s="75"/>
      <c r="I46" s="75"/>
      <c r="J46" s="73" t="s">
        <v>700</v>
      </c>
      <c r="K46" s="74" t="s">
        <v>701</v>
      </c>
    </row>
    <row r="47" spans="1:11" ht="14.45" customHeight="1">
      <c r="A47" s="142">
        <f>J47</f>
        <v>1</v>
      </c>
      <c r="B47" s="489" t="s">
        <v>946</v>
      </c>
      <c r="C47" s="490"/>
      <c r="D47" s="490"/>
      <c r="E47" s="490"/>
      <c r="F47" s="490"/>
      <c r="G47" s="490"/>
      <c r="H47" s="490"/>
      <c r="I47" s="491"/>
      <c r="J47" s="9">
        <v>1</v>
      </c>
      <c r="K47" s="9"/>
    </row>
    <row r="48" spans="1:11">
      <c r="A48" s="142">
        <f t="shared" ref="A48:A56" si="2">J48</f>
        <v>0</v>
      </c>
      <c r="B48" s="487"/>
      <c r="C48" s="488"/>
      <c r="D48" s="488"/>
      <c r="E48" s="488"/>
      <c r="F48" s="488"/>
      <c r="G48" s="488"/>
      <c r="H48" s="488"/>
      <c r="I48" s="488"/>
      <c r="J48" s="9"/>
      <c r="K48" s="9"/>
    </row>
    <row r="49" spans="1:11">
      <c r="A49" s="142">
        <f t="shared" si="2"/>
        <v>0</v>
      </c>
      <c r="B49" s="487"/>
      <c r="C49" s="488"/>
      <c r="D49" s="488"/>
      <c r="E49" s="488"/>
      <c r="F49" s="488"/>
      <c r="G49" s="488"/>
      <c r="H49" s="488"/>
      <c r="I49" s="488"/>
      <c r="J49" s="9"/>
      <c r="K49" s="9"/>
    </row>
    <row r="50" spans="1:11">
      <c r="A50" s="142">
        <f t="shared" si="2"/>
        <v>0</v>
      </c>
      <c r="B50" s="487"/>
      <c r="C50" s="488"/>
      <c r="D50" s="488"/>
      <c r="E50" s="488"/>
      <c r="F50" s="488"/>
      <c r="G50" s="488"/>
      <c r="H50" s="488"/>
      <c r="I50" s="488"/>
      <c r="J50" s="9"/>
      <c r="K50" s="9"/>
    </row>
    <row r="51" spans="1:11">
      <c r="A51" s="142">
        <f t="shared" si="2"/>
        <v>0</v>
      </c>
      <c r="B51" s="487"/>
      <c r="C51" s="488"/>
      <c r="D51" s="488"/>
      <c r="E51" s="488"/>
      <c r="F51" s="488"/>
      <c r="G51" s="488"/>
      <c r="H51" s="488"/>
      <c r="I51" s="488"/>
      <c r="J51" s="9"/>
      <c r="K51" s="9"/>
    </row>
    <row r="52" spans="1:11">
      <c r="A52" s="142">
        <f t="shared" si="2"/>
        <v>0</v>
      </c>
      <c r="B52" s="487"/>
      <c r="C52" s="488"/>
      <c r="D52" s="488"/>
      <c r="E52" s="488"/>
      <c r="F52" s="488"/>
      <c r="G52" s="488"/>
      <c r="H52" s="488"/>
      <c r="I52" s="488"/>
      <c r="J52" s="9"/>
      <c r="K52" s="9"/>
    </row>
    <row r="53" spans="1:11">
      <c r="A53" s="142">
        <f t="shared" si="2"/>
        <v>0</v>
      </c>
      <c r="B53" s="487"/>
      <c r="C53" s="488"/>
      <c r="D53" s="488"/>
      <c r="E53" s="488"/>
      <c r="F53" s="488"/>
      <c r="G53" s="488"/>
      <c r="H53" s="488"/>
      <c r="I53" s="488"/>
      <c r="J53" s="9"/>
      <c r="K53" s="9"/>
    </row>
    <row r="54" spans="1:11">
      <c r="A54" s="142">
        <f t="shared" si="2"/>
        <v>0</v>
      </c>
      <c r="B54" s="487"/>
      <c r="C54" s="488"/>
      <c r="D54" s="488"/>
      <c r="E54" s="488"/>
      <c r="F54" s="488"/>
      <c r="G54" s="488"/>
      <c r="H54" s="488"/>
      <c r="I54" s="488"/>
      <c r="J54" s="9"/>
      <c r="K54" s="9"/>
    </row>
    <row r="55" spans="1:11">
      <c r="A55" s="142">
        <f t="shared" si="2"/>
        <v>0</v>
      </c>
      <c r="B55" s="487"/>
      <c r="C55" s="488"/>
      <c r="D55" s="488"/>
      <c r="E55" s="488"/>
      <c r="F55" s="488"/>
      <c r="G55" s="488"/>
      <c r="H55" s="488"/>
      <c r="I55" s="488"/>
      <c r="J55" s="9"/>
      <c r="K55" s="9"/>
    </row>
    <row r="56" spans="1:11" ht="15.75" thickBot="1">
      <c r="A56" s="142">
        <f t="shared" si="2"/>
        <v>0</v>
      </c>
      <c r="B56" s="485"/>
      <c r="C56" s="486"/>
      <c r="D56" s="486"/>
      <c r="E56" s="486"/>
      <c r="F56" s="486"/>
      <c r="G56" s="486"/>
      <c r="H56" s="486"/>
      <c r="I56" s="486"/>
      <c r="J56" s="9"/>
      <c r="K56" s="9"/>
    </row>
  </sheetData>
  <mergeCells count="30">
    <mergeCell ref="B56:I56"/>
    <mergeCell ref="B42:I42"/>
    <mergeCell ref="B43:I43"/>
    <mergeCell ref="B47:I47"/>
    <mergeCell ref="B48:I48"/>
    <mergeCell ref="B49:I49"/>
    <mergeCell ref="B50:I50"/>
    <mergeCell ref="B51:I51"/>
    <mergeCell ref="B52:I52"/>
    <mergeCell ref="B53:I53"/>
    <mergeCell ref="B54:I54"/>
    <mergeCell ref="B55:I55"/>
    <mergeCell ref="B41:I41"/>
    <mergeCell ref="B27:I27"/>
    <mergeCell ref="B28:I28"/>
    <mergeCell ref="B29:I29"/>
    <mergeCell ref="B30:I30"/>
    <mergeCell ref="B34:I34"/>
    <mergeCell ref="B35:I35"/>
    <mergeCell ref="B36:I36"/>
    <mergeCell ref="B37:I37"/>
    <mergeCell ref="B38:I38"/>
    <mergeCell ref="B39:I39"/>
    <mergeCell ref="B40:I40"/>
    <mergeCell ref="B26:I26"/>
    <mergeCell ref="B21:I21"/>
    <mergeCell ref="B22:I22"/>
    <mergeCell ref="B23:I23"/>
    <mergeCell ref="B24:I24"/>
    <mergeCell ref="B25:I25"/>
  </mergeCells>
  <conditionalFormatting sqref="E7:I7 E9:I9 E11:I11 E15:I15 E13:I13 E17:I17">
    <cfRule type="expression" dxfId="622" priority="3" stopIfTrue="1">
      <formula>IF(SUM(E8:I8)=1,1,0)</formula>
    </cfRule>
  </conditionalFormatting>
  <conditionalFormatting sqref="E14">
    <cfRule type="expression" dxfId="621" priority="9" stopIfTrue="1">
      <formula>IF(SUM(#REF!)=1,1,0)</formula>
    </cfRule>
  </conditionalFormatting>
  <conditionalFormatting sqref="M1">
    <cfRule type="containsText" dxfId="620" priority="1" operator="containsText" text="n/a">
      <formula>NOT(ISERROR(SEARCH("n/a",M1)))</formula>
    </cfRule>
    <cfRule type="containsText" dxfId="619" priority="2" operator="containsText" text="no">
      <formula>NOT(ISERROR(SEARCH("no",M1)))</formula>
    </cfRule>
  </conditionalFormatting>
  <dataValidations count="3">
    <dataValidation type="list" allowBlank="1" showInputMessage="1" showErrorMessage="1" sqref="B10 B14 B12" xr:uid="{00000000-0002-0000-0E00-000000000000}">
      <formula1>$D$6:$J$6</formula1>
    </dataValidation>
    <dataValidation allowBlank="1" showInputMessage="1" showErrorMessage="1" prompt="Select the cell to the left to access full dropdown list" sqref="C7 C15 C13 C11 C9" xr:uid="{00000000-0002-0000-0E00-000001000000}"/>
    <dataValidation type="list" allowBlank="1" showInputMessage="1" showErrorMessage="1" sqref="B7 B15 B13 B11 B9" xr:uid="{00000000-0002-0000-0E00-000002000000}">
      <formula1>$E$6:$J$6</formula1>
    </dataValidation>
  </dataValidations>
  <hyperlinks>
    <hyperlink ref="M1" location="TOC!A1" display="Return to Table of Contents" xr:uid="{00000000-0004-0000-0E00-000000000000}"/>
    <hyperlink ref="D2" location="'S2'!G152" display="'S2'!G152" xr:uid="{00000000-0004-0000-0E00-000001000000}"/>
    <hyperlink ref="D15" location="'S2'!G236" display="'S2'!G236" xr:uid="{00000000-0004-0000-0E00-000002000000}"/>
    <hyperlink ref="D13" location="'S2'!G223" display="'S2'!G223" xr:uid="{00000000-0004-0000-0E00-000003000000}"/>
    <hyperlink ref="D11" location="'S2'!G208" display="'S2'!G208" xr:uid="{00000000-0004-0000-0E00-000004000000}"/>
    <hyperlink ref="D9" location="'S2'!G190" display="'S2'!G190" xr:uid="{00000000-0004-0000-0E00-000005000000}"/>
    <hyperlink ref="D7" location="'S2'!G155" display="'S2'!G155" xr:uid="{00000000-0004-0000-0E00-000006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3000000}">
          <x14:formula1>
            <xm:f>Assessment_DataCollection!$V$1:$V$13</xm:f>
          </x14:formula1>
          <xm:sqref>J34:K43 J47:K56 J21:K30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K86"/>
  <sheetViews>
    <sheetView showGridLines="0" topLeftCell="A3" workbookViewId="0">
      <selection activeCell="A83" sqref="A83"/>
    </sheetView>
  </sheetViews>
  <sheetFormatPr defaultRowHeight="15"/>
  <cols>
    <col min="3" max="8" width="14.140625" customWidth="1"/>
    <col min="9" max="10" width="9.5703125" customWidth="1"/>
  </cols>
  <sheetData>
    <row r="1" spans="1:11">
      <c r="A1" s="23" t="str">
        <f>Assessment_DataCollection!A1</f>
        <v>SECTION</v>
      </c>
      <c r="B1" s="142"/>
      <c r="C1" s="120" t="str">
        <f>Assessment_DataCollection!B129</f>
        <v>Education / Training</v>
      </c>
      <c r="D1" s="142"/>
      <c r="E1" s="142"/>
      <c r="F1" s="142"/>
      <c r="G1" s="142"/>
      <c r="H1" s="90" t="s">
        <v>81</v>
      </c>
      <c r="I1" s="142"/>
      <c r="J1" s="142"/>
      <c r="K1" s="142"/>
    </row>
    <row r="2" spans="1:11">
      <c r="A2" s="28" t="s">
        <v>729</v>
      </c>
      <c r="B2" s="142"/>
      <c r="C2" s="142"/>
      <c r="D2" s="142"/>
      <c r="E2" s="142"/>
      <c r="F2" s="142"/>
      <c r="G2" s="142"/>
      <c r="H2" s="142"/>
      <c r="I2" s="142"/>
      <c r="J2" s="142"/>
      <c r="K2" s="142"/>
    </row>
    <row r="3" spans="1:11" ht="15.75" thickBot="1">
      <c r="A3" s="142"/>
      <c r="B3" s="142"/>
      <c r="C3" s="143"/>
      <c r="D3" s="142"/>
      <c r="E3" s="142"/>
      <c r="F3" s="142"/>
      <c r="G3" s="142"/>
      <c r="H3" s="142"/>
      <c r="I3" s="142"/>
      <c r="J3" s="142"/>
      <c r="K3" s="142"/>
    </row>
    <row r="4" spans="1:11">
      <c r="A4" s="142"/>
      <c r="B4" s="142"/>
      <c r="C4" s="37" t="s">
        <v>15</v>
      </c>
      <c r="D4" s="42">
        <f>'S2S2.1'!C2</f>
        <v>2.1</v>
      </c>
      <c r="E4" s="36">
        <f>'S2S2.2'!C2</f>
        <v>2.2000000000000002</v>
      </c>
      <c r="F4" s="36">
        <f>'S2S2.3'!C2</f>
        <v>2.2999999999999998</v>
      </c>
      <c r="G4" s="36">
        <f>'S2S2.4'!C2</f>
        <v>2.4</v>
      </c>
      <c r="H4" s="148"/>
      <c r="I4" s="148"/>
      <c r="J4" s="148"/>
      <c r="K4" s="148"/>
    </row>
    <row r="5" spans="1:11" ht="56.1" customHeight="1" thickBot="1">
      <c r="A5" s="23" t="s">
        <v>686</v>
      </c>
      <c r="B5" s="12"/>
      <c r="C5" s="38" t="s">
        <v>730</v>
      </c>
      <c r="D5" s="72" t="str">
        <f>'S2S2.1'!D2</f>
        <v>2.1 Driver Education Curricula</v>
      </c>
      <c r="E5" s="72" t="str">
        <f>'S2S2.2'!D2</f>
        <v>Student Evaluation</v>
      </c>
      <c r="F5" s="72" t="str">
        <f>'S2S2.3'!D2</f>
        <v>Delivery Methods</v>
      </c>
      <c r="G5" s="72" t="str">
        <f>'S2S2.4'!D2</f>
        <v>Online Delivery Methods</v>
      </c>
      <c r="H5" s="148"/>
      <c r="I5" s="136" t="s">
        <v>947</v>
      </c>
      <c r="J5" s="148"/>
      <c r="K5" s="148"/>
    </row>
    <row r="6" spans="1:11" ht="15.75" thickTop="1">
      <c r="A6" s="498" t="s">
        <v>732</v>
      </c>
      <c r="B6" s="498"/>
      <c r="C6" s="44">
        <f>SUM(D6:G6)</f>
        <v>3</v>
      </c>
      <c r="D6" s="142">
        <f>'S2S2.1'!E21</f>
        <v>2</v>
      </c>
      <c r="E6" s="142">
        <f>'S2S2.2'!E12</f>
        <v>0</v>
      </c>
      <c r="F6" s="142">
        <f>'S2S2.3'!E19</f>
        <v>1</v>
      </c>
      <c r="G6" s="142">
        <f>'S2S2.4'!E17</f>
        <v>0</v>
      </c>
      <c r="H6" s="148"/>
      <c r="I6" s="148">
        <f>C6*0</f>
        <v>0</v>
      </c>
      <c r="J6" s="148"/>
      <c r="K6" s="148"/>
    </row>
    <row r="7" spans="1:11">
      <c r="A7" s="499" t="s">
        <v>733</v>
      </c>
      <c r="B7" s="499"/>
      <c r="C7" s="39">
        <f>SUM(D7:G7)</f>
        <v>4</v>
      </c>
      <c r="D7" s="142">
        <f>'S2S2.1'!F21</f>
        <v>2</v>
      </c>
      <c r="E7" s="142">
        <f>'S2S2.2'!F12</f>
        <v>1</v>
      </c>
      <c r="F7" s="142">
        <f>'S2S2.3'!F19</f>
        <v>1</v>
      </c>
      <c r="G7" s="142">
        <f>'S2S2.4'!F17</f>
        <v>0</v>
      </c>
      <c r="H7" s="148"/>
      <c r="I7" s="148">
        <f>C7*45</f>
        <v>180</v>
      </c>
      <c r="J7" s="148"/>
      <c r="K7" s="148"/>
    </row>
    <row r="8" spans="1:11">
      <c r="A8" s="499" t="s">
        <v>734</v>
      </c>
      <c r="B8" s="499"/>
      <c r="C8" s="39">
        <f>SUM(D8:G8)</f>
        <v>7</v>
      </c>
      <c r="D8" s="142">
        <f>'S2S2.1'!G21</f>
        <v>1</v>
      </c>
      <c r="E8" s="142">
        <f>'S2S2.2'!G12</f>
        <v>1</v>
      </c>
      <c r="F8" s="142">
        <f>'S2S2.3'!G19</f>
        <v>1</v>
      </c>
      <c r="G8" s="142">
        <f>'S2S2.4'!G17</f>
        <v>4</v>
      </c>
      <c r="H8" s="148"/>
      <c r="I8" s="148">
        <f>C8*90</f>
        <v>630</v>
      </c>
      <c r="J8" s="148"/>
      <c r="K8" s="148"/>
    </row>
    <row r="9" spans="1:11">
      <c r="A9" s="499" t="s">
        <v>735</v>
      </c>
      <c r="B9" s="499"/>
      <c r="C9" s="39">
        <f>SUM(D9:G9)</f>
        <v>3</v>
      </c>
      <c r="D9" s="142">
        <f>'S2S2.1'!H21</f>
        <v>2</v>
      </c>
      <c r="E9" s="142">
        <f>'S2S2.2'!H12</f>
        <v>0</v>
      </c>
      <c r="F9" s="142">
        <f>'S2S2.3'!H19</f>
        <v>0</v>
      </c>
      <c r="G9" s="142">
        <f>'S2S2.4'!H17</f>
        <v>1</v>
      </c>
      <c r="H9" s="148"/>
      <c r="I9" s="148">
        <f>C9*135</f>
        <v>405</v>
      </c>
      <c r="J9" s="148"/>
      <c r="K9" s="148"/>
    </row>
    <row r="10" spans="1:11" ht="15.75" thickBot="1">
      <c r="A10" s="500" t="s">
        <v>736</v>
      </c>
      <c r="B10" s="500"/>
      <c r="C10" s="40">
        <f>SUM(D10:G10)</f>
        <v>3</v>
      </c>
      <c r="D10" s="12">
        <f>'S2S2.1'!I21</f>
        <v>0</v>
      </c>
      <c r="E10" s="12">
        <f>'S2S2.2'!I12</f>
        <v>0</v>
      </c>
      <c r="F10" s="12">
        <f>'S2S2.3'!I19</f>
        <v>3</v>
      </c>
      <c r="G10" s="12">
        <f>'S2S2.4'!I17</f>
        <v>0</v>
      </c>
      <c r="H10" s="135"/>
      <c r="I10" s="135">
        <f>C10*180</f>
        <v>540</v>
      </c>
      <c r="J10" s="148"/>
      <c r="K10" s="148"/>
    </row>
    <row r="11" spans="1:11" ht="16.5" thickTop="1" thickBot="1">
      <c r="A11" s="142"/>
      <c r="B11" s="142"/>
      <c r="C11" s="45">
        <f>SUM(C6:C10)</f>
        <v>20</v>
      </c>
      <c r="D11" s="43"/>
      <c r="E11" s="142"/>
      <c r="F11" s="142"/>
      <c r="G11" s="142"/>
      <c r="H11" s="148" t="s">
        <v>15</v>
      </c>
      <c r="I11" s="148">
        <f>ROUND((SUM(I6:I10)/C11),0)</f>
        <v>88</v>
      </c>
      <c r="J11" s="148">
        <f>360-I11</f>
        <v>272</v>
      </c>
      <c r="K11" s="148"/>
    </row>
    <row r="16" spans="1:11">
      <c r="A16" s="142"/>
      <c r="B16" s="142"/>
      <c r="C16" s="142"/>
      <c r="D16" s="142"/>
      <c r="E16" s="143"/>
      <c r="F16" s="142"/>
      <c r="G16" s="142"/>
      <c r="H16" s="142"/>
      <c r="I16" s="142"/>
      <c r="J16" s="142"/>
      <c r="K16" s="142"/>
    </row>
    <row r="17" spans="5:5">
      <c r="E17" s="143"/>
    </row>
    <row r="32" spans="5:5" ht="15.75" thickBot="1">
      <c r="E32" s="142"/>
    </row>
    <row r="33" spans="1:10" ht="45.75" thickBot="1">
      <c r="A33" s="144" t="s">
        <v>699</v>
      </c>
      <c r="B33" s="145"/>
      <c r="C33" s="145"/>
      <c r="D33" s="145"/>
      <c r="E33" s="145"/>
      <c r="F33" s="145"/>
      <c r="G33" s="146" t="s">
        <v>700</v>
      </c>
      <c r="H33" s="142"/>
      <c r="I33" s="142"/>
      <c r="J33" s="142"/>
    </row>
    <row r="34" spans="1:10" s="142" customFormat="1" ht="16.5" thickBot="1">
      <c r="A34" s="144" t="s">
        <v>26</v>
      </c>
      <c r="B34" s="145"/>
      <c r="C34" s="145"/>
      <c r="D34" s="145"/>
      <c r="E34" s="145"/>
      <c r="F34" s="145"/>
      <c r="G34" s="137"/>
    </row>
    <row r="35" spans="1:10" ht="15" customHeight="1" thickBot="1">
      <c r="A35" s="495" t="e">
        <f>VLOOKUP(G35,'S2S2.1'!$A$25:$I$34,2,FALSE)</f>
        <v>#N/A</v>
      </c>
      <c r="B35" s="496"/>
      <c r="C35" s="496"/>
      <c r="D35" s="496"/>
      <c r="E35" s="496"/>
      <c r="F35" s="497"/>
      <c r="G35" s="147">
        <v>1</v>
      </c>
      <c r="H35" s="142"/>
      <c r="I35" s="142"/>
      <c r="J35" s="142"/>
    </row>
    <row r="36" spans="1:10" ht="15.75" thickBot="1">
      <c r="A36" s="495" t="e">
        <f>VLOOKUP(G36,'S2S2.1'!$A$25:$I$34,2,FALSE)</f>
        <v>#N/A</v>
      </c>
      <c r="B36" s="496"/>
      <c r="C36" s="496"/>
      <c r="D36" s="496"/>
      <c r="E36" s="496"/>
      <c r="F36" s="497"/>
      <c r="G36" s="147">
        <v>2</v>
      </c>
      <c r="H36" s="142"/>
      <c r="I36" s="142"/>
      <c r="J36" s="142"/>
    </row>
    <row r="37" spans="1:10" ht="15" customHeight="1" thickBot="1">
      <c r="A37" s="495" t="e">
        <f>VLOOKUP(G37,'S2S2.1'!$A$25:$I$34,2,FALSE)</f>
        <v>#N/A</v>
      </c>
      <c r="B37" s="496"/>
      <c r="C37" s="496"/>
      <c r="D37" s="496"/>
      <c r="E37" s="496"/>
      <c r="F37" s="497"/>
      <c r="G37" s="147">
        <v>3</v>
      </c>
      <c r="H37" s="142"/>
      <c r="I37" s="142"/>
      <c r="J37" s="142"/>
    </row>
    <row r="38" spans="1:10" s="142" customFormat="1" ht="15" customHeight="1" thickBot="1">
      <c r="A38" s="167" t="s">
        <v>28</v>
      </c>
      <c r="B38" s="168"/>
      <c r="C38" s="168"/>
      <c r="D38" s="168"/>
      <c r="E38" s="168"/>
      <c r="F38" s="168"/>
      <c r="G38" s="138"/>
    </row>
    <row r="39" spans="1:10" ht="15" customHeight="1" thickBot="1">
      <c r="A39" s="495" t="e">
        <f>VLOOKUP(G39,'S2S2.2'!$A$16:$I$25,2,FALSE)</f>
        <v>#N/A</v>
      </c>
      <c r="B39" s="496"/>
      <c r="C39" s="496"/>
      <c r="D39" s="496"/>
      <c r="E39" s="496"/>
      <c r="F39" s="497"/>
      <c r="G39" s="147">
        <v>1</v>
      </c>
      <c r="H39" s="142"/>
      <c r="I39" s="142"/>
      <c r="J39" s="142"/>
    </row>
    <row r="40" spans="1:10" ht="15.75" thickBot="1">
      <c r="A40" s="495" t="e">
        <f>VLOOKUP(G40,'S2S2.2'!$A$16:$I$25,2,FALSE)</f>
        <v>#N/A</v>
      </c>
      <c r="B40" s="496"/>
      <c r="C40" s="496"/>
      <c r="D40" s="496"/>
      <c r="E40" s="496"/>
      <c r="F40" s="497"/>
      <c r="G40" s="147">
        <v>2</v>
      </c>
      <c r="H40" s="142"/>
      <c r="I40" s="142"/>
      <c r="J40" s="142"/>
    </row>
    <row r="41" spans="1:10" ht="15" customHeight="1" thickBot="1">
      <c r="A41" s="495" t="e">
        <f>VLOOKUP(G41,'S2S2.2'!$A$16:$I$25,2,FALSE)</f>
        <v>#N/A</v>
      </c>
      <c r="B41" s="496"/>
      <c r="C41" s="496"/>
      <c r="D41" s="496"/>
      <c r="E41" s="496"/>
      <c r="F41" s="497"/>
      <c r="G41" s="147">
        <v>3</v>
      </c>
      <c r="H41" s="142"/>
      <c r="I41" s="142"/>
      <c r="J41" s="142"/>
    </row>
    <row r="42" spans="1:10" s="142" customFormat="1" ht="15" customHeight="1" thickBot="1">
      <c r="A42" s="167" t="s">
        <v>30</v>
      </c>
      <c r="B42" s="168"/>
      <c r="C42" s="168"/>
      <c r="D42" s="168"/>
      <c r="E42" s="168"/>
      <c r="F42" s="168"/>
      <c r="G42" s="138"/>
    </row>
    <row r="43" spans="1:10" ht="15" customHeight="1" thickBot="1">
      <c r="A43" s="495" t="e">
        <f>VLOOKUP(G43,'S2S2.3'!$A$20:$I$29,2,FALSE)</f>
        <v>#N/A</v>
      </c>
      <c r="B43" s="496"/>
      <c r="C43" s="496"/>
      <c r="D43" s="496"/>
      <c r="E43" s="496"/>
      <c r="F43" s="497"/>
      <c r="G43" s="147">
        <v>1</v>
      </c>
      <c r="H43" s="142"/>
      <c r="I43" s="142"/>
      <c r="J43" s="142"/>
    </row>
    <row r="44" spans="1:10" ht="15.75" thickBot="1">
      <c r="A44" s="495" t="e">
        <f>VLOOKUP(G44,'S2S2.3'!$A$23:$I$32,2,FALSE)</f>
        <v>#N/A</v>
      </c>
      <c r="B44" s="496"/>
      <c r="C44" s="496"/>
      <c r="D44" s="496"/>
      <c r="E44" s="496"/>
      <c r="F44" s="497"/>
      <c r="G44" s="147">
        <v>2</v>
      </c>
      <c r="H44" s="142"/>
      <c r="I44" s="142"/>
      <c r="J44" s="142"/>
    </row>
    <row r="45" spans="1:10" ht="15" customHeight="1" thickBot="1">
      <c r="A45" s="495" t="e">
        <f>VLOOKUP(G45,'S2S2.3'!$A$23:$I$32,2,FALSE)</f>
        <v>#N/A</v>
      </c>
      <c r="B45" s="496"/>
      <c r="C45" s="496"/>
      <c r="D45" s="496"/>
      <c r="E45" s="496"/>
      <c r="F45" s="497"/>
      <c r="G45" s="147">
        <v>3</v>
      </c>
      <c r="H45" s="142"/>
      <c r="I45" s="142"/>
      <c r="J45" s="142"/>
    </row>
    <row r="46" spans="1:10" s="142" customFormat="1" ht="15" customHeight="1" thickBot="1">
      <c r="A46" s="144" t="s">
        <v>32</v>
      </c>
      <c r="B46" s="168"/>
      <c r="C46" s="168"/>
      <c r="D46" s="168"/>
      <c r="E46" s="168"/>
      <c r="F46" s="168"/>
      <c r="G46" s="141"/>
    </row>
    <row r="47" spans="1:10" ht="15" customHeight="1" thickBot="1">
      <c r="A47" s="495" t="e">
        <f>VLOOKUP(G47,'S2S2.4'!$A$21:$I$30,2,FALSE)</f>
        <v>#N/A</v>
      </c>
      <c r="B47" s="496"/>
      <c r="C47" s="496"/>
      <c r="D47" s="496"/>
      <c r="E47" s="496"/>
      <c r="F47" s="497"/>
      <c r="G47" s="147">
        <v>1</v>
      </c>
      <c r="H47" s="142"/>
      <c r="I47" s="142"/>
      <c r="J47" s="142"/>
    </row>
    <row r="48" spans="1:10" ht="15.75" thickBot="1">
      <c r="A48" s="495" t="e">
        <f>VLOOKUP(G48,'S2S2.4'!$A$21:$I$30,2,FALSE)</f>
        <v>#N/A</v>
      </c>
      <c r="B48" s="496"/>
      <c r="C48" s="496"/>
      <c r="D48" s="496"/>
      <c r="E48" s="496"/>
      <c r="F48" s="497"/>
      <c r="G48" s="147">
        <v>2</v>
      </c>
      <c r="H48" s="142"/>
      <c r="I48" s="142"/>
      <c r="J48" s="142"/>
    </row>
    <row r="49" spans="1:10" ht="15" customHeight="1" thickBot="1">
      <c r="A49" s="495" t="e">
        <f>VLOOKUP(G49,'S2S2.4'!$A$21:$I$30,2,FALSE)</f>
        <v>#N/A</v>
      </c>
      <c r="B49" s="496"/>
      <c r="C49" s="496"/>
      <c r="D49" s="496"/>
      <c r="E49" s="496"/>
      <c r="F49" s="497"/>
      <c r="G49" s="147">
        <v>3</v>
      </c>
      <c r="H49" s="142"/>
      <c r="I49" s="142"/>
      <c r="J49" s="142"/>
    </row>
    <row r="50" spans="1:10" ht="15.75" thickBot="1">
      <c r="A50" s="142"/>
      <c r="B50" s="142"/>
      <c r="C50" s="142"/>
      <c r="D50" s="142"/>
      <c r="E50" s="142"/>
      <c r="F50" s="142"/>
      <c r="G50" s="142"/>
      <c r="H50" s="142"/>
      <c r="I50" s="142"/>
      <c r="J50" s="142"/>
    </row>
    <row r="51" spans="1:10" ht="45.75" thickBot="1">
      <c r="A51" s="144" t="s">
        <v>702</v>
      </c>
      <c r="B51" s="145"/>
      <c r="C51" s="145"/>
      <c r="D51" s="145"/>
      <c r="E51" s="145"/>
      <c r="F51" s="145"/>
      <c r="G51" s="146" t="s">
        <v>700</v>
      </c>
      <c r="H51" s="142"/>
      <c r="I51" s="142"/>
      <c r="J51" s="142"/>
    </row>
    <row r="52" spans="1:10" s="142" customFormat="1" ht="16.5" thickBot="1">
      <c r="A52" s="144" t="s">
        <v>26</v>
      </c>
      <c r="B52" s="145"/>
      <c r="C52" s="145"/>
      <c r="D52" s="145"/>
      <c r="E52" s="145"/>
      <c r="F52" s="145"/>
      <c r="G52" s="137"/>
    </row>
    <row r="53" spans="1:10" ht="27" customHeight="1" thickBot="1">
      <c r="A53" s="495" t="str">
        <f>VLOOKUP(G53,'S2S2.1'!$A$38:$I$47,2,FALSE)</f>
        <v xml:space="preserve">Requiring driver education providers (public and commercial) to use formalized written curricula.
</v>
      </c>
      <c r="B53" s="496"/>
      <c r="C53" s="496"/>
      <c r="D53" s="496"/>
      <c r="E53" s="496"/>
      <c r="F53" s="497"/>
      <c r="G53" s="147">
        <v>1</v>
      </c>
      <c r="H53" s="142"/>
      <c r="I53" s="142"/>
      <c r="J53" s="142"/>
    </row>
    <row r="54" spans="1:10" ht="27.75" customHeight="1" thickBot="1">
      <c r="A54" s="495" t="str">
        <f>VLOOKUP(G54,'S2S2.1'!$A$38:$I$47,2,FALSE)</f>
        <v xml:space="preserve">Providing access to driver education instruction in the public and commercial driving schools.
</v>
      </c>
      <c r="B54" s="496"/>
      <c r="C54" s="496"/>
      <c r="D54" s="496"/>
      <c r="E54" s="496"/>
      <c r="F54" s="497"/>
      <c r="G54" s="147">
        <v>2</v>
      </c>
      <c r="H54" s="142"/>
      <c r="I54" s="142"/>
      <c r="J54" s="142"/>
    </row>
    <row r="55" spans="1:10" ht="15" customHeight="1" thickBot="1">
      <c r="A55" s="495" t="e">
        <f>VLOOKUP(G55,'S2S2.1'!$A$38:$I$47,2,FALSE)</f>
        <v>#N/A</v>
      </c>
      <c r="B55" s="496"/>
      <c r="C55" s="496"/>
      <c r="D55" s="496"/>
      <c r="E55" s="496"/>
      <c r="F55" s="497"/>
      <c r="G55" s="147">
        <v>3</v>
      </c>
      <c r="H55" s="142"/>
      <c r="I55" s="142"/>
      <c r="J55" s="142"/>
    </row>
    <row r="56" spans="1:10" s="142" customFormat="1" ht="15" customHeight="1" thickBot="1">
      <c r="A56" s="167" t="s">
        <v>28</v>
      </c>
      <c r="B56" s="168"/>
      <c r="C56" s="168"/>
      <c r="D56" s="168"/>
      <c r="E56" s="168"/>
      <c r="F56" s="168"/>
      <c r="G56" s="138"/>
    </row>
    <row r="57" spans="1:10" ht="15.75" thickBot="1">
      <c r="A57" s="495" t="str">
        <f>VLOOKUP(G57,'S2S2.2'!$A$29:$I$38,2,FALSE)</f>
        <v xml:space="preserve">Utilizing Utah’s scheduling System to track students and provide feedback to parents.
</v>
      </c>
      <c r="B57" s="496"/>
      <c r="C57" s="496"/>
      <c r="D57" s="496"/>
      <c r="E57" s="496"/>
      <c r="F57" s="497"/>
      <c r="G57" s="147">
        <v>1</v>
      </c>
      <c r="H57" s="142"/>
      <c r="I57" s="142"/>
      <c r="J57" s="142"/>
    </row>
    <row r="58" spans="1:10" ht="15" customHeight="1" thickBot="1">
      <c r="A58" s="495" t="e">
        <f>VLOOKUP(G58,'S2S2.2'!$A$29:$I$38,2,FALSE)</f>
        <v>#N/A</v>
      </c>
      <c r="B58" s="496"/>
      <c r="C58" s="496"/>
      <c r="D58" s="496"/>
      <c r="E58" s="496"/>
      <c r="F58" s="497"/>
      <c r="G58" s="147">
        <v>2</v>
      </c>
      <c r="H58" s="142"/>
      <c r="I58" s="142"/>
      <c r="J58" s="142"/>
    </row>
    <row r="59" spans="1:10" ht="15" customHeight="1" thickBot="1">
      <c r="A59" s="495" t="e">
        <f>VLOOKUP(G59,'S2S2.2'!$A$29:$I$38,2,FALSE)</f>
        <v>#N/A</v>
      </c>
      <c r="B59" s="496"/>
      <c r="C59" s="496"/>
      <c r="D59" s="496"/>
      <c r="E59" s="496"/>
      <c r="F59" s="497"/>
      <c r="G59" s="147">
        <v>3</v>
      </c>
      <c r="H59" s="142"/>
      <c r="I59" s="142"/>
      <c r="J59" s="142"/>
    </row>
    <row r="60" spans="1:10" s="142" customFormat="1" ht="15" customHeight="1" thickBot="1">
      <c r="A60" s="167" t="s">
        <v>30</v>
      </c>
      <c r="B60" s="168"/>
      <c r="C60" s="168"/>
      <c r="D60" s="168"/>
      <c r="E60" s="168"/>
      <c r="F60" s="168"/>
      <c r="G60" s="138"/>
    </row>
    <row r="61" spans="1:10" ht="15.75" thickBot="1">
      <c r="A61" s="495" t="str">
        <f>VLOOKUP(G61,'S2S2.3'!$A$36:$I$45,2,FALSE)</f>
        <v xml:space="preserve">Having a student/teacher ratio for in-car instruction (Behind-the-wheel and observation). </v>
      </c>
      <c r="B61" s="496"/>
      <c r="C61" s="496"/>
      <c r="D61" s="496"/>
      <c r="E61" s="496"/>
      <c r="F61" s="497"/>
      <c r="G61" s="147">
        <v>1</v>
      </c>
      <c r="H61" s="142"/>
      <c r="I61" s="142"/>
      <c r="J61" s="142"/>
    </row>
    <row r="62" spans="1:10" ht="71.25" customHeight="1" thickBot="1">
      <c r="A62" s="495" t="str">
        <f>VLOOKUP(G62,'S2S2.3'!$A$36:$I$45,2,FALSE)</f>
        <v xml:space="preserve">Requiring that the behind-the-wheel vehicles to have functioning dual control brakes; outside and inside mirrors for the driver for the purpose of observing rearward; inside mirror for the instructor, for the purpose of observing rearward; a separate seat belt for each occupant; functioning heaters and defrosters; and a functioning fire extinguisher, first aid kit, safety flares and reflectors; and a “Student Driver” sign.
</v>
      </c>
      <c r="B62" s="496"/>
      <c r="C62" s="496"/>
      <c r="D62" s="496"/>
      <c r="E62" s="496"/>
      <c r="F62" s="497"/>
      <c r="G62" s="147">
        <v>2</v>
      </c>
      <c r="H62" s="142"/>
      <c r="I62" s="142"/>
      <c r="J62" s="142"/>
    </row>
    <row r="63" spans="1:10" s="140" customFormat="1" ht="15" customHeight="1" thickBot="1">
      <c r="A63" s="502" t="str">
        <f>VLOOKUP(G63,'S2S2.3'!$A$36:$I$45,2,FALSE)</f>
        <v xml:space="preserve">Allowing range and simulation substitution hours for the behind-the-wheel instruction.
</v>
      </c>
      <c r="B63" s="503"/>
      <c r="C63" s="503"/>
      <c r="D63" s="503"/>
      <c r="E63" s="503"/>
      <c r="F63" s="504"/>
      <c r="G63" s="147">
        <v>3</v>
      </c>
    </row>
    <row r="64" spans="1:10" s="140" customFormat="1" ht="15" customHeight="1" thickBot="1">
      <c r="A64" s="144" t="s">
        <v>32</v>
      </c>
      <c r="B64" s="168"/>
      <c r="C64" s="168"/>
      <c r="D64" s="168"/>
      <c r="E64" s="168"/>
      <c r="F64" s="168"/>
      <c r="G64" s="141"/>
    </row>
    <row r="65" spans="1:10" s="140" customFormat="1" ht="15.75" thickBot="1">
      <c r="A65" s="502" t="str">
        <f>VLOOKUP(G65,'S2S2.4'!$A$34:$I$43,2,FALSE)</f>
        <v xml:space="preserve">Conducting online driver education classroom instruction.
</v>
      </c>
      <c r="B65" s="503"/>
      <c r="C65" s="503"/>
      <c r="D65" s="503"/>
      <c r="E65" s="503"/>
      <c r="F65" s="504"/>
      <c r="G65" s="147">
        <v>1</v>
      </c>
    </row>
    <row r="66" spans="1:10" ht="15" customHeight="1" thickBot="1">
      <c r="A66" s="495" t="str">
        <f>VLOOKUP(G66,'S2S2.4'!$A$34:$I$43,2,FALSE)</f>
        <v xml:space="preserve">Having a proctored examination at the end of the online driver education classroom instruction for the commercial schools.
</v>
      </c>
      <c r="B66" s="496"/>
      <c r="C66" s="496"/>
      <c r="D66" s="496"/>
      <c r="E66" s="496"/>
      <c r="F66" s="497"/>
      <c r="G66" s="147">
        <v>2</v>
      </c>
      <c r="H66" s="142"/>
      <c r="I66" s="142"/>
      <c r="J66" s="142"/>
    </row>
    <row r="67" spans="1:10" ht="15" customHeight="1" thickBot="1">
      <c r="A67" s="495" t="e">
        <f>VLOOKUP(G67,'S2S2.4'!$A$34:$I$43,2,FALSE)</f>
        <v>#N/A</v>
      </c>
      <c r="B67" s="496"/>
      <c r="C67" s="496"/>
      <c r="D67" s="496"/>
      <c r="E67" s="496"/>
      <c r="F67" s="497"/>
      <c r="G67" s="147">
        <v>3</v>
      </c>
      <c r="H67" s="142"/>
      <c r="I67" s="142"/>
      <c r="J67" s="142"/>
    </row>
    <row r="68" spans="1:10">
      <c r="A68" s="142"/>
      <c r="B68" s="142"/>
      <c r="C68" s="142"/>
      <c r="D68" s="142"/>
      <c r="E68" s="142"/>
      <c r="F68" s="142"/>
      <c r="G68" s="142"/>
      <c r="H68" s="142"/>
      <c r="I68" s="142"/>
      <c r="J68" s="142"/>
    </row>
    <row r="69" spans="1:10" ht="15.75" thickBot="1">
      <c r="A69" s="142"/>
      <c r="B69" s="142"/>
      <c r="C69" s="142"/>
      <c r="D69" s="142"/>
      <c r="E69" s="142"/>
      <c r="F69" s="142"/>
      <c r="G69" s="142"/>
      <c r="H69" s="142"/>
      <c r="I69" s="142"/>
      <c r="J69" s="142"/>
    </row>
    <row r="70" spans="1:10" ht="45.75" thickBot="1">
      <c r="A70" s="144" t="s">
        <v>706</v>
      </c>
      <c r="B70" s="145"/>
      <c r="C70" s="145"/>
      <c r="D70" s="145"/>
      <c r="E70" s="145"/>
      <c r="F70" s="145"/>
      <c r="G70" s="146" t="s">
        <v>700</v>
      </c>
      <c r="H70" s="142"/>
      <c r="I70" s="142"/>
      <c r="J70" s="142"/>
    </row>
    <row r="71" spans="1:10" s="142" customFormat="1" ht="16.5" thickBot="1">
      <c r="A71" s="144" t="s">
        <v>26</v>
      </c>
      <c r="B71" s="145"/>
      <c r="C71" s="145"/>
      <c r="D71" s="145"/>
      <c r="E71" s="145"/>
      <c r="F71" s="145"/>
      <c r="G71" s="137"/>
    </row>
    <row r="72" spans="1:10" ht="55.5" customHeight="1" thickBot="1">
      <c r="A72" s="495" t="str">
        <f>VLOOKUP(G72,'S2S2.1'!$A$51:$I$60,2,FALSE)</f>
        <v xml:space="preserve">Ensure that both the public schools and the commercial schools meet or exceed current nationally accepted content standards such as those provided by ADTSEA and DSAA — Attachments A and B of the Novice Teen Driver Education and Training Administrative Standards (NTDETAS). 
</v>
      </c>
      <c r="B72" s="496"/>
      <c r="C72" s="496"/>
      <c r="D72" s="496"/>
      <c r="E72" s="496"/>
      <c r="F72" s="497"/>
      <c r="G72" s="147">
        <v>1</v>
      </c>
      <c r="H72" s="142"/>
      <c r="I72" s="142"/>
      <c r="J72" s="142"/>
    </row>
    <row r="73" spans="1:10" ht="15" customHeight="1" thickBot="1">
      <c r="A73" s="495" t="str">
        <f>VLOOKUP(G73,'S2S2.1'!$A$51:$I$60,2,FALSE)</f>
        <v xml:space="preserve">Require concurrent and integrated classroom and behind-the-wheel instruction. </v>
      </c>
      <c r="B73" s="496"/>
      <c r="C73" s="496"/>
      <c r="D73" s="496"/>
      <c r="E73" s="496"/>
      <c r="F73" s="497"/>
      <c r="G73" s="147">
        <v>2</v>
      </c>
      <c r="H73" s="142"/>
      <c r="I73" s="142"/>
      <c r="J73" s="142"/>
    </row>
    <row r="74" spans="1:10" ht="109.5" customHeight="1" thickBot="1">
      <c r="A74" s="495" t="str">
        <f>VLOOKUP(G74,'S2S2.1'!$A$51:$I$60,2,FALSE)</f>
        <v>Adopt legislation and/or regulation that: 
Increases minimum classroom hours from 18/27/30 hours to 45 hours.
Increases minimum behind-the-wheel instruction from six hours to 10 hours.
Requires 10 hours of additional flexible, verifiable instruction, consisting of any of the following, as defined in the Novice Teen Driver Education and Administrative Standards (NTDETAS): observation, behind-the-wheel, range, simulation, classroom (face-to-face or online), computer-based independent student learning.
Requires second stage education of at least 10 hours.</v>
      </c>
      <c r="B74" s="496"/>
      <c r="C74" s="496"/>
      <c r="D74" s="496"/>
      <c r="E74" s="496"/>
      <c r="F74" s="497"/>
      <c r="G74" s="147">
        <v>3</v>
      </c>
      <c r="H74" s="142"/>
      <c r="I74" s="142"/>
      <c r="J74" s="142"/>
    </row>
    <row r="75" spans="1:10" s="142" customFormat="1" ht="15" customHeight="1" thickBot="1">
      <c r="A75" s="167" t="s">
        <v>28</v>
      </c>
      <c r="B75" s="168"/>
      <c r="C75" s="168"/>
      <c r="D75" s="168"/>
      <c r="E75" s="168"/>
      <c r="F75" s="168"/>
      <c r="G75" s="138"/>
    </row>
    <row r="76" spans="1:10" ht="31.5" customHeight="1" thickBot="1">
      <c r="A76" s="495" t="str">
        <f>VLOOKUP(G76,'S2S2.2'!$A$42:$I$51,2,FALSE)</f>
        <v xml:space="preserve">CRequire that driver education programs provide ongoing feedback to students on their progress in the classroom and behind-the wheel instruction.
</v>
      </c>
      <c r="B76" s="496"/>
      <c r="C76" s="496"/>
      <c r="D76" s="496"/>
      <c r="E76" s="496"/>
      <c r="F76" s="497"/>
      <c r="G76" s="147">
        <v>1</v>
      </c>
      <c r="H76" s="142"/>
      <c r="I76" s="142"/>
      <c r="J76" s="142"/>
    </row>
    <row r="77" spans="1:10" ht="39.75" customHeight="1" thickBot="1">
      <c r="A77" s="495" t="str">
        <f>VLOOKUP(G77,'S2S2.2'!$A$42:$I$51,2,FALSE)</f>
        <v>Require that completion of a driver education course in the commercial schools is based on at least passing and end-of-course examination.</v>
      </c>
      <c r="B77" s="496"/>
      <c r="C77" s="496"/>
      <c r="D77" s="496"/>
      <c r="E77" s="496"/>
      <c r="F77" s="497"/>
      <c r="G77" s="147">
        <v>2</v>
      </c>
      <c r="H77" s="142"/>
      <c r="I77" s="142"/>
      <c r="J77" s="142"/>
    </row>
    <row r="78" spans="1:10" ht="33" customHeight="1" thickBot="1">
      <c r="A78" s="495" t="e">
        <f>VLOOKUP(G78,'S2S2.2'!$A$42:$I$51,2,FALSE)</f>
        <v>#N/A</v>
      </c>
      <c r="B78" s="496"/>
      <c r="C78" s="496"/>
      <c r="D78" s="496"/>
      <c r="E78" s="496"/>
      <c r="F78" s="497"/>
      <c r="G78" s="147">
        <v>3</v>
      </c>
      <c r="H78" s="142"/>
      <c r="I78" s="142"/>
      <c r="J78" s="142"/>
    </row>
    <row r="79" spans="1:10" s="142" customFormat="1" ht="15" customHeight="1" thickBot="1">
      <c r="A79" s="167" t="s">
        <v>30</v>
      </c>
      <c r="B79" s="168"/>
      <c r="C79" s="168"/>
      <c r="D79" s="168"/>
      <c r="E79" s="168"/>
      <c r="F79" s="168"/>
      <c r="G79" s="138"/>
    </row>
    <row r="80" spans="1:10" ht="15.75" thickBot="1">
      <c r="A80" s="495" t="str">
        <f>VLOOKUP(G80,'S2S2.3'!$A$49:$I$58,2,FALSE)</f>
        <v xml:space="preserve">Provide for a student/teacher ratio for the classroom phase of driver education.
</v>
      </c>
      <c r="B80" s="496"/>
      <c r="C80" s="496"/>
      <c r="D80" s="496"/>
      <c r="E80" s="496"/>
      <c r="F80" s="497"/>
      <c r="G80" s="147">
        <v>1</v>
      </c>
      <c r="H80" s="142"/>
      <c r="I80" s="142"/>
      <c r="J80" s="142"/>
    </row>
    <row r="81" spans="1:10" ht="15" customHeight="1" thickBot="1">
      <c r="A81" s="495" t="e">
        <f>VLOOKUP(G81,'S2S2.3'!$A$49:$I$58,2,FALSE)</f>
        <v>#N/A</v>
      </c>
      <c r="B81" s="496"/>
      <c r="C81" s="496"/>
      <c r="D81" s="496"/>
      <c r="E81" s="496"/>
      <c r="F81" s="497"/>
      <c r="G81" s="147">
        <v>2</v>
      </c>
      <c r="H81" s="142"/>
      <c r="I81" s="142"/>
      <c r="J81" s="142"/>
    </row>
    <row r="82" spans="1:10" ht="15" customHeight="1" thickBot="1">
      <c r="A82" s="495" t="e">
        <f>VLOOKUP(G82,'S2S2.3'!$A$49:$I$58,2,FALSE)</f>
        <v>#N/A</v>
      </c>
      <c r="B82" s="496"/>
      <c r="C82" s="496"/>
      <c r="D82" s="496"/>
      <c r="E82" s="496"/>
      <c r="F82" s="497"/>
      <c r="G82" s="147">
        <v>3</v>
      </c>
      <c r="H82" s="142"/>
      <c r="I82" s="142"/>
      <c r="J82" s="142"/>
    </row>
    <row r="83" spans="1:10" s="142" customFormat="1" ht="15" customHeight="1" thickBot="1">
      <c r="A83" s="144" t="s">
        <v>32</v>
      </c>
      <c r="B83" s="168"/>
      <c r="C83" s="168"/>
      <c r="D83" s="168"/>
      <c r="E83" s="168"/>
      <c r="F83" s="168"/>
      <c r="G83" s="141"/>
    </row>
    <row r="84" spans="1:10" ht="33.75" customHeight="1" thickBot="1">
      <c r="A84" s="495" t="str">
        <f>VLOOKUP(G84,'S2S2.4'!$A$47:$I$56,2,FALSE)</f>
        <v xml:space="preserve">Providing online driver education in accordance to the Novice Teen Driver Education and Training Administrative Standards (NTDETAS). 
</v>
      </c>
      <c r="B84" s="496"/>
      <c r="C84" s="496"/>
      <c r="D84" s="496"/>
      <c r="E84" s="496"/>
      <c r="F84" s="497"/>
      <c r="G84" s="147">
        <v>1</v>
      </c>
      <c r="H84" s="142"/>
      <c r="I84" s="142"/>
      <c r="J84" s="142"/>
    </row>
    <row r="85" spans="1:10" ht="15" customHeight="1" thickBot="1">
      <c r="A85" s="495" t="e">
        <f>VLOOKUP(G85,'S2S2.4'!$A$47:$I$56,2,FALSE)</f>
        <v>#N/A</v>
      </c>
      <c r="B85" s="496"/>
      <c r="C85" s="496"/>
      <c r="D85" s="496"/>
      <c r="E85" s="496"/>
      <c r="F85" s="497"/>
      <c r="G85" s="147">
        <v>2</v>
      </c>
      <c r="H85" s="142"/>
      <c r="I85" s="142"/>
      <c r="J85" s="142"/>
    </row>
    <row r="86" spans="1:10" ht="15" customHeight="1" thickBot="1">
      <c r="A86" s="495" t="e">
        <f>VLOOKUP(G86,'S2S2.4'!$A$47:$I$56,2,FALSE)</f>
        <v>#N/A</v>
      </c>
      <c r="B86" s="496"/>
      <c r="C86" s="496"/>
      <c r="D86" s="496"/>
      <c r="E86" s="496"/>
      <c r="F86" s="497"/>
      <c r="G86" s="147">
        <v>3</v>
      </c>
      <c r="H86" s="142"/>
      <c r="I86" s="142"/>
      <c r="J86" s="142"/>
    </row>
  </sheetData>
  <mergeCells count="41">
    <mergeCell ref="A57:F57"/>
    <mergeCell ref="A58:F58"/>
    <mergeCell ref="A59:F59"/>
    <mergeCell ref="A48:F48"/>
    <mergeCell ref="A49:F49"/>
    <mergeCell ref="A53:F53"/>
    <mergeCell ref="A54:F54"/>
    <mergeCell ref="A55:F55"/>
    <mergeCell ref="A41:F41"/>
    <mergeCell ref="A43:F43"/>
    <mergeCell ref="A44:F44"/>
    <mergeCell ref="A45:F45"/>
    <mergeCell ref="A47:F47"/>
    <mergeCell ref="A6:B6"/>
    <mergeCell ref="A7:B7"/>
    <mergeCell ref="A8:B8"/>
    <mergeCell ref="A9:B9"/>
    <mergeCell ref="A10:B10"/>
    <mergeCell ref="A35:F35"/>
    <mergeCell ref="A36:F36"/>
    <mergeCell ref="A37:F37"/>
    <mergeCell ref="A39:F39"/>
    <mergeCell ref="A40:F40"/>
    <mergeCell ref="A61:F61"/>
    <mergeCell ref="A62:F62"/>
    <mergeCell ref="A63:F63"/>
    <mergeCell ref="A65:F65"/>
    <mergeCell ref="A73:F73"/>
    <mergeCell ref="A66:F66"/>
    <mergeCell ref="A67:F67"/>
    <mergeCell ref="A72:F72"/>
    <mergeCell ref="A74:F74"/>
    <mergeCell ref="A76:F76"/>
    <mergeCell ref="A77:F77"/>
    <mergeCell ref="A78:F78"/>
    <mergeCell ref="A86:F86"/>
    <mergeCell ref="A80:F80"/>
    <mergeCell ref="A81:F81"/>
    <mergeCell ref="A82:F82"/>
    <mergeCell ref="A84:F84"/>
    <mergeCell ref="A85:F85"/>
  </mergeCells>
  <conditionalFormatting sqref="H1">
    <cfRule type="containsText" dxfId="618" priority="1" operator="containsText" text="n/a">
      <formula>NOT(ISERROR(SEARCH("n/a",H1)))</formula>
    </cfRule>
    <cfRule type="containsText" dxfId="617" priority="2" operator="containsText" text="no">
      <formula>NOT(ISERROR(SEARCH("no",H1)))</formula>
    </cfRule>
  </conditionalFormatting>
  <hyperlinks>
    <hyperlink ref="D5" location="'S2'!B2" display="'S2'!B2" xr:uid="{00000000-0004-0000-0F00-000000000000}"/>
    <hyperlink ref="E5" location="'S2'!B59" display="'S2'!B59" xr:uid="{00000000-0004-0000-0F00-000001000000}"/>
    <hyperlink ref="F5" location="'S2'!B76" display="'S2'!B76" xr:uid="{00000000-0004-0000-0F00-000002000000}"/>
    <hyperlink ref="G5" location="'S2'!B135" display="'S2'!B135" xr:uid="{00000000-0004-0000-0F00-000003000000}"/>
    <hyperlink ref="H1" location="TOC!A1" display="Return to Table of Contents" xr:uid="{00000000-0004-0000-0F00-000004000000}"/>
    <hyperlink ref="C1" location="'S2'!G3" display="'S2'!G3" xr:uid="{00000000-0004-0000-0F00-000005000000}"/>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Assessment_DataCollection!$V$2:$V$4</xm:f>
          </x14:formula1>
          <xm:sqref>G40:G42 G77:G79 G44:G46 G54:G56 G73:G75 G48:G49 G85:G86 G36:G38 G58:G60 G66:G67 G62:G64 G81:G83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59999389629810485"/>
  </sheetPr>
  <dimension ref="A1:S131"/>
  <sheetViews>
    <sheetView tabSelected="1" topLeftCell="A109" workbookViewId="0">
      <selection activeCell="R74" sqref="R74"/>
    </sheetView>
  </sheetViews>
  <sheetFormatPr defaultColWidth="8.7109375" defaultRowHeight="15"/>
  <cols>
    <col min="1" max="1" width="9.28515625" style="149" bestFit="1" customWidth="1"/>
    <col min="2" max="2" width="63.140625" style="258" customWidth="1"/>
    <col min="3" max="3" width="11" style="149" customWidth="1"/>
    <col min="4" max="4" width="11.5703125" style="149" customWidth="1"/>
    <col min="5" max="5" width="6.42578125" style="149" customWidth="1"/>
    <col min="6" max="6" width="8.7109375" style="150"/>
    <col min="7" max="7" width="63.140625" style="281" customWidth="1"/>
    <col min="8" max="8" width="13.5703125" style="249" customWidth="1"/>
    <col min="9" max="9" width="21.5703125" style="149" customWidth="1"/>
    <col min="10" max="11" width="41.5703125" style="149" customWidth="1"/>
    <col min="12" max="12" width="13.5703125" style="149" customWidth="1"/>
    <col min="13" max="17" width="41.5703125" style="149" customWidth="1"/>
    <col min="18" max="19" width="12.5703125" style="149" customWidth="1"/>
    <col min="20" max="16384" width="8.7109375" style="149"/>
  </cols>
  <sheetData>
    <row r="1" spans="1:19" s="151" customFormat="1" ht="15.75" thickBot="1">
      <c r="A1" s="186" t="s">
        <v>324</v>
      </c>
      <c r="B1" s="250" t="s">
        <v>323</v>
      </c>
      <c r="C1" s="190" t="s">
        <v>81</v>
      </c>
      <c r="D1" s="251"/>
      <c r="E1" s="252"/>
      <c r="F1" s="155" t="s">
        <v>324</v>
      </c>
      <c r="G1" s="174" t="s">
        <v>325</v>
      </c>
      <c r="H1" s="175"/>
      <c r="I1" s="176"/>
      <c r="J1" s="176"/>
      <c r="K1" s="177" t="s">
        <v>81</v>
      </c>
      <c r="L1" s="191"/>
      <c r="M1" s="192" t="s">
        <v>326</v>
      </c>
      <c r="N1" s="191"/>
      <c r="O1" s="191"/>
      <c r="P1" s="190" t="s">
        <v>81</v>
      </c>
      <c r="Q1" s="191"/>
      <c r="R1" s="193" t="s">
        <v>326</v>
      </c>
      <c r="S1" s="194"/>
    </row>
    <row r="2" spans="1:19" s="152" customFormat="1" ht="58.5" thickBot="1">
      <c r="A2" s="199">
        <f>Assessment_DataCollection!A385</f>
        <v>3</v>
      </c>
      <c r="B2" s="253" t="str">
        <f>Assessment_DataCollection!B385</f>
        <v>Instructor Qualifications</v>
      </c>
      <c r="C2" s="199" t="str">
        <f>Assessment_DataCollection!C385</f>
        <v>Public</v>
      </c>
      <c r="D2" s="254" t="str">
        <f>Assessment_DataCollection!D385</f>
        <v>Private/ Commercial</v>
      </c>
      <c r="F2" s="158">
        <v>3</v>
      </c>
      <c r="G2" s="174" t="s">
        <v>191</v>
      </c>
      <c r="H2" s="133" t="s">
        <v>328</v>
      </c>
      <c r="I2" s="163" t="s">
        <v>329</v>
      </c>
      <c r="J2" s="169" t="s">
        <v>330</v>
      </c>
      <c r="K2" s="169" t="s">
        <v>331</v>
      </c>
      <c r="L2" s="201" t="s">
        <v>332</v>
      </c>
      <c r="M2" s="202" t="s">
        <v>333</v>
      </c>
      <c r="N2" s="203" t="s">
        <v>334</v>
      </c>
      <c r="O2" s="202" t="s">
        <v>335</v>
      </c>
      <c r="P2" s="200" t="s">
        <v>336</v>
      </c>
      <c r="Q2" s="200" t="s">
        <v>331</v>
      </c>
      <c r="R2" s="204" t="s">
        <v>337</v>
      </c>
      <c r="S2" s="204" t="s">
        <v>338</v>
      </c>
    </row>
    <row r="3" spans="1:19" ht="15.75" thickBot="1">
      <c r="A3" s="199">
        <f>Assessment_DataCollection!A386</f>
        <v>3.1</v>
      </c>
      <c r="B3" s="205" t="str">
        <f>Assessment_DataCollection!B386</f>
        <v>Prerequisites</v>
      </c>
      <c r="C3" s="206"/>
      <c r="D3" s="206"/>
      <c r="F3" s="158">
        <v>3.1</v>
      </c>
      <c r="G3" s="179" t="s">
        <v>948</v>
      </c>
      <c r="H3" s="132"/>
      <c r="I3" s="170"/>
      <c r="J3" s="170"/>
      <c r="K3" s="131"/>
      <c r="L3" s="208"/>
      <c r="M3" s="207"/>
      <c r="N3" s="207"/>
      <c r="O3" s="207"/>
      <c r="P3" s="209"/>
      <c r="Q3" s="209"/>
      <c r="R3" s="210"/>
      <c r="S3" s="210"/>
    </row>
    <row r="4" spans="1:19" ht="45.75" thickBot="1">
      <c r="A4" s="199" t="str">
        <f>Assessment_DataCollection!A387</f>
        <v>3.1.1</v>
      </c>
      <c r="B4" s="205" t="str">
        <f>Assessment_DataCollection!B387</f>
        <v>3.1.1 States shall require the following prerequisites for instructor candidates receiving training. As recognized or determined by the State, each instructor candidate shall:</v>
      </c>
      <c r="C4" s="206"/>
      <c r="D4" s="206"/>
      <c r="F4" s="158" t="s">
        <v>949</v>
      </c>
      <c r="G4" s="179" t="s">
        <v>950</v>
      </c>
      <c r="H4" s="180" t="s">
        <v>15</v>
      </c>
      <c r="I4" s="181"/>
      <c r="J4" s="182"/>
      <c r="K4" s="182"/>
      <c r="L4" s="211"/>
      <c r="M4" s="212"/>
      <c r="N4" s="212"/>
      <c r="O4" s="194"/>
      <c r="P4" s="194"/>
      <c r="Q4" s="194"/>
      <c r="R4" s="213"/>
      <c r="S4" s="213"/>
    </row>
    <row r="5" spans="1:19" ht="86.25" thickBot="1">
      <c r="A5" s="199" t="s">
        <v>15</v>
      </c>
      <c r="B5" s="214" t="s">
        <v>15</v>
      </c>
      <c r="C5" s="215"/>
      <c r="D5" s="216"/>
      <c r="F5" s="158"/>
      <c r="G5" s="160" t="s">
        <v>951</v>
      </c>
      <c r="H5" s="287">
        <v>44140</v>
      </c>
      <c r="I5" s="288" t="s">
        <v>952</v>
      </c>
      <c r="J5" s="289" t="s">
        <v>953</v>
      </c>
      <c r="K5" s="290" t="s">
        <v>954</v>
      </c>
      <c r="L5" s="345">
        <v>44146</v>
      </c>
      <c r="M5" s="319" t="s">
        <v>955</v>
      </c>
      <c r="N5" s="329" t="s">
        <v>956</v>
      </c>
      <c r="O5" s="218" t="s">
        <v>347</v>
      </c>
      <c r="P5" s="219"/>
      <c r="Q5" s="220"/>
      <c r="R5" s="218" t="s">
        <v>544</v>
      </c>
      <c r="S5" s="218"/>
    </row>
    <row r="6" spans="1:19" ht="57.75" thickBot="1">
      <c r="A6" s="199" t="str">
        <f>Assessment_DataCollection!A389</f>
        <v>3.1.1.a</v>
      </c>
      <c r="B6" s="214" t="str">
        <f>Assessment_DataCollection!B389</f>
        <v>3.1.1 a. Possess a valid driver's license (held for at least 5 consecutive years).</v>
      </c>
      <c r="C6" s="215" t="str">
        <f>Assessment_DataCollection!C389</f>
        <v>Yes</v>
      </c>
      <c r="D6" s="216" t="str">
        <f>Assessment_DataCollection!D389</f>
        <v>No</v>
      </c>
      <c r="F6" s="158" t="s">
        <v>957</v>
      </c>
      <c r="G6" s="160" t="s">
        <v>958</v>
      </c>
      <c r="H6" s="350">
        <v>44140</v>
      </c>
      <c r="I6" s="288" t="s">
        <v>952</v>
      </c>
      <c r="J6" s="289" t="s">
        <v>959</v>
      </c>
      <c r="K6" s="290" t="s">
        <v>960</v>
      </c>
      <c r="L6" s="345">
        <v>44146</v>
      </c>
      <c r="M6" s="319" t="s">
        <v>961</v>
      </c>
      <c r="N6" s="329" t="s">
        <v>962</v>
      </c>
      <c r="O6" s="218" t="s">
        <v>347</v>
      </c>
      <c r="P6" s="219"/>
      <c r="Q6" s="220"/>
      <c r="R6" s="218"/>
      <c r="S6" s="218"/>
    </row>
    <row r="7" spans="1:19" ht="409.6" thickBot="1">
      <c r="A7" s="199" t="str">
        <f>Assessment_DataCollection!A390</f>
        <v>3.1.1.b</v>
      </c>
      <c r="B7" s="214" t="str">
        <f>Assessment_DataCollection!B390</f>
        <v>3.1.1 b. Have an acceptable driving record.</v>
      </c>
      <c r="C7" s="215" t="str">
        <f>Assessment_DataCollection!C390</f>
        <v>Yes</v>
      </c>
      <c r="D7" s="216" t="str">
        <f>Assessment_DataCollection!D390</f>
        <v>Yes</v>
      </c>
      <c r="F7" s="158" t="s">
        <v>963</v>
      </c>
      <c r="G7" s="160" t="s">
        <v>964</v>
      </c>
      <c r="H7" s="287"/>
      <c r="I7" s="288" t="s">
        <v>952</v>
      </c>
      <c r="J7" s="337" t="s">
        <v>462</v>
      </c>
      <c r="K7" s="351" t="s">
        <v>965</v>
      </c>
      <c r="L7" s="345"/>
      <c r="M7" s="319"/>
      <c r="N7" s="329" t="s">
        <v>966</v>
      </c>
      <c r="O7" s="218" t="s">
        <v>967</v>
      </c>
      <c r="P7" s="219"/>
      <c r="Q7" s="220"/>
      <c r="R7" s="218"/>
      <c r="S7" s="218"/>
    </row>
    <row r="8" spans="1:19" ht="45.75" thickBot="1">
      <c r="A8" s="199" t="str">
        <f>Assessment_DataCollection!A391</f>
        <v>3.1.1.c</v>
      </c>
      <c r="B8" s="214" t="str">
        <f>Assessment_DataCollection!B391</f>
        <v>3.1.1 c. Pass Federal and State criminal background checks.</v>
      </c>
      <c r="C8" s="215" t="str">
        <f>Assessment_DataCollection!C391</f>
        <v>Yes</v>
      </c>
      <c r="D8" s="216" t="str">
        <f>Assessment_DataCollection!D391</f>
        <v>Yes</v>
      </c>
      <c r="F8" s="158" t="s">
        <v>968</v>
      </c>
      <c r="G8" s="160" t="s">
        <v>969</v>
      </c>
      <c r="H8" s="287">
        <v>44138</v>
      </c>
      <c r="I8" s="288" t="s">
        <v>952</v>
      </c>
      <c r="J8" s="289" t="s">
        <v>970</v>
      </c>
      <c r="K8" s="290"/>
      <c r="L8" s="345"/>
      <c r="M8" s="319"/>
      <c r="N8" s="329" t="s">
        <v>971</v>
      </c>
      <c r="O8" s="218" t="s">
        <v>972</v>
      </c>
      <c r="P8" s="219"/>
      <c r="Q8" s="220"/>
      <c r="R8" s="218"/>
      <c r="S8" s="218"/>
    </row>
    <row r="9" spans="1:19" ht="45.75" thickBot="1">
      <c r="A9" s="199" t="str">
        <f>Assessment_DataCollection!A392</f>
        <v>3.1.1.d</v>
      </c>
      <c r="B9" s="214" t="str">
        <f>Assessment_DataCollection!B392</f>
        <v>3.1.1 d. Meet health or physical requirements.</v>
      </c>
      <c r="C9" s="215" t="str">
        <f>Assessment_DataCollection!C392</f>
        <v>Yes</v>
      </c>
      <c r="D9" s="216" t="str">
        <f>Assessment_DataCollection!D392</f>
        <v>Yes</v>
      </c>
      <c r="F9" s="158" t="s">
        <v>973</v>
      </c>
      <c r="G9" s="160" t="s">
        <v>974</v>
      </c>
      <c r="H9" s="350">
        <v>44140</v>
      </c>
      <c r="I9" s="288" t="s">
        <v>952</v>
      </c>
      <c r="J9" s="289" t="s">
        <v>975</v>
      </c>
      <c r="K9" s="290"/>
      <c r="L9" s="345"/>
      <c r="M9" s="319"/>
      <c r="N9" s="329" t="s">
        <v>851</v>
      </c>
      <c r="O9" s="218" t="s">
        <v>976</v>
      </c>
      <c r="P9" s="219"/>
      <c r="Q9" s="220"/>
      <c r="R9" s="218"/>
      <c r="S9" s="218"/>
    </row>
    <row r="10" spans="1:19" ht="30.75" thickBot="1">
      <c r="A10" s="199" t="str">
        <f>Assessment_DataCollection!A393</f>
        <v>3.1.1.e</v>
      </c>
      <c r="B10" s="214" t="str">
        <f>Assessment_DataCollection!B393</f>
        <v>3.1.1 e. Achieve the minimum academic education requirement (high school graduate).</v>
      </c>
      <c r="C10" s="215" t="str">
        <f>Assessment_DataCollection!C393</f>
        <v>Yes</v>
      </c>
      <c r="D10" s="216" t="str">
        <f>Assessment_DataCollection!D393</f>
        <v>Yes</v>
      </c>
      <c r="F10" s="158" t="s">
        <v>977</v>
      </c>
      <c r="G10" s="160" t="s">
        <v>978</v>
      </c>
      <c r="H10" s="350">
        <v>44140</v>
      </c>
      <c r="I10" s="288" t="s">
        <v>952</v>
      </c>
      <c r="J10" s="289" t="s">
        <v>979</v>
      </c>
      <c r="K10" s="290"/>
      <c r="L10" s="345"/>
      <c r="M10" s="319"/>
      <c r="N10" s="329" t="s">
        <v>980</v>
      </c>
      <c r="O10" s="218" t="s">
        <v>981</v>
      </c>
      <c r="P10" s="219"/>
      <c r="Q10" s="220"/>
      <c r="R10" s="218"/>
      <c r="S10" s="218"/>
    </row>
    <row r="11" spans="1:19" ht="29.25" thickBot="1">
      <c r="A11" s="199" t="str">
        <f>Assessment_DataCollection!A394</f>
        <v>3.1.1.f</v>
      </c>
      <c r="B11" s="214" t="str">
        <f>Assessment_DataCollection!B394</f>
        <v>3.1.1 f. Meet the minimum age requirement-(at least 21 years of age).</v>
      </c>
      <c r="C11" s="215" t="str">
        <f>Assessment_DataCollection!C394</f>
        <v>Yes</v>
      </c>
      <c r="D11" s="216" t="str">
        <f>Assessment_DataCollection!D394</f>
        <v>Yes</v>
      </c>
      <c r="F11" s="158" t="s">
        <v>982</v>
      </c>
      <c r="G11" s="160" t="s">
        <v>983</v>
      </c>
      <c r="H11" s="350">
        <v>44140</v>
      </c>
      <c r="I11" s="288" t="s">
        <v>952</v>
      </c>
      <c r="J11" s="289">
        <v>21</v>
      </c>
      <c r="K11" s="290"/>
      <c r="L11" s="345"/>
      <c r="M11" s="319"/>
      <c r="N11" s="329" t="s">
        <v>984</v>
      </c>
      <c r="O11" s="218" t="s">
        <v>347</v>
      </c>
      <c r="P11" s="219"/>
      <c r="Q11" s="220"/>
      <c r="R11" s="218"/>
      <c r="S11" s="218"/>
    </row>
    <row r="12" spans="1:19" ht="60.75" thickBot="1">
      <c r="A12" s="199" t="str">
        <f>Assessment_DataCollection!A395</f>
        <v>3.1.2</v>
      </c>
      <c r="B12" s="205" t="str">
        <f>Assessment_DataCollection!B395</f>
        <v>3.1.2 States shall require instructor candidates to pass entry-level assessments to demonstrate their knowledge, skills, and attitudes for the safe operation of a motor vehicle to gain entry into the driver education instructor preparation program.</v>
      </c>
      <c r="C12" s="206" t="str">
        <f>Assessment_DataCollection!C395</f>
        <v>Yes</v>
      </c>
      <c r="D12" s="206" t="str">
        <f>Assessment_DataCollection!D395</f>
        <v>No</v>
      </c>
      <c r="F12" s="158" t="s">
        <v>985</v>
      </c>
      <c r="G12" s="179" t="s">
        <v>986</v>
      </c>
      <c r="H12" s="304"/>
      <c r="I12" s="288" t="s">
        <v>952</v>
      </c>
      <c r="J12" s="295"/>
      <c r="K12" s="295"/>
      <c r="L12" s="304"/>
      <c r="M12" s="295"/>
      <c r="N12" s="295"/>
      <c r="O12" s="194"/>
      <c r="P12" s="194"/>
      <c r="Q12" s="194"/>
      <c r="R12" s="213"/>
      <c r="S12" s="213"/>
    </row>
    <row r="13" spans="1:19" ht="171.75" thickBot="1">
      <c r="A13" s="199" t="s">
        <v>15</v>
      </c>
      <c r="B13" s="214"/>
      <c r="C13" s="215"/>
      <c r="D13" s="216"/>
      <c r="F13" s="158"/>
      <c r="G13" s="160" t="s">
        <v>987</v>
      </c>
      <c r="H13" s="350">
        <v>44140</v>
      </c>
      <c r="I13" s="288" t="s">
        <v>952</v>
      </c>
      <c r="J13" s="289" t="s">
        <v>988</v>
      </c>
      <c r="K13" s="290"/>
      <c r="L13" s="345">
        <v>44146</v>
      </c>
      <c r="M13" s="319" t="s">
        <v>989</v>
      </c>
      <c r="N13" s="329" t="s">
        <v>990</v>
      </c>
      <c r="O13" s="218" t="s">
        <v>991</v>
      </c>
      <c r="P13" s="219"/>
      <c r="Q13" s="220"/>
      <c r="R13" s="218"/>
      <c r="S13" s="218"/>
    </row>
    <row r="14" spans="1:19" ht="30.75" thickBot="1">
      <c r="A14" s="199" t="str">
        <f>Assessment_DataCollection!A397</f>
        <v>3.1.2.a</v>
      </c>
      <c r="B14" s="214" t="str">
        <f>Assessment_DataCollection!B397</f>
        <v>3.1.2 a. Instructor candidates must pass a basic driver knowledge test including State specific traffic laws</v>
      </c>
      <c r="C14" s="215" t="str">
        <f>Assessment_DataCollection!C397</f>
        <v>Yes</v>
      </c>
      <c r="D14" s="216" t="str">
        <f>Assessment_DataCollection!D397</f>
        <v>Yes</v>
      </c>
      <c r="F14" s="158" t="s">
        <v>992</v>
      </c>
      <c r="G14" s="160" t="s">
        <v>993</v>
      </c>
      <c r="H14" s="350">
        <v>44140</v>
      </c>
      <c r="I14" s="288" t="s">
        <v>952</v>
      </c>
      <c r="J14" s="289" t="s">
        <v>994</v>
      </c>
      <c r="K14" s="290"/>
      <c r="L14" s="345"/>
      <c r="M14" s="319"/>
      <c r="N14" s="329" t="s">
        <v>995</v>
      </c>
      <c r="O14" s="218" t="s">
        <v>996</v>
      </c>
      <c r="P14" s="219"/>
      <c r="Q14" s="220"/>
      <c r="R14" s="218"/>
      <c r="S14" s="218"/>
    </row>
    <row r="15" spans="1:19" ht="30.75" thickBot="1">
      <c r="A15" s="199" t="str">
        <f>Assessment_DataCollection!A398</f>
        <v>3.1.2.b</v>
      </c>
      <c r="B15" s="214" t="str">
        <f>Assessment_DataCollection!B398</f>
        <v>3.1.2 b. Instructor candidates must pass a basic driving skills assessment</v>
      </c>
      <c r="C15" s="215" t="str">
        <f>Assessment_DataCollection!C398</f>
        <v>Yes</v>
      </c>
      <c r="D15" s="216" t="str">
        <f>Assessment_DataCollection!D398</f>
        <v>Yes</v>
      </c>
      <c r="F15" s="158" t="s">
        <v>997</v>
      </c>
      <c r="G15" s="160" t="s">
        <v>998</v>
      </c>
      <c r="H15" s="350">
        <v>44140</v>
      </c>
      <c r="I15" s="288" t="s">
        <v>952</v>
      </c>
      <c r="J15" s="289" t="s">
        <v>994</v>
      </c>
      <c r="K15" s="290"/>
      <c r="L15" s="345"/>
      <c r="M15" s="319"/>
      <c r="N15" s="329" t="s">
        <v>905</v>
      </c>
      <c r="O15" s="218" t="s">
        <v>347</v>
      </c>
      <c r="P15" s="219"/>
      <c r="Q15" s="220"/>
      <c r="R15" s="218"/>
      <c r="S15" s="218"/>
    </row>
    <row r="16" spans="1:19" ht="45.75" thickBot="1">
      <c r="A16" s="199" t="str">
        <f>Assessment_DataCollection!A399</f>
        <v>3.1.3</v>
      </c>
      <c r="B16" s="205" t="str">
        <f>Assessment_DataCollection!B399</f>
        <v>3.1.3 States should require programs to pre-screen an individual to determine if they are an acceptable candidate to enter the instructor preparation program</v>
      </c>
      <c r="C16" s="206" t="str">
        <f>Assessment_DataCollection!C399</f>
        <v>Yes</v>
      </c>
      <c r="D16" s="206" t="str">
        <f>Assessment_DataCollection!D399</f>
        <v>No</v>
      </c>
      <c r="F16" s="158" t="s">
        <v>999</v>
      </c>
      <c r="G16" s="179" t="s">
        <v>1000</v>
      </c>
      <c r="H16" s="304"/>
      <c r="I16" s="288" t="s">
        <v>952</v>
      </c>
      <c r="J16" s="295"/>
      <c r="K16" s="295"/>
      <c r="L16" s="304"/>
      <c r="M16" s="295"/>
      <c r="N16" s="295"/>
      <c r="O16" s="194"/>
      <c r="P16" s="194"/>
      <c r="Q16" s="194"/>
      <c r="R16" s="213"/>
      <c r="S16" s="213"/>
    </row>
    <row r="17" spans="1:19" ht="45.75" thickBot="1">
      <c r="A17" s="199"/>
      <c r="B17" s="255"/>
      <c r="C17" s="215"/>
      <c r="D17" s="216"/>
      <c r="F17" s="158"/>
      <c r="G17" s="160" t="s">
        <v>1001</v>
      </c>
      <c r="H17" s="350">
        <v>44140</v>
      </c>
      <c r="I17" s="288" t="s">
        <v>952</v>
      </c>
      <c r="J17" s="289" t="s">
        <v>1002</v>
      </c>
      <c r="K17" s="290"/>
      <c r="L17" s="345">
        <v>44146</v>
      </c>
      <c r="M17" s="319" t="s">
        <v>1003</v>
      </c>
      <c r="N17" s="329" t="s">
        <v>1004</v>
      </c>
      <c r="O17" s="218" t="s">
        <v>1003</v>
      </c>
      <c r="P17" s="219"/>
      <c r="Q17" s="220"/>
      <c r="R17" s="218" t="s">
        <v>367</v>
      </c>
      <c r="S17" s="218"/>
    </row>
    <row r="18" spans="1:19" ht="15.75" thickBot="1">
      <c r="A18" s="199">
        <f>Assessment_DataCollection!A401</f>
        <v>3.2</v>
      </c>
      <c r="B18" s="205" t="str">
        <f>Assessment_DataCollection!B401</f>
        <v>Training</v>
      </c>
      <c r="C18" s="206"/>
      <c r="D18" s="206"/>
      <c r="F18" s="158">
        <v>3.2</v>
      </c>
      <c r="G18" s="179" t="s">
        <v>1005</v>
      </c>
      <c r="H18" s="304"/>
      <c r="I18" s="288" t="s">
        <v>952</v>
      </c>
      <c r="J18" s="295"/>
      <c r="K18" s="295"/>
      <c r="L18" s="304"/>
      <c r="M18" s="295"/>
      <c r="N18" s="295"/>
      <c r="O18" s="194"/>
      <c r="P18" s="194"/>
      <c r="Q18" s="194"/>
      <c r="R18" s="213"/>
      <c r="S18" s="213"/>
    </row>
    <row r="19" spans="1:19" ht="105.75" thickBot="1">
      <c r="A19" s="199" t="str">
        <f>Assessment_DataCollection!A402</f>
        <v>3.2.1</v>
      </c>
      <c r="B19" s="205" t="str">
        <f>Assessment_DataCollection!B402</f>
        <v>3.2.1 States shall require instructor candidates to successfully complete a course detailing classroom content, BTW lessons and State specific information from State approved driver education curricula. The instructor candidate shall demonstrate their knowledge of State approved driver education curricula by achieving/ mastering the competencies. The instructor candidate must:</v>
      </c>
      <c r="C19" s="206"/>
      <c r="D19" s="206"/>
      <c r="F19" s="158" t="s">
        <v>1006</v>
      </c>
      <c r="G19" s="179" t="s">
        <v>1007</v>
      </c>
      <c r="H19" s="304"/>
      <c r="I19" s="288" t="s">
        <v>952</v>
      </c>
      <c r="J19" s="295"/>
      <c r="K19" s="295"/>
      <c r="L19" s="304"/>
      <c r="M19" s="295"/>
      <c r="N19" s="295"/>
      <c r="O19" s="194"/>
      <c r="P19" s="194"/>
      <c r="Q19" s="194"/>
      <c r="R19" s="213"/>
      <c r="S19" s="213"/>
    </row>
    <row r="20" spans="1:19" ht="30.75" thickBot="1">
      <c r="A20" s="199"/>
      <c r="B20" s="214" t="s">
        <v>15</v>
      </c>
      <c r="C20" s="215"/>
      <c r="D20" s="216"/>
      <c r="F20" s="158"/>
      <c r="G20" s="160" t="s">
        <v>1008</v>
      </c>
      <c r="H20" s="350">
        <v>44140</v>
      </c>
      <c r="I20" s="288" t="s">
        <v>952</v>
      </c>
      <c r="J20" s="289" t="s">
        <v>1009</v>
      </c>
      <c r="K20" s="290"/>
      <c r="L20" s="345">
        <v>44146</v>
      </c>
      <c r="M20" s="319" t="s">
        <v>1010</v>
      </c>
      <c r="N20" s="329" t="s">
        <v>817</v>
      </c>
      <c r="O20" s="218" t="s">
        <v>1010</v>
      </c>
      <c r="P20" s="219"/>
      <c r="Q20" s="220"/>
      <c r="R20" s="218"/>
      <c r="S20" s="218"/>
    </row>
    <row r="21" spans="1:19" ht="30.75" thickBot="1">
      <c r="A21" s="199" t="str">
        <f>Assessment_DataCollection!A404</f>
        <v>3.2.1.a</v>
      </c>
      <c r="B21" s="214" t="str">
        <f>Assessment_DataCollection!B404</f>
        <v>3.2.1 a. Demonstrate comprehension of the foundations of novice driver education by:</v>
      </c>
      <c r="C21" s="215"/>
      <c r="D21" s="216"/>
      <c r="F21" s="158" t="s">
        <v>1011</v>
      </c>
      <c r="G21" s="160" t="s">
        <v>1012</v>
      </c>
      <c r="H21" s="350">
        <v>44140</v>
      </c>
      <c r="I21" s="288" t="s">
        <v>952</v>
      </c>
      <c r="J21" s="289" t="s">
        <v>1009</v>
      </c>
      <c r="K21" s="290"/>
      <c r="L21" s="345"/>
      <c r="M21" s="319"/>
      <c r="N21" s="329" t="s">
        <v>817</v>
      </c>
      <c r="O21" s="218"/>
      <c r="P21" s="219"/>
      <c r="Q21" s="220"/>
      <c r="R21" s="218"/>
      <c r="S21" s="218"/>
    </row>
    <row r="22" spans="1:19" ht="29.25" thickBot="1">
      <c r="A22" s="199"/>
      <c r="B22" s="214" t="str">
        <f>Assessment_DataCollection!B405</f>
        <v>i. applying and/or verbalizing risk management skills to the task of driving either as a driver or passenger;</v>
      </c>
      <c r="C22" s="215" t="str">
        <f>Assessment_DataCollection!C405</f>
        <v>Yes</v>
      </c>
      <c r="D22" s="216" t="str">
        <f>Assessment_DataCollection!D405</f>
        <v>Yes</v>
      </c>
      <c r="F22" s="159"/>
      <c r="G22" s="160"/>
      <c r="H22" s="287"/>
      <c r="I22" s="288"/>
      <c r="J22" s="289"/>
      <c r="K22" s="290"/>
      <c r="L22" s="345"/>
      <c r="M22" s="319"/>
      <c r="N22" s="329"/>
      <c r="O22" s="218"/>
      <c r="P22" s="219"/>
      <c r="Q22" s="220"/>
      <c r="R22" s="218"/>
      <c r="S22" s="218"/>
    </row>
    <row r="23" spans="1:19" ht="15.75" thickBot="1">
      <c r="A23" s="199"/>
      <c r="B23" s="214" t="str">
        <f>Assessment_DataCollection!B406</f>
        <v>ii. identifying and demonstrating safe driving techniques; and</v>
      </c>
      <c r="C23" s="215" t="str">
        <f>Assessment_DataCollection!C406</f>
        <v>Yes</v>
      </c>
      <c r="D23" s="216" t="str">
        <f>Assessment_DataCollection!D406</f>
        <v>Yes</v>
      </c>
      <c r="F23" s="159"/>
      <c r="G23" s="160"/>
      <c r="H23" s="287"/>
      <c r="I23" s="288"/>
      <c r="J23" s="289"/>
      <c r="K23" s="290"/>
      <c r="L23" s="345"/>
      <c r="M23" s="319"/>
      <c r="N23" s="329"/>
      <c r="O23" s="218"/>
      <c r="P23" s="219"/>
      <c r="Q23" s="220"/>
      <c r="R23" s="218"/>
      <c r="S23" s="218"/>
    </row>
    <row r="24" spans="1:19" ht="29.25" thickBot="1">
      <c r="A24" s="199"/>
      <c r="B24" s="214" t="str">
        <f>Assessment_DataCollection!B407</f>
        <v>iii. demonstrating how to drive in a highly social, strategic, and cooperative manner (environmentally friendly).</v>
      </c>
      <c r="C24" s="215" t="str">
        <f>Assessment_DataCollection!C407</f>
        <v>Yes</v>
      </c>
      <c r="D24" s="216" t="str">
        <f>Assessment_DataCollection!D407</f>
        <v>No</v>
      </c>
      <c r="F24" s="159"/>
      <c r="G24" s="160"/>
      <c r="H24" s="287"/>
      <c r="I24" s="288"/>
      <c r="J24" s="289"/>
      <c r="K24" s="290"/>
      <c r="L24" s="345"/>
      <c r="M24" s="319"/>
      <c r="N24" s="329"/>
      <c r="O24" s="218"/>
      <c r="P24" s="219"/>
      <c r="Q24" s="220"/>
      <c r="R24" s="218"/>
      <c r="S24" s="218"/>
    </row>
    <row r="25" spans="1:19" ht="30.75" thickBot="1">
      <c r="A25" s="199" t="str">
        <f>Assessment_DataCollection!A408</f>
        <v>3.2.1.b</v>
      </c>
      <c r="B25" s="214" t="str">
        <f>Assessment_DataCollection!B408</f>
        <v>3.2.1 b. Demonstrate knowledge of the driver education curriculum content, including:</v>
      </c>
      <c r="C25" s="215"/>
      <c r="D25" s="216"/>
      <c r="F25" s="158" t="s">
        <v>1013</v>
      </c>
      <c r="G25" s="160" t="s">
        <v>1014</v>
      </c>
      <c r="H25" s="350">
        <v>44140</v>
      </c>
      <c r="I25" s="288" t="s">
        <v>952</v>
      </c>
      <c r="J25" s="289" t="s">
        <v>994</v>
      </c>
      <c r="K25" s="290"/>
      <c r="L25" s="345"/>
      <c r="M25" s="319"/>
      <c r="N25" s="329" t="s">
        <v>817</v>
      </c>
      <c r="O25" s="218"/>
      <c r="P25" s="219"/>
      <c r="Q25" s="220"/>
      <c r="R25" s="218"/>
      <c r="S25" s="218"/>
    </row>
    <row r="26" spans="1:19" ht="15.75" thickBot="1">
      <c r="A26" s="199"/>
      <c r="B26" s="214" t="str">
        <f>Assessment_DataCollection!B409</f>
        <v>i. State specific rules (i.e., GDL requirements);</v>
      </c>
      <c r="C26" s="215" t="str">
        <f>Assessment_DataCollection!C409</f>
        <v>Yes</v>
      </c>
      <c r="D26" s="216" t="str">
        <f>Assessment_DataCollection!D409</f>
        <v>No</v>
      </c>
      <c r="F26" s="159"/>
      <c r="G26" s="160"/>
      <c r="H26" s="287"/>
      <c r="I26" s="288"/>
      <c r="J26" s="289"/>
      <c r="K26" s="290"/>
      <c r="L26" s="345"/>
      <c r="M26" s="319"/>
      <c r="N26" s="329"/>
      <c r="O26" s="218"/>
      <c r="P26" s="219"/>
      <c r="Q26" s="220"/>
      <c r="R26" s="218"/>
      <c r="S26" s="218"/>
    </row>
    <row r="27" spans="1:19" ht="15.75" thickBot="1">
      <c r="A27" s="199"/>
      <c r="B27" s="214" t="str">
        <f>Assessment_DataCollection!B410</f>
        <v>ii. rules of the road (State’s Highway Traffic/ Vehicle Code);</v>
      </c>
      <c r="C27" s="215" t="str">
        <f>Assessment_DataCollection!C410</f>
        <v>Yes</v>
      </c>
      <c r="D27" s="216" t="str">
        <f>Assessment_DataCollection!D410</f>
        <v>Yes</v>
      </c>
      <c r="F27" s="159"/>
      <c r="G27" s="160"/>
      <c r="H27" s="287"/>
      <c r="I27" s="288"/>
      <c r="J27" s="289"/>
      <c r="K27" s="290"/>
      <c r="L27" s="345"/>
      <c r="M27" s="319"/>
      <c r="N27" s="329"/>
      <c r="O27" s="218"/>
      <c r="P27" s="219"/>
      <c r="Q27" s="220"/>
      <c r="R27" s="218"/>
      <c r="S27" s="218"/>
    </row>
    <row r="28" spans="1:19" ht="15.75" thickBot="1">
      <c r="A28" s="199"/>
      <c r="B28" s="214" t="str">
        <f>Assessment_DataCollection!B411</f>
        <v>iii. safe driving techniques;</v>
      </c>
      <c r="C28" s="215" t="str">
        <f>Assessment_DataCollection!C411</f>
        <v>Yes</v>
      </c>
      <c r="D28" s="216" t="str">
        <f>Assessment_DataCollection!D411</f>
        <v>Yes</v>
      </c>
      <c r="F28" s="159"/>
      <c r="G28" s="160"/>
      <c r="H28" s="287"/>
      <c r="I28" s="288"/>
      <c r="J28" s="289"/>
      <c r="K28" s="290"/>
      <c r="L28" s="345"/>
      <c r="M28" s="319"/>
      <c r="N28" s="329"/>
      <c r="O28" s="218"/>
      <c r="P28" s="219"/>
      <c r="Q28" s="220"/>
      <c r="R28" s="218"/>
      <c r="S28" s="218"/>
    </row>
    <row r="29" spans="1:19" ht="29.25" thickBot="1">
      <c r="A29" s="199"/>
      <c r="B29" s="214" t="str">
        <f>Assessment_DataCollection!B412</f>
        <v>iv. risk management/ risk avoidance practices and procedures; and</v>
      </c>
      <c r="C29" s="215" t="str">
        <f>Assessment_DataCollection!C412</f>
        <v>Yes</v>
      </c>
      <c r="D29" s="216" t="str">
        <f>Assessment_DataCollection!D412</f>
        <v>No</v>
      </c>
      <c r="F29" s="159"/>
      <c r="G29" s="160"/>
      <c r="H29" s="287"/>
      <c r="I29" s="288"/>
      <c r="J29" s="289"/>
      <c r="K29" s="290"/>
      <c r="L29" s="345"/>
      <c r="M29" s="319"/>
      <c r="N29" s="329"/>
      <c r="O29" s="218"/>
      <c r="P29" s="219"/>
      <c r="Q29" s="220"/>
      <c r="R29" s="218"/>
      <c r="S29" s="218"/>
    </row>
    <row r="30" spans="1:19" ht="15.75" thickBot="1">
      <c r="A30" s="199"/>
      <c r="B30" s="214" t="str">
        <f>Assessment_DataCollection!B413</f>
        <v>v. decision making skills.</v>
      </c>
      <c r="C30" s="215" t="str">
        <f>Assessment_DataCollection!C413</f>
        <v>Yes</v>
      </c>
      <c r="D30" s="216" t="str">
        <f>Assessment_DataCollection!D413</f>
        <v>No</v>
      </c>
      <c r="F30" s="159"/>
      <c r="G30" s="160"/>
      <c r="H30" s="287"/>
      <c r="I30" s="288"/>
      <c r="J30" s="289"/>
      <c r="K30" s="290"/>
      <c r="L30" s="345"/>
      <c r="M30" s="319"/>
      <c r="N30" s="329"/>
      <c r="O30" s="218"/>
      <c r="P30" s="219"/>
      <c r="Q30" s="220"/>
      <c r="R30" s="218"/>
      <c r="S30" s="218"/>
    </row>
    <row r="31" spans="1:19" ht="57.75" thickBot="1">
      <c r="A31" s="199" t="str">
        <f>Assessment_DataCollection!A414</f>
        <v>3.2.1.c</v>
      </c>
      <c r="B31" s="214" t="str">
        <f>Assessment_DataCollection!B414</f>
        <v>3.2.1 c. Recognize and explain the general nature of the foundations of novice driver education within the highway transportation system and the consequences of system failures.</v>
      </c>
      <c r="C31" s="215" t="str">
        <f>Assessment_DataCollection!C414</f>
        <v>Yes</v>
      </c>
      <c r="D31" s="216" t="str">
        <f>Assessment_DataCollection!D414</f>
        <v>Yes</v>
      </c>
      <c r="F31" s="158" t="s">
        <v>1015</v>
      </c>
      <c r="G31" s="160" t="s">
        <v>1016</v>
      </c>
      <c r="H31" s="350">
        <v>44140</v>
      </c>
      <c r="I31" s="288" t="s">
        <v>952</v>
      </c>
      <c r="J31" s="289" t="s">
        <v>994</v>
      </c>
      <c r="K31" s="290"/>
      <c r="L31" s="345"/>
      <c r="M31" s="319"/>
      <c r="N31" s="329" t="s">
        <v>817</v>
      </c>
      <c r="O31" s="218"/>
      <c r="P31" s="219"/>
      <c r="Q31" s="220"/>
      <c r="R31" s="218"/>
      <c r="S31" s="218"/>
    </row>
    <row r="32" spans="1:19" ht="43.5" thickBot="1">
      <c r="A32" s="199" t="str">
        <f>Assessment_DataCollection!A415</f>
        <v>3.2.1.d</v>
      </c>
      <c r="B32" s="214" t="str">
        <f>Assessment_DataCollection!B415</f>
        <v>3.2.1 d. Explain and apply the principles of perception to risk management when operating a motor vehicle.</v>
      </c>
      <c r="C32" s="215" t="str">
        <f>Assessment_DataCollection!C415</f>
        <v>Yes</v>
      </c>
      <c r="D32" s="216" t="str">
        <f>Assessment_DataCollection!D415</f>
        <v>Yes</v>
      </c>
      <c r="F32" s="158" t="s">
        <v>1017</v>
      </c>
      <c r="G32" s="160" t="s">
        <v>1018</v>
      </c>
      <c r="H32" s="350">
        <v>44140</v>
      </c>
      <c r="I32" s="288" t="s">
        <v>952</v>
      </c>
      <c r="J32" s="289" t="s">
        <v>994</v>
      </c>
      <c r="K32" s="290"/>
      <c r="L32" s="345"/>
      <c r="M32" s="319"/>
      <c r="N32" s="329" t="s">
        <v>817</v>
      </c>
      <c r="O32" s="218"/>
      <c r="P32" s="219"/>
      <c r="Q32" s="220"/>
      <c r="R32" s="218"/>
      <c r="S32" s="218"/>
    </row>
    <row r="33" spans="1:19" ht="43.5" thickBot="1">
      <c r="A33" s="199" t="str">
        <f>Assessment_DataCollection!A416</f>
        <v>3.2.1.e</v>
      </c>
      <c r="B33" s="214" t="str">
        <f>Assessment_DataCollection!B416</f>
        <v>3.2.1 e. Explain and apply the techniques for managing risk when operating a motor vehicle over pre-selected on and off-street activities.</v>
      </c>
      <c r="C33" s="215" t="str">
        <f>Assessment_DataCollection!C416</f>
        <v>Yes</v>
      </c>
      <c r="D33" s="216" t="str">
        <f>Assessment_DataCollection!D416</f>
        <v>No</v>
      </c>
      <c r="F33" s="158" t="s">
        <v>1019</v>
      </c>
      <c r="G33" s="160" t="s">
        <v>1020</v>
      </c>
      <c r="H33" s="350">
        <v>44140</v>
      </c>
      <c r="I33" s="288" t="s">
        <v>952</v>
      </c>
      <c r="J33" s="289" t="s">
        <v>994</v>
      </c>
      <c r="K33" s="290"/>
      <c r="L33" s="345"/>
      <c r="M33" s="319"/>
      <c r="N33" s="329" t="s">
        <v>817</v>
      </c>
      <c r="O33" s="218"/>
      <c r="P33" s="219"/>
      <c r="Q33" s="220"/>
      <c r="R33" s="218"/>
      <c r="S33" s="218"/>
    </row>
    <row r="34" spans="1:19" ht="43.5" thickBot="1">
      <c r="A34" s="199" t="str">
        <f>Assessment_DataCollection!A417</f>
        <v>3.2.1.f</v>
      </c>
      <c r="B34" s="214" t="str">
        <f>Assessment_DataCollection!B417</f>
        <v>3.2.1 f. Recognize and identify physical, social, and psychological influences that can affect motor vehicle operator performance.</v>
      </c>
      <c r="C34" s="215" t="str">
        <f>Assessment_DataCollection!C417</f>
        <v>Yes</v>
      </c>
      <c r="D34" s="216" t="str">
        <f>Assessment_DataCollection!D417</f>
        <v>Yes</v>
      </c>
      <c r="F34" s="158" t="s">
        <v>1021</v>
      </c>
      <c r="G34" s="160" t="s">
        <v>1022</v>
      </c>
      <c r="H34" s="350">
        <v>44140</v>
      </c>
      <c r="I34" s="288" t="s">
        <v>952</v>
      </c>
      <c r="J34" s="289" t="s">
        <v>994</v>
      </c>
      <c r="K34" s="290"/>
      <c r="L34" s="345"/>
      <c r="M34" s="319"/>
      <c r="N34" s="329" t="s">
        <v>817</v>
      </c>
      <c r="O34" s="218"/>
      <c r="P34" s="219"/>
      <c r="Q34" s="220"/>
      <c r="R34" s="218"/>
      <c r="S34" s="218"/>
    </row>
    <row r="35" spans="1:19" ht="43.5" thickBot="1">
      <c r="A35" s="199" t="str">
        <f>Assessment_DataCollection!A418</f>
        <v>3.2.1.g</v>
      </c>
      <c r="B35" s="214" t="str">
        <f>Assessment_DataCollection!B418</f>
        <v>3.2.1 g. Identify current and emerging vehicle technologies (i.e. forward collision warning, electronic stability control, warning mirrors and cameras, etc.).</v>
      </c>
      <c r="C35" s="215" t="str">
        <f>Assessment_DataCollection!C418</f>
        <v>Yes</v>
      </c>
      <c r="D35" s="216" t="str">
        <f>Assessment_DataCollection!D418</f>
        <v>No</v>
      </c>
      <c r="F35" s="158" t="s">
        <v>1023</v>
      </c>
      <c r="G35" s="160" t="s">
        <v>1024</v>
      </c>
      <c r="H35" s="350">
        <v>44140</v>
      </c>
      <c r="I35" s="288" t="s">
        <v>952</v>
      </c>
      <c r="J35" s="289" t="s">
        <v>1025</v>
      </c>
      <c r="K35" s="290"/>
      <c r="L35" s="345"/>
      <c r="M35" s="319"/>
      <c r="N35" s="329" t="s">
        <v>817</v>
      </c>
      <c r="O35" s="218"/>
      <c r="P35" s="219"/>
      <c r="Q35" s="220"/>
      <c r="R35" s="218"/>
      <c r="S35" s="218"/>
    </row>
    <row r="36" spans="1:19" ht="30.75" thickBot="1">
      <c r="A36" s="199" t="str">
        <f>Assessment_DataCollection!A419</f>
        <v>3.2.1.h</v>
      </c>
      <c r="B36" s="214" t="str">
        <f>Assessment_DataCollection!B419</f>
        <v>3.2.1 h. Demonstrate concepts and generalizations that enable one to make objective decisions regarding the:</v>
      </c>
      <c r="C36" s="215"/>
      <c r="D36" s="216"/>
      <c r="F36" s="158" t="s">
        <v>1026</v>
      </c>
      <c r="G36" s="160" t="s">
        <v>1027</v>
      </c>
      <c r="H36" s="350">
        <v>44140</v>
      </c>
      <c r="I36" s="288" t="s">
        <v>952</v>
      </c>
      <c r="J36" s="289" t="s">
        <v>994</v>
      </c>
      <c r="K36" s="290"/>
      <c r="L36" s="345"/>
      <c r="M36" s="319"/>
      <c r="N36" s="329" t="s">
        <v>817</v>
      </c>
      <c r="O36" s="218"/>
      <c r="P36" s="219"/>
      <c r="Q36" s="220"/>
      <c r="R36" s="218"/>
      <c r="S36" s="218"/>
    </row>
    <row r="37" spans="1:19" ht="15.75" thickBot="1">
      <c r="A37" s="199"/>
      <c r="B37" s="214" t="str">
        <f>Assessment_DataCollection!B420</f>
        <v>i. choice to drive unimpaired;</v>
      </c>
      <c r="C37" s="215" t="str">
        <f>Assessment_DataCollection!C420</f>
        <v>Yes</v>
      </c>
      <c r="D37" s="216" t="str">
        <f>Assessment_DataCollection!D420</f>
        <v>Yes</v>
      </c>
      <c r="F37" s="158"/>
      <c r="G37" s="160"/>
      <c r="H37" s="287" t="s">
        <v>15</v>
      </c>
      <c r="I37" s="288"/>
      <c r="J37" s="289"/>
      <c r="K37" s="290"/>
      <c r="L37" s="345"/>
      <c r="M37" s="319"/>
      <c r="N37" s="329"/>
      <c r="O37" s="218"/>
      <c r="P37" s="219"/>
      <c r="Q37" s="220"/>
      <c r="R37" s="218"/>
      <c r="S37" s="218"/>
    </row>
    <row r="38" spans="1:19" ht="15.75" thickBot="1">
      <c r="A38" s="199"/>
      <c r="B38" s="214" t="str">
        <f>Assessment_DataCollection!B421</f>
        <v>ii. use of occupant restraints and protective devices;</v>
      </c>
      <c r="C38" s="215" t="str">
        <f>Assessment_DataCollection!C421</f>
        <v>Yes</v>
      </c>
      <c r="D38" s="216" t="str">
        <f>Assessment_DataCollection!D421</f>
        <v>Yes</v>
      </c>
      <c r="F38" s="158"/>
      <c r="G38" s="160"/>
      <c r="H38" s="287" t="s">
        <v>15</v>
      </c>
      <c r="I38" s="288"/>
      <c r="J38" s="289"/>
      <c r="K38" s="290"/>
      <c r="L38" s="345"/>
      <c r="M38" s="319"/>
      <c r="N38" s="329"/>
      <c r="O38" s="218"/>
      <c r="P38" s="219"/>
      <c r="Q38" s="220"/>
      <c r="R38" s="218"/>
      <c r="S38" s="218"/>
    </row>
    <row r="39" spans="1:19" ht="15.75" thickBot="1">
      <c r="A39" s="199"/>
      <c r="B39" s="214" t="str">
        <f>Assessment_DataCollection!B422</f>
        <v>iii. benefits of effective speed management;</v>
      </c>
      <c r="C39" s="215" t="str">
        <f>Assessment_DataCollection!C422</f>
        <v>Yes</v>
      </c>
      <c r="D39" s="216" t="str">
        <f>Assessment_DataCollection!D422</f>
        <v>No</v>
      </c>
      <c r="F39" s="158"/>
      <c r="G39" s="160"/>
      <c r="H39" s="287" t="s">
        <v>15</v>
      </c>
      <c r="I39" s="288"/>
      <c r="J39" s="289"/>
      <c r="K39" s="290"/>
      <c r="L39" s="345"/>
      <c r="M39" s="319"/>
      <c r="N39" s="329"/>
      <c r="O39" s="218"/>
      <c r="P39" s="219"/>
      <c r="Q39" s="220"/>
      <c r="R39" s="218"/>
      <c r="S39" s="218"/>
    </row>
    <row r="40" spans="1:19" ht="29.25" thickBot="1">
      <c r="A40" s="199"/>
      <c r="B40" s="214" t="str">
        <f>Assessment_DataCollection!B423</f>
        <v>iv. strategies to drive without distraction, fatigue, drowsy driving, and road rage;</v>
      </c>
      <c r="C40" s="215" t="str">
        <f>Assessment_DataCollection!C423</f>
        <v>Yes</v>
      </c>
      <c r="D40" s="216" t="str">
        <f>Assessment_DataCollection!D423</f>
        <v>Yes</v>
      </c>
      <c r="F40" s="158"/>
      <c r="G40" s="160"/>
      <c r="H40" s="287"/>
      <c r="I40" s="288"/>
      <c r="J40" s="289"/>
      <c r="K40" s="290"/>
      <c r="L40" s="345"/>
      <c r="M40" s="319"/>
      <c r="N40" s="329"/>
      <c r="O40" s="218"/>
      <c r="P40" s="219"/>
      <c r="Q40" s="220"/>
      <c r="R40" s="218"/>
      <c r="S40" s="218"/>
    </row>
    <row r="41" spans="1:19" ht="29.25" thickBot="1">
      <c r="A41" s="199"/>
      <c r="B41" s="214" t="str">
        <f>Assessment_DataCollection!B424</f>
        <v>v. environmental factors that influence the decision-making process;</v>
      </c>
      <c r="C41" s="215" t="str">
        <f>Assessment_DataCollection!C424</f>
        <v>Yes</v>
      </c>
      <c r="D41" s="216" t="str">
        <f>Assessment_DataCollection!D424</f>
        <v>Yes</v>
      </c>
      <c r="F41" s="158"/>
      <c r="G41" s="160"/>
      <c r="H41" s="287"/>
      <c r="I41" s="288"/>
      <c r="J41" s="289"/>
      <c r="K41" s="290"/>
      <c r="L41" s="345"/>
      <c r="M41" s="319"/>
      <c r="N41" s="329"/>
      <c r="O41" s="218"/>
      <c r="P41" s="219"/>
      <c r="Q41" s="220"/>
      <c r="R41" s="218"/>
      <c r="S41" s="218"/>
    </row>
    <row r="42" spans="1:19" ht="43.5" thickBot="1">
      <c r="A42" s="199"/>
      <c r="B42" s="214" t="str">
        <f>Assessment_DataCollection!B425</f>
        <v>vi. use of visual skills to obtain appropriate information to make reduced-risk decisions in low, moderate, and high risk driving environments;</v>
      </c>
      <c r="C42" s="215" t="str">
        <f>Assessment_DataCollection!C425</f>
        <v>Yes</v>
      </c>
      <c r="D42" s="216" t="str">
        <f>Assessment_DataCollection!D425</f>
        <v>Yes</v>
      </c>
      <c r="F42" s="158"/>
      <c r="G42" s="160"/>
      <c r="H42" s="287"/>
      <c r="I42" s="288"/>
      <c r="J42" s="289"/>
      <c r="K42" s="290"/>
      <c r="L42" s="345"/>
      <c r="M42" s="319"/>
      <c r="N42" s="329"/>
      <c r="O42" s="218"/>
      <c r="P42" s="219"/>
      <c r="Q42" s="220"/>
      <c r="R42" s="218"/>
      <c r="S42" s="218"/>
    </row>
    <row r="43" spans="1:19" ht="29.25" thickBot="1">
      <c r="A43" s="199"/>
      <c r="B43" s="214" t="str">
        <f>Assessment_DataCollection!B426</f>
        <v>vii. management of time, space, and visibility when operating a motor vehicle;</v>
      </c>
      <c r="C43" s="215" t="str">
        <f>Assessment_DataCollection!C426</f>
        <v>Yes</v>
      </c>
      <c r="D43" s="216" t="str">
        <f>Assessment_DataCollection!D426</f>
        <v>Yes</v>
      </c>
      <c r="F43" s="158"/>
      <c r="G43" s="160"/>
      <c r="H43" s="287"/>
      <c r="I43" s="288"/>
      <c r="J43" s="289"/>
      <c r="K43" s="290"/>
      <c r="L43" s="345"/>
      <c r="M43" s="319"/>
      <c r="N43" s="329"/>
      <c r="O43" s="218"/>
      <c r="P43" s="219"/>
      <c r="Q43" s="220"/>
      <c r="R43" s="218"/>
      <c r="S43" s="218"/>
    </row>
    <row r="44" spans="1:19" ht="15.75" thickBot="1">
      <c r="A44" s="199"/>
      <c r="B44" s="214" t="str">
        <f>Assessment_DataCollection!B427</f>
        <v>viii. interaction with other roadway users in a positive manner;</v>
      </c>
      <c r="C44" s="215" t="str">
        <f>Assessment_DataCollection!C427</f>
        <v>Yes</v>
      </c>
      <c r="D44" s="216" t="str">
        <f>Assessment_DataCollection!D427</f>
        <v>Yes</v>
      </c>
      <c r="F44" s="158"/>
      <c r="G44" s="160"/>
      <c r="H44" s="287"/>
      <c r="I44" s="288"/>
      <c r="J44" s="289"/>
      <c r="K44" s="290"/>
      <c r="L44" s="345"/>
      <c r="M44" s="319"/>
      <c r="N44" s="329"/>
      <c r="O44" s="218"/>
      <c r="P44" s="219"/>
      <c r="Q44" s="220"/>
      <c r="R44" s="218"/>
      <c r="S44" s="218"/>
    </row>
    <row r="45" spans="1:19" ht="29.25" thickBot="1">
      <c r="A45" s="199"/>
      <c r="B45" s="214" t="str">
        <f>Assessment_DataCollection!B428</f>
        <v>ix. expectations of the motor vehicle operator from the other roadway user’s point of view;</v>
      </c>
      <c r="C45" s="215" t="str">
        <f>Assessment_DataCollection!C428</f>
        <v>Yes</v>
      </c>
      <c r="D45" s="216" t="str">
        <f>Assessment_DataCollection!D428</f>
        <v>Yes</v>
      </c>
      <c r="F45" s="158"/>
      <c r="G45" s="160"/>
      <c r="H45" s="287"/>
      <c r="I45" s="288"/>
      <c r="J45" s="289"/>
      <c r="K45" s="290"/>
      <c r="L45" s="345"/>
      <c r="M45" s="319"/>
      <c r="N45" s="329"/>
      <c r="O45" s="218"/>
      <c r="P45" s="219"/>
      <c r="Q45" s="220"/>
      <c r="R45" s="218"/>
      <c r="S45" s="218"/>
    </row>
    <row r="46" spans="1:19" ht="15.75" thickBot="1">
      <c r="A46" s="199"/>
      <c r="B46" s="214" t="str">
        <f>Assessment_DataCollection!B429</f>
        <v>x. use of balanced vehicle movement.</v>
      </c>
      <c r="C46" s="215" t="str">
        <f>Assessment_DataCollection!C429</f>
        <v>Yes</v>
      </c>
      <c r="D46" s="216" t="str">
        <f>Assessment_DataCollection!D429</f>
        <v>Yes</v>
      </c>
      <c r="F46" s="158"/>
      <c r="G46" s="160"/>
      <c r="H46" s="287"/>
      <c r="I46" s="288"/>
      <c r="J46" s="289"/>
      <c r="K46" s="290"/>
      <c r="L46" s="345"/>
      <c r="M46" s="319"/>
      <c r="N46" s="329"/>
      <c r="O46" s="218"/>
      <c r="P46" s="219"/>
      <c r="Q46" s="220"/>
      <c r="R46" s="218"/>
      <c r="S46" s="218"/>
    </row>
    <row r="47" spans="1:19" ht="30" thickBot="1">
      <c r="A47" s="199" t="str">
        <f>Assessment_DataCollection!A430</f>
        <v>3.2.1.i</v>
      </c>
      <c r="B47" s="214" t="str">
        <f>Assessment_DataCollection!B430</f>
        <v>3.2.1 i. Identify and support additonal skills practice with parents/ guardians/ mentors.</v>
      </c>
      <c r="C47" s="215" t="str">
        <f>Assessment_DataCollection!C430</f>
        <v>Yes</v>
      </c>
      <c r="D47" s="216" t="str">
        <f>Assessment_DataCollection!D430</f>
        <v>Yes</v>
      </c>
      <c r="F47" s="158" t="s">
        <v>1028</v>
      </c>
      <c r="G47" s="160" t="s">
        <v>1029</v>
      </c>
      <c r="H47" s="350">
        <v>44140</v>
      </c>
      <c r="I47" s="288" t="s">
        <v>952</v>
      </c>
      <c r="J47" s="289" t="s">
        <v>1030</v>
      </c>
      <c r="K47" s="290"/>
      <c r="L47" s="345"/>
      <c r="M47" s="319"/>
      <c r="N47" s="329"/>
      <c r="O47" s="218"/>
      <c r="P47" s="219"/>
      <c r="Q47" s="220"/>
      <c r="R47" s="218"/>
      <c r="S47" s="218"/>
    </row>
    <row r="48" spans="1:19" ht="30.75" thickBot="1">
      <c r="A48" s="199" t="str">
        <f>Assessment_DataCollection!A431</f>
        <v>3.2.1.j</v>
      </c>
      <c r="B48" s="214" t="str">
        <f>Assessment_DataCollection!B431</f>
        <v>3.2.1 j. Identify laws, rules, and regulations that govern the smooth movement of traffic.</v>
      </c>
      <c r="C48" s="215" t="str">
        <f>Assessment_DataCollection!C431</f>
        <v>Yes</v>
      </c>
      <c r="D48" s="216" t="str">
        <f>Assessment_DataCollection!D431</f>
        <v>Yes</v>
      </c>
      <c r="F48" s="158" t="s">
        <v>1031</v>
      </c>
      <c r="G48" s="160" t="s">
        <v>1032</v>
      </c>
      <c r="H48" s="350">
        <v>44140</v>
      </c>
      <c r="I48" s="288" t="s">
        <v>952</v>
      </c>
      <c r="J48" s="289" t="s">
        <v>994</v>
      </c>
      <c r="K48" s="290"/>
      <c r="L48" s="345"/>
      <c r="M48" s="319"/>
      <c r="N48" s="329" t="s">
        <v>817</v>
      </c>
      <c r="O48" s="218"/>
      <c r="P48" s="219"/>
      <c r="Q48" s="220"/>
      <c r="R48" s="218" t="s">
        <v>544</v>
      </c>
      <c r="S48" s="218"/>
    </row>
    <row r="49" spans="1:19" ht="43.5" thickBot="1">
      <c r="A49" s="199" t="str">
        <f>Assessment_DataCollection!A432</f>
        <v>3.2.1.k</v>
      </c>
      <c r="B49" s="214" t="str">
        <f>Assessment_DataCollection!B432</f>
        <v>3.2.1 k. Identify and support rules and regulations governing a State’s GDL program and licensing tests.</v>
      </c>
      <c r="C49" s="215" t="str">
        <f>Assessment_DataCollection!C432</f>
        <v>Yes</v>
      </c>
      <c r="D49" s="216" t="str">
        <f>Assessment_DataCollection!D432</f>
        <v>Yes</v>
      </c>
      <c r="F49" s="158" t="s">
        <v>1033</v>
      </c>
      <c r="G49" s="160" t="s">
        <v>1034</v>
      </c>
      <c r="H49" s="350">
        <v>44140</v>
      </c>
      <c r="I49" s="288" t="s">
        <v>952</v>
      </c>
      <c r="J49" s="289" t="s">
        <v>994</v>
      </c>
      <c r="K49" s="290"/>
      <c r="L49" s="345"/>
      <c r="M49" s="319"/>
      <c r="N49" s="329" t="s">
        <v>817</v>
      </c>
      <c r="O49" s="218"/>
      <c r="P49" s="219"/>
      <c r="Q49" s="220"/>
      <c r="R49" s="218" t="s">
        <v>544</v>
      </c>
      <c r="S49" s="218"/>
    </row>
    <row r="50" spans="1:19" ht="143.25" thickBot="1">
      <c r="A50" s="199" t="str">
        <f>Assessment_DataCollection!A433</f>
        <v>3.2.1.l</v>
      </c>
      <c r="B50" s="214" t="str">
        <f>Assessment_DataCollection!B433</f>
        <v>3.2.1 l. Demonstrate comprehension of administrative rules, including:</v>
      </c>
      <c r="C50" s="215"/>
      <c r="D50" s="216"/>
      <c r="F50" s="158" t="s">
        <v>1035</v>
      </c>
      <c r="G50" s="160" t="s">
        <v>1036</v>
      </c>
      <c r="H50" s="350">
        <v>44140</v>
      </c>
      <c r="I50" s="288" t="s">
        <v>952</v>
      </c>
      <c r="J50" s="289" t="s">
        <v>1025</v>
      </c>
      <c r="K50" s="290"/>
      <c r="L50" s="345">
        <v>44146</v>
      </c>
      <c r="M50" s="319" t="s">
        <v>1037</v>
      </c>
      <c r="N50" s="329" t="s">
        <v>817</v>
      </c>
      <c r="O50" s="218" t="s">
        <v>1038</v>
      </c>
      <c r="P50" s="219"/>
      <c r="Q50" s="220"/>
      <c r="R50" s="218" t="s">
        <v>367</v>
      </c>
      <c r="S50" s="218"/>
    </row>
    <row r="51" spans="1:19" ht="15.75" thickBot="1">
      <c r="A51" s="199"/>
      <c r="B51" s="214" t="str">
        <f>Assessment_DataCollection!B434</f>
        <v>i. school, instructor, and student in-vehicle responsibilities;</v>
      </c>
      <c r="C51" s="215" t="str">
        <f>Assessment_DataCollection!C434</f>
        <v>Yes</v>
      </c>
      <c r="D51" s="216" t="str">
        <f>Assessment_DataCollection!D434</f>
        <v>Yes</v>
      </c>
      <c r="F51" s="158"/>
      <c r="G51" s="160"/>
      <c r="H51" s="287"/>
      <c r="I51" s="288"/>
      <c r="J51" s="289"/>
      <c r="K51" s="290"/>
      <c r="L51" s="345"/>
      <c r="M51" s="319"/>
      <c r="N51" s="329"/>
      <c r="O51" s="218"/>
      <c r="P51" s="219"/>
      <c r="Q51" s="220"/>
      <c r="R51" s="218"/>
      <c r="S51" s="218"/>
    </row>
    <row r="52" spans="1:19" ht="15.75" thickBot="1">
      <c r="A52" s="199"/>
      <c r="B52" s="214" t="str">
        <f>Assessment_DataCollection!B435</f>
        <v>ii. dual controls and restraint systems use;</v>
      </c>
      <c r="C52" s="215" t="str">
        <f>Assessment_DataCollection!C435</f>
        <v>Yes</v>
      </c>
      <c r="D52" s="216" t="str">
        <f>Assessment_DataCollection!D435</f>
        <v>Yes</v>
      </c>
      <c r="F52" s="158"/>
      <c r="G52" s="160"/>
      <c r="H52" s="287"/>
      <c r="I52" s="288"/>
      <c r="J52" s="289"/>
      <c r="K52" s="290"/>
      <c r="L52" s="345"/>
      <c r="M52" s="319"/>
      <c r="N52" s="329"/>
      <c r="O52" s="218"/>
      <c r="P52" s="219"/>
      <c r="Q52" s="220"/>
      <c r="R52" s="218"/>
      <c r="S52" s="218"/>
    </row>
    <row r="53" spans="1:19" ht="15.75" thickBot="1">
      <c r="A53" s="199"/>
      <c r="B53" s="214" t="str">
        <f>Assessment_DataCollection!B436</f>
        <v>iii. optional in-vehicle instructional equipment use;</v>
      </c>
      <c r="C53" s="215" t="str">
        <f>Assessment_DataCollection!C436</f>
        <v>Yes</v>
      </c>
      <c r="D53" s="216" t="str">
        <f>Assessment_DataCollection!D436</f>
        <v>No</v>
      </c>
      <c r="F53" s="158"/>
      <c r="G53" s="160"/>
      <c r="H53" s="287"/>
      <c r="I53" s="288"/>
      <c r="J53" s="289"/>
      <c r="K53" s="290"/>
      <c r="L53" s="345"/>
      <c r="M53" s="319"/>
      <c r="N53" s="329"/>
      <c r="O53" s="218"/>
      <c r="P53" s="219"/>
      <c r="Q53" s="220"/>
      <c r="R53" s="218"/>
      <c r="S53" s="218"/>
    </row>
    <row r="54" spans="1:19" ht="15.75" thickBot="1">
      <c r="A54" s="199"/>
      <c r="B54" s="214" t="str">
        <f>Assessment_DataCollection!B437</f>
        <v>iv. appropriate use of driver education textbooks;</v>
      </c>
      <c r="C54" s="215" t="str">
        <f>Assessment_DataCollection!C437</f>
        <v>Yes</v>
      </c>
      <c r="D54" s="216" t="str">
        <f>Assessment_DataCollection!D437</f>
        <v>No</v>
      </c>
      <c r="F54" s="158"/>
      <c r="G54" s="160"/>
      <c r="H54" s="287"/>
      <c r="I54" s="288"/>
      <c r="J54" s="289"/>
      <c r="K54" s="290"/>
      <c r="L54" s="345"/>
      <c r="M54" s="319"/>
      <c r="N54" s="329"/>
      <c r="O54" s="218"/>
      <c r="P54" s="219"/>
      <c r="Q54" s="220"/>
      <c r="R54" s="218"/>
      <c r="S54" s="218"/>
    </row>
    <row r="55" spans="1:19" ht="15.75" thickBot="1">
      <c r="A55" s="199"/>
      <c r="B55" s="214" t="str">
        <f>Assessment_DataCollection!B438</f>
        <v>v. assessment requirements;</v>
      </c>
      <c r="C55" s="215" t="str">
        <f>Assessment_DataCollection!C438</f>
        <v>Yes</v>
      </c>
      <c r="D55" s="216" t="str">
        <f>Assessment_DataCollection!D438</f>
        <v>No</v>
      </c>
      <c r="F55" s="158"/>
      <c r="G55" s="160"/>
      <c r="H55" s="287"/>
      <c r="I55" s="288"/>
      <c r="J55" s="289"/>
      <c r="K55" s="290"/>
      <c r="L55" s="345"/>
      <c r="M55" s="319"/>
      <c r="N55" s="329"/>
      <c r="O55" s="218"/>
      <c r="P55" s="219"/>
      <c r="Q55" s="220"/>
      <c r="R55" s="218"/>
      <c r="S55" s="218"/>
    </row>
    <row r="56" spans="1:19" ht="15.75" thickBot="1">
      <c r="A56" s="199"/>
      <c r="B56" s="214" t="str">
        <f>Assessment_DataCollection!B439</f>
        <v>vi. record keeping protocol;</v>
      </c>
      <c r="C56" s="215" t="str">
        <f>Assessment_DataCollection!C439</f>
        <v>Yes</v>
      </c>
      <c r="D56" s="216" t="str">
        <f>Assessment_DataCollection!D439</f>
        <v>Yes</v>
      </c>
      <c r="F56" s="158"/>
      <c r="G56" s="160"/>
      <c r="H56" s="287"/>
      <c r="I56" s="288"/>
      <c r="J56" s="289"/>
      <c r="K56" s="290"/>
      <c r="L56" s="345"/>
      <c r="M56" s="319"/>
      <c r="N56" s="329"/>
      <c r="O56" s="218"/>
      <c r="P56" s="219"/>
      <c r="Q56" s="220"/>
      <c r="R56" s="218"/>
      <c r="S56" s="218"/>
    </row>
    <row r="57" spans="1:19" ht="29.25" thickBot="1">
      <c r="A57" s="199"/>
      <c r="B57" s="214" t="str">
        <f>Assessment_DataCollection!B440</f>
        <v>vii. when to offer the program and minimum number of required periods;</v>
      </c>
      <c r="C57" s="215" t="str">
        <f>Assessment_DataCollection!C440</f>
        <v>Yes</v>
      </c>
      <c r="D57" s="216" t="str">
        <f>Assessment_DataCollection!D440</f>
        <v>No</v>
      </c>
      <c r="F57" s="158"/>
      <c r="G57" s="160"/>
      <c r="H57" s="287"/>
      <c r="I57" s="288"/>
      <c r="J57" s="289"/>
      <c r="K57" s="290"/>
      <c r="L57" s="345"/>
      <c r="M57" s="319"/>
      <c r="N57" s="329"/>
      <c r="O57" s="218"/>
      <c r="P57" s="219"/>
      <c r="Q57" s="220"/>
      <c r="R57" s="218"/>
      <c r="S57" s="218"/>
    </row>
    <row r="58" spans="1:19" ht="15.75" thickBot="1">
      <c r="A58" s="199"/>
      <c r="B58" s="214" t="str">
        <f>Assessment_DataCollection!B441</f>
        <v>viii. computer program(s) use;</v>
      </c>
      <c r="C58" s="215" t="str">
        <f>Assessment_DataCollection!C441</f>
        <v>Yes</v>
      </c>
      <c r="D58" s="216" t="str">
        <f>Assessment_DataCollection!D441</f>
        <v>Yes</v>
      </c>
      <c r="F58" s="158"/>
      <c r="G58" s="160"/>
      <c r="H58" s="287"/>
      <c r="I58" s="288"/>
      <c r="J58" s="289"/>
      <c r="K58" s="290"/>
      <c r="L58" s="345"/>
      <c r="M58" s="319"/>
      <c r="N58" s="329"/>
      <c r="O58" s="218"/>
      <c r="P58" s="219"/>
      <c r="Q58" s="220"/>
      <c r="R58" s="218"/>
      <c r="S58" s="218"/>
    </row>
    <row r="59" spans="1:19" ht="15.75" thickBot="1">
      <c r="A59" s="199"/>
      <c r="B59" s="214" t="str">
        <f>Assessment_DataCollection!B442</f>
        <v>ix. requirements for size of classes and facilities.</v>
      </c>
      <c r="C59" s="215" t="str">
        <f>Assessment_DataCollection!C442</f>
        <v>Yes</v>
      </c>
      <c r="D59" s="216" t="str">
        <f>Assessment_DataCollection!D442</f>
        <v>No</v>
      </c>
      <c r="F59" s="158"/>
      <c r="G59" s="160"/>
      <c r="H59" s="287"/>
      <c r="I59" s="288"/>
      <c r="J59" s="289"/>
      <c r="K59" s="290"/>
      <c r="L59" s="345"/>
      <c r="M59" s="319"/>
      <c r="N59" s="329"/>
      <c r="O59" s="218"/>
      <c r="P59" s="219"/>
      <c r="Q59" s="220"/>
      <c r="R59" s="218"/>
      <c r="S59" s="218"/>
    </row>
    <row r="60" spans="1:19" ht="120.75" thickBot="1">
      <c r="A60" s="199" t="str">
        <f>Assessment_DataCollection!A443</f>
        <v>3.2.2</v>
      </c>
      <c r="B60" s="205" t="str">
        <f>Assessment_DataCollection!B443</f>
        <v>3.2.2 States shall require instructor candidates to successfully complete a course in teaching and learning theories (e.g., The Teaching Task). See Attachment D for the Model Training Materials as an example of the teaching task. The instructor candidate shall demonstrate the appropriate use of the performance standards that make up the teaching and learning theories. Utilizing a course of instruction designed for teaching and learning theories (e.g., The Teaching Task) the instructor candidate should:</v>
      </c>
      <c r="C60" s="206"/>
      <c r="D60" s="206"/>
      <c r="F60" s="158" t="s">
        <v>1039</v>
      </c>
      <c r="G60" s="179" t="s">
        <v>1040</v>
      </c>
      <c r="H60" s="304"/>
      <c r="I60" s="305"/>
      <c r="J60" s="295"/>
      <c r="K60" s="295"/>
      <c r="L60" s="304"/>
      <c r="M60" s="295"/>
      <c r="N60" s="295"/>
      <c r="O60" s="194"/>
      <c r="P60" s="194"/>
      <c r="Q60" s="194"/>
      <c r="R60" s="213"/>
      <c r="S60" s="213"/>
    </row>
    <row r="61" spans="1:19" ht="143.25" thickBot="1">
      <c r="A61" s="199" t="str">
        <f>Assessment_DataCollection!A444</f>
        <v>3.2.2.a</v>
      </c>
      <c r="B61" s="214" t="str">
        <f>Assessment_DataCollection!B444</f>
        <v>3.2.2 a. Describe the history of driver education.</v>
      </c>
      <c r="C61" s="215" t="str">
        <f>Assessment_DataCollection!C444</f>
        <v>No</v>
      </c>
      <c r="D61" s="216" t="str">
        <f>Assessment_DataCollection!D444</f>
        <v>No</v>
      </c>
      <c r="F61" s="158" t="s">
        <v>1041</v>
      </c>
      <c r="G61" s="160" t="s">
        <v>1042</v>
      </c>
      <c r="H61" s="350">
        <v>44140</v>
      </c>
      <c r="I61" s="288" t="s">
        <v>952</v>
      </c>
      <c r="J61" s="289" t="s">
        <v>1043</v>
      </c>
      <c r="K61" s="290"/>
      <c r="L61" s="345">
        <v>44146</v>
      </c>
      <c r="M61" s="319" t="s">
        <v>1044</v>
      </c>
      <c r="N61" s="329" t="s">
        <v>892</v>
      </c>
      <c r="O61" s="218" t="s">
        <v>1045</v>
      </c>
      <c r="P61" s="219"/>
      <c r="Q61" s="220"/>
      <c r="R61" s="218"/>
      <c r="S61" s="218"/>
    </row>
    <row r="62" spans="1:19" ht="30.75" thickBot="1">
      <c r="A62" s="199" t="str">
        <f>Assessment_DataCollection!A445</f>
        <v>3.2.2.b</v>
      </c>
      <c r="B62" s="214" t="str">
        <f>Assessment_DataCollection!B445</f>
        <v>3.2.2 b. Describe and demonstrate the fundamental concepts of learning.</v>
      </c>
      <c r="C62" s="215" t="str">
        <f>Assessment_DataCollection!C445</f>
        <v>Yes</v>
      </c>
      <c r="D62" s="216" t="str">
        <f>Assessment_DataCollection!D445</f>
        <v>No</v>
      </c>
      <c r="F62" s="158" t="s">
        <v>1046</v>
      </c>
      <c r="G62" s="160" t="s">
        <v>1047</v>
      </c>
      <c r="H62" s="350">
        <v>44140</v>
      </c>
      <c r="I62" s="288" t="s">
        <v>952</v>
      </c>
      <c r="J62" s="289" t="s">
        <v>1048</v>
      </c>
      <c r="K62" s="290"/>
      <c r="L62" s="345"/>
      <c r="M62" s="319"/>
      <c r="N62" s="329" t="s">
        <v>892</v>
      </c>
      <c r="O62" s="218"/>
      <c r="P62" s="219"/>
      <c r="Q62" s="220"/>
      <c r="R62" s="218"/>
      <c r="S62" s="218"/>
    </row>
    <row r="63" spans="1:19" ht="30.75" thickBot="1">
      <c r="A63" s="199" t="str">
        <f>Assessment_DataCollection!A446</f>
        <v>3.2.2.c</v>
      </c>
      <c r="B63" s="214" t="str">
        <f>Assessment_DataCollection!B446</f>
        <v>3.2.2 c. Describe and demonstrate the fundamental concepts of teaching.</v>
      </c>
      <c r="C63" s="215" t="str">
        <f>Assessment_DataCollection!C446</f>
        <v>Yes</v>
      </c>
      <c r="D63" s="216" t="str">
        <f>Assessment_DataCollection!D446</f>
        <v>Yes</v>
      </c>
      <c r="F63" s="158" t="s">
        <v>1049</v>
      </c>
      <c r="G63" s="160" t="s">
        <v>1050</v>
      </c>
      <c r="H63" s="350">
        <v>44140</v>
      </c>
      <c r="I63" s="288" t="s">
        <v>952</v>
      </c>
      <c r="J63" s="289" t="s">
        <v>994</v>
      </c>
      <c r="K63" s="290"/>
      <c r="L63" s="345"/>
      <c r="M63" s="319"/>
      <c r="N63" s="329" t="s">
        <v>892</v>
      </c>
      <c r="O63" s="218"/>
      <c r="P63" s="219"/>
      <c r="Q63" s="220"/>
      <c r="R63" s="218"/>
      <c r="S63" s="218"/>
    </row>
    <row r="64" spans="1:19" ht="30.75" thickBot="1">
      <c r="A64" s="199" t="str">
        <f>Assessment_DataCollection!A447</f>
        <v>3.2.2.d</v>
      </c>
      <c r="B64" s="214" t="str">
        <f>Assessment_DataCollection!B447</f>
        <v>3.2.2 d. Demonstrate how to use lesson plans and curricula.</v>
      </c>
      <c r="C64" s="215" t="str">
        <f>Assessment_DataCollection!C447</f>
        <v>Yes</v>
      </c>
      <c r="D64" s="216" t="str">
        <f>Assessment_DataCollection!D447</f>
        <v>Yes</v>
      </c>
      <c r="F64" s="158" t="s">
        <v>1051</v>
      </c>
      <c r="G64" s="160" t="s">
        <v>1052</v>
      </c>
      <c r="H64" s="350">
        <v>44140</v>
      </c>
      <c r="I64" s="288" t="s">
        <v>952</v>
      </c>
      <c r="J64" s="289" t="s">
        <v>994</v>
      </c>
      <c r="K64" s="290"/>
      <c r="L64" s="345"/>
      <c r="M64" s="319"/>
      <c r="N64" s="329" t="s">
        <v>892</v>
      </c>
      <c r="O64" s="218"/>
      <c r="P64" s="219"/>
      <c r="Q64" s="220"/>
      <c r="R64" s="218"/>
      <c r="S64" s="218"/>
    </row>
    <row r="65" spans="1:19" ht="30.75" thickBot="1">
      <c r="A65" s="199" t="str">
        <f>Assessment_DataCollection!A448</f>
        <v>3.2.2.e</v>
      </c>
      <c r="B65" s="214" t="str">
        <f>Assessment_DataCollection!B448</f>
        <v>3.2.2 e. Demonstrate how to use effective questioning techniques.</v>
      </c>
      <c r="C65" s="215" t="str">
        <f>Assessment_DataCollection!C448</f>
        <v>Yes</v>
      </c>
      <c r="D65" s="216" t="str">
        <f>Assessment_DataCollection!D448</f>
        <v>No</v>
      </c>
      <c r="F65" s="158" t="s">
        <v>1053</v>
      </c>
      <c r="G65" s="160" t="s">
        <v>1054</v>
      </c>
      <c r="H65" s="350">
        <v>44140</v>
      </c>
      <c r="I65" s="288" t="s">
        <v>952</v>
      </c>
      <c r="J65" s="289" t="s">
        <v>994</v>
      </c>
      <c r="K65" s="290"/>
      <c r="L65" s="345"/>
      <c r="M65" s="319"/>
      <c r="N65" s="329" t="s">
        <v>892</v>
      </c>
      <c r="O65" s="218"/>
      <c r="P65" s="219"/>
      <c r="Q65" s="220"/>
      <c r="R65" s="218"/>
      <c r="S65" s="218"/>
    </row>
    <row r="66" spans="1:19" ht="43.5" thickBot="1">
      <c r="A66" s="199" t="str">
        <f>Assessment_DataCollection!A449</f>
        <v>3.2.2.f</v>
      </c>
      <c r="B66" s="214" t="str">
        <f>Assessment_DataCollection!B449</f>
        <v>3.2.2 f. Describe and demonstrate professional responsibilities and accountability of the driver education instructor.</v>
      </c>
      <c r="C66" s="215" t="str">
        <f>Assessment_DataCollection!C449</f>
        <v>Yes</v>
      </c>
      <c r="D66" s="216" t="str">
        <f>Assessment_DataCollection!D449</f>
        <v>Yes</v>
      </c>
      <c r="F66" s="158" t="s">
        <v>1055</v>
      </c>
      <c r="G66" s="160" t="s">
        <v>1056</v>
      </c>
      <c r="H66" s="350">
        <v>44140</v>
      </c>
      <c r="I66" s="288" t="s">
        <v>952</v>
      </c>
      <c r="J66" s="289" t="s">
        <v>994</v>
      </c>
      <c r="K66" s="290"/>
      <c r="L66" s="345"/>
      <c r="M66" s="319"/>
      <c r="N66" s="329" t="s">
        <v>892</v>
      </c>
      <c r="O66" s="218"/>
      <c r="P66" s="219"/>
      <c r="Q66" s="220"/>
      <c r="R66" s="218"/>
      <c r="S66" s="218"/>
    </row>
    <row r="67" spans="1:19" ht="30.75" thickBot="1">
      <c r="A67" s="199" t="str">
        <f>Assessment_DataCollection!A450</f>
        <v>3.2.2.g</v>
      </c>
      <c r="B67" s="214" t="str">
        <f>Assessment_DataCollection!B450</f>
        <v>3.2.2 g. Describe and abide by sexual harassment policies.</v>
      </c>
      <c r="C67" s="215" t="str">
        <f>Assessment_DataCollection!C450</f>
        <v>Yes</v>
      </c>
      <c r="D67" s="216" t="str">
        <f>Assessment_DataCollection!D450</f>
        <v>No</v>
      </c>
      <c r="F67" s="158" t="s">
        <v>1057</v>
      </c>
      <c r="G67" s="160" t="s">
        <v>1058</v>
      </c>
      <c r="H67" s="350">
        <v>44140</v>
      </c>
      <c r="I67" s="288" t="s">
        <v>952</v>
      </c>
      <c r="J67" s="289" t="s">
        <v>994</v>
      </c>
      <c r="K67" s="290"/>
      <c r="L67" s="345"/>
      <c r="M67" s="319"/>
      <c r="N67" s="329" t="s">
        <v>892</v>
      </c>
      <c r="O67" s="218"/>
      <c r="P67" s="219"/>
      <c r="Q67" s="220"/>
      <c r="R67" s="218"/>
      <c r="S67" s="218"/>
    </row>
    <row r="68" spans="1:19" ht="57.75" thickBot="1">
      <c r="A68" s="199" t="str">
        <f>Assessment_DataCollection!A451</f>
        <v>3.2.2.h</v>
      </c>
      <c r="B68" s="214" t="str">
        <f>Assessment_DataCollection!B451</f>
        <v>3.2.2 h. Describe the importance of liability protection</v>
      </c>
      <c r="C68" s="215" t="str">
        <f>Assessment_DataCollection!C451</f>
        <v>Yes</v>
      </c>
      <c r="D68" s="216" t="str">
        <f>Assessment_DataCollection!D451</f>
        <v>No</v>
      </c>
      <c r="F68" s="158" t="s">
        <v>1059</v>
      </c>
      <c r="G68" s="160" t="s">
        <v>1060</v>
      </c>
      <c r="H68" s="350">
        <v>44140</v>
      </c>
      <c r="I68" s="288" t="s">
        <v>952</v>
      </c>
      <c r="J68" s="289" t="s">
        <v>994</v>
      </c>
      <c r="K68" s="290"/>
      <c r="L68" s="345"/>
      <c r="M68" s="319"/>
      <c r="N68" s="329" t="s">
        <v>892</v>
      </c>
      <c r="O68" s="218"/>
      <c r="P68" s="219"/>
      <c r="Q68" s="220"/>
      <c r="R68" s="218"/>
      <c r="S68" s="218"/>
    </row>
    <row r="69" spans="1:19" ht="30.75" thickBot="1">
      <c r="A69" s="199" t="str">
        <f>Assessment_DataCollection!A452</f>
        <v>3.2.2.i</v>
      </c>
      <c r="B69" s="214" t="str">
        <f>Assessment_DataCollection!B452</f>
        <v>3.2.2 i. Describe and demonstrate the process for preparing to teach.</v>
      </c>
      <c r="C69" s="215" t="str">
        <f>Assessment_DataCollection!C452</f>
        <v>Yes</v>
      </c>
      <c r="D69" s="216" t="str">
        <f>Assessment_DataCollection!D452</f>
        <v>Yes</v>
      </c>
      <c r="F69" s="158" t="s">
        <v>1061</v>
      </c>
      <c r="G69" s="160" t="s">
        <v>1062</v>
      </c>
      <c r="H69" s="350">
        <v>44140</v>
      </c>
      <c r="I69" s="288" t="s">
        <v>952</v>
      </c>
      <c r="J69" s="289" t="s">
        <v>994</v>
      </c>
      <c r="K69" s="290"/>
      <c r="L69" s="345"/>
      <c r="M69" s="319"/>
      <c r="N69" s="329" t="s">
        <v>892</v>
      </c>
      <c r="O69" s="218"/>
      <c r="P69" s="219"/>
      <c r="Q69" s="220"/>
      <c r="R69" s="218"/>
      <c r="S69" s="218"/>
    </row>
    <row r="70" spans="1:19" ht="30.75" thickBot="1">
      <c r="A70" s="199" t="str">
        <f>Assessment_DataCollection!A453</f>
        <v>3.2.2.j</v>
      </c>
      <c r="B70" s="214" t="str">
        <f>Assessment_DataCollection!B453</f>
        <v>3.2.2 j. Describe and demonstrate techniques for classroom management.</v>
      </c>
      <c r="C70" s="215" t="str">
        <f>Assessment_DataCollection!C453</f>
        <v>Yes</v>
      </c>
      <c r="D70" s="216" t="str">
        <f>Assessment_DataCollection!D453</f>
        <v>No</v>
      </c>
      <c r="F70" s="158" t="s">
        <v>1063</v>
      </c>
      <c r="G70" s="160" t="s">
        <v>1064</v>
      </c>
      <c r="H70" s="350">
        <v>44140</v>
      </c>
      <c r="I70" s="288" t="s">
        <v>952</v>
      </c>
      <c r="J70" s="289" t="s">
        <v>1025</v>
      </c>
      <c r="K70" s="290"/>
      <c r="L70" s="345"/>
      <c r="M70" s="319"/>
      <c r="N70" s="329" t="s">
        <v>892</v>
      </c>
      <c r="O70" s="218"/>
      <c r="P70" s="219"/>
      <c r="Q70" s="220"/>
      <c r="R70" s="218"/>
      <c r="S70" s="218"/>
    </row>
    <row r="71" spans="1:19" ht="30.75" thickBot="1">
      <c r="A71" s="199" t="str">
        <f>Assessment_DataCollection!A454</f>
        <v>3.2.2.k</v>
      </c>
      <c r="B71" s="214" t="str">
        <f>Assessment_DataCollection!B454</f>
        <v>3.2.2 k. Describe and demonstrate techniques for student assessment and evaluation.</v>
      </c>
      <c r="C71" s="215" t="str">
        <f>Assessment_DataCollection!C454</f>
        <v>Yes</v>
      </c>
      <c r="D71" s="216" t="str">
        <f>Assessment_DataCollection!D454</f>
        <v>No</v>
      </c>
      <c r="F71" s="158" t="s">
        <v>1065</v>
      </c>
      <c r="G71" s="160" t="s">
        <v>1066</v>
      </c>
      <c r="H71" s="350">
        <v>44140</v>
      </c>
      <c r="I71" s="288" t="s">
        <v>952</v>
      </c>
      <c r="J71" s="289" t="s">
        <v>994</v>
      </c>
      <c r="K71" s="290"/>
      <c r="L71" s="345"/>
      <c r="M71" s="319"/>
      <c r="N71" s="329" t="s">
        <v>892</v>
      </c>
      <c r="O71" s="218"/>
      <c r="P71" s="219"/>
      <c r="Q71" s="220"/>
      <c r="R71" s="218"/>
      <c r="S71" s="218"/>
    </row>
    <row r="72" spans="1:19" ht="43.5" thickBot="1">
      <c r="A72" s="199" t="str">
        <f>Assessment_DataCollection!A455</f>
        <v>3.2.2.l</v>
      </c>
      <c r="B72" s="214" t="str">
        <f>Assessment_DataCollection!B455</f>
        <v>3.2.2 l. Describe the process for coordination between classroom and behind-the-wheel instruction.</v>
      </c>
      <c r="C72" s="215" t="str">
        <f>Assessment_DataCollection!C455</f>
        <v>Yes</v>
      </c>
      <c r="D72" s="216" t="str">
        <f>Assessment_DataCollection!D455</f>
        <v>Yes</v>
      </c>
      <c r="F72" s="158" t="s">
        <v>1067</v>
      </c>
      <c r="G72" s="160" t="s">
        <v>1068</v>
      </c>
      <c r="H72" s="350">
        <v>44140</v>
      </c>
      <c r="I72" s="288" t="s">
        <v>952</v>
      </c>
      <c r="J72" s="289" t="s">
        <v>994</v>
      </c>
      <c r="K72" s="290"/>
      <c r="L72" s="345"/>
      <c r="M72" s="319"/>
      <c r="N72" s="329" t="s">
        <v>892</v>
      </c>
      <c r="O72" s="218"/>
      <c r="P72" s="219"/>
      <c r="Q72" s="220"/>
      <c r="R72" s="218"/>
      <c r="S72" s="218"/>
    </row>
    <row r="73" spans="1:19" ht="43.5" thickBot="1">
      <c r="A73" s="199" t="str">
        <f>Assessment_DataCollection!A456</f>
        <v>3.2.2.m</v>
      </c>
      <c r="B73" s="214" t="str">
        <f>Assessment_DataCollection!B456</f>
        <v>3.2.2 m. Describe how to and the need for additional training to conduct online and virtual classroom driver education.</v>
      </c>
      <c r="C73" s="215" t="str">
        <f>Assessment_DataCollection!C456</f>
        <v>Yes</v>
      </c>
      <c r="D73" s="216" t="str">
        <f>Assessment_DataCollection!D456</f>
        <v>No</v>
      </c>
      <c r="F73" s="158" t="s">
        <v>1069</v>
      </c>
      <c r="G73" s="160" t="s">
        <v>1070</v>
      </c>
      <c r="H73" s="350">
        <v>44140</v>
      </c>
      <c r="I73" s="288" t="s">
        <v>952</v>
      </c>
      <c r="J73" s="289" t="s">
        <v>994</v>
      </c>
      <c r="K73" s="290"/>
      <c r="L73" s="345"/>
      <c r="M73" s="319"/>
      <c r="N73" s="329" t="s">
        <v>892</v>
      </c>
      <c r="O73" s="218"/>
      <c r="P73" s="219"/>
      <c r="Q73" s="220"/>
      <c r="R73" s="218"/>
      <c r="S73" s="218"/>
    </row>
    <row r="74" spans="1:19" ht="43.5" thickBot="1">
      <c r="A74" s="199" t="str">
        <f>Assessment_DataCollection!A457</f>
        <v>3.2.2.n</v>
      </c>
      <c r="B74" s="214" t="str">
        <f>Assessment_DataCollection!B457</f>
        <v>3.2.2 n. Describe how to and the need for additional training to address special needs driver education students.</v>
      </c>
      <c r="C74" s="215" t="str">
        <f>Assessment_DataCollection!C457</f>
        <v>Planned</v>
      </c>
      <c r="D74" s="216" t="str">
        <f>Assessment_DataCollection!D457</f>
        <v>No</v>
      </c>
      <c r="F74" s="158" t="s">
        <v>1071</v>
      </c>
      <c r="G74" s="160" t="s">
        <v>1072</v>
      </c>
      <c r="H74" s="350">
        <v>44140</v>
      </c>
      <c r="I74" s="288" t="s">
        <v>952</v>
      </c>
      <c r="J74" s="289" t="s">
        <v>1025</v>
      </c>
      <c r="K74" s="290"/>
      <c r="L74" s="345"/>
      <c r="M74" s="319"/>
      <c r="N74" s="329" t="s">
        <v>892</v>
      </c>
      <c r="O74" s="218"/>
      <c r="P74" s="219"/>
      <c r="Q74" s="220"/>
      <c r="R74" s="218" t="s">
        <v>367</v>
      </c>
      <c r="S74" s="218"/>
    </row>
    <row r="75" spans="1:19" ht="30.75" thickBot="1">
      <c r="A75" s="199" t="str">
        <f>Assessment_DataCollection!A458</f>
        <v>3.2.2.o</v>
      </c>
      <c r="B75" s="214" t="str">
        <f>Assessment_DataCollection!B458</f>
        <v>3.2.2 o. Describe and demonstrate how to use lesson plans for in-vehicle instruction.</v>
      </c>
      <c r="C75" s="215" t="str">
        <f>Assessment_DataCollection!C458</f>
        <v>Yes</v>
      </c>
      <c r="D75" s="216" t="str">
        <f>Assessment_DataCollection!D458</f>
        <v>No</v>
      </c>
      <c r="F75" s="158" t="s">
        <v>1073</v>
      </c>
      <c r="G75" s="160" t="s">
        <v>1074</v>
      </c>
      <c r="H75" s="350">
        <v>44140</v>
      </c>
      <c r="I75" s="288" t="s">
        <v>952</v>
      </c>
      <c r="J75" s="289" t="s">
        <v>994</v>
      </c>
      <c r="K75" s="290"/>
      <c r="L75" s="345"/>
      <c r="M75" s="319"/>
      <c r="N75" s="329" t="s">
        <v>892</v>
      </c>
      <c r="O75" s="218"/>
      <c r="P75" s="219"/>
      <c r="Q75" s="220"/>
      <c r="R75" s="218"/>
      <c r="S75" s="218"/>
    </row>
    <row r="76" spans="1:19" ht="30.75" thickBot="1">
      <c r="A76" s="199" t="str">
        <f>Assessment_DataCollection!A459</f>
        <v>3.2.2.p</v>
      </c>
      <c r="B76" s="214" t="str">
        <f>Assessment_DataCollection!B459</f>
        <v>3.2.2 p. Describe and demonstrate how to manage the mobile classroom.</v>
      </c>
      <c r="C76" s="215" t="str">
        <f>Assessment_DataCollection!C459</f>
        <v>Yes</v>
      </c>
      <c r="D76" s="216" t="str">
        <f>Assessment_DataCollection!D459</f>
        <v>No</v>
      </c>
      <c r="F76" s="158" t="s">
        <v>1075</v>
      </c>
      <c r="G76" s="160" t="s">
        <v>1076</v>
      </c>
      <c r="H76" s="350">
        <v>44140</v>
      </c>
      <c r="I76" s="288" t="s">
        <v>952</v>
      </c>
      <c r="J76" s="289" t="s">
        <v>1025</v>
      </c>
      <c r="K76" s="290"/>
      <c r="L76" s="345"/>
      <c r="M76" s="319"/>
      <c r="N76" s="329" t="s">
        <v>892</v>
      </c>
      <c r="O76" s="218"/>
      <c r="P76" s="219"/>
      <c r="Q76" s="220"/>
      <c r="R76" s="218"/>
      <c r="S76" s="218"/>
    </row>
    <row r="77" spans="1:19" ht="43.5" thickBot="1">
      <c r="A77" s="199" t="str">
        <f>Assessment_DataCollection!A460</f>
        <v>3.2.2.q</v>
      </c>
      <c r="B77" s="214" t="str">
        <f>Assessment_DataCollection!B460</f>
        <v>3.2.2 q. Describe and demonstrate in-vehicle teaching techniques including coaching and correction.</v>
      </c>
      <c r="C77" s="215" t="str">
        <f>Assessment_DataCollection!C460</f>
        <v>Yes</v>
      </c>
      <c r="D77" s="216" t="str">
        <f>Assessment_DataCollection!D460</f>
        <v>No</v>
      </c>
      <c r="F77" s="158" t="s">
        <v>1077</v>
      </c>
      <c r="G77" s="160" t="s">
        <v>1078</v>
      </c>
      <c r="H77" s="350">
        <v>44140</v>
      </c>
      <c r="I77" s="288" t="s">
        <v>952</v>
      </c>
      <c r="J77" s="289" t="s">
        <v>994</v>
      </c>
      <c r="K77" s="290"/>
      <c r="L77" s="345"/>
      <c r="M77" s="319"/>
      <c r="N77" s="329" t="s">
        <v>892</v>
      </c>
      <c r="O77" s="218"/>
      <c r="P77" s="219"/>
      <c r="Q77" s="220"/>
      <c r="R77" s="218"/>
      <c r="S77" s="218"/>
    </row>
    <row r="78" spans="1:19" ht="43.5" thickBot="1">
      <c r="A78" s="199" t="str">
        <f>Assessment_DataCollection!A461</f>
        <v>3.2.2.r</v>
      </c>
      <c r="B78" s="214" t="str">
        <f>Assessment_DataCollection!B461</f>
        <v>3.2.2 r. Describe and demonstrate how to evaluate and provide feedback to the student driver and observers.</v>
      </c>
      <c r="C78" s="215" t="str">
        <f>Assessment_DataCollection!C461</f>
        <v>Yes</v>
      </c>
      <c r="D78" s="216" t="str">
        <f>Assessment_DataCollection!D461</f>
        <v>No</v>
      </c>
      <c r="F78" s="158" t="s">
        <v>1079</v>
      </c>
      <c r="G78" s="160" t="s">
        <v>1080</v>
      </c>
      <c r="H78" s="350">
        <v>44140</v>
      </c>
      <c r="I78" s="288" t="s">
        <v>952</v>
      </c>
      <c r="J78" s="289" t="s">
        <v>994</v>
      </c>
      <c r="K78" s="290"/>
      <c r="L78" s="345"/>
      <c r="M78" s="319"/>
      <c r="N78" s="329" t="s">
        <v>892</v>
      </c>
      <c r="O78" s="218"/>
      <c r="P78" s="219"/>
      <c r="Q78" s="220"/>
      <c r="R78" s="218"/>
      <c r="S78" s="218"/>
    </row>
    <row r="79" spans="1:19" ht="30.75" thickBot="1">
      <c r="A79" s="199" t="str">
        <f>Assessment_DataCollection!A462</f>
        <v>3.2.2.s</v>
      </c>
      <c r="B79" s="214" t="str">
        <f>Assessment_DataCollection!B462</f>
        <v>3.2.2 s. Describe and demonstrate techniques for teaching:</v>
      </c>
      <c r="C79" s="215"/>
      <c r="D79" s="216"/>
      <c r="F79" s="158" t="s">
        <v>1081</v>
      </c>
      <c r="G79" s="160" t="s">
        <v>1082</v>
      </c>
      <c r="H79" s="350">
        <v>44140</v>
      </c>
      <c r="I79" s="288" t="s">
        <v>952</v>
      </c>
      <c r="J79" s="289" t="s">
        <v>994</v>
      </c>
      <c r="K79" s="290"/>
      <c r="L79" s="345"/>
      <c r="M79" s="319"/>
      <c r="N79" s="329" t="s">
        <v>892</v>
      </c>
      <c r="O79" s="218"/>
      <c r="P79" s="219"/>
      <c r="Q79" s="220"/>
      <c r="R79" s="218"/>
      <c r="S79" s="218"/>
    </row>
    <row r="80" spans="1:19" ht="15.75" thickBot="1">
      <c r="A80" s="199"/>
      <c r="B80" s="214" t="str">
        <f>Assessment_DataCollection!B463</f>
        <v>i. visual systems and vision control</v>
      </c>
      <c r="C80" s="215" t="str">
        <f>Assessment_DataCollection!C463</f>
        <v>Yes</v>
      </c>
      <c r="D80" s="216" t="str">
        <f>Assessment_DataCollection!D463</f>
        <v>No</v>
      </c>
      <c r="F80" s="158"/>
      <c r="G80" s="160"/>
      <c r="H80" s="287"/>
      <c r="I80" s="288"/>
      <c r="J80" s="289"/>
      <c r="K80" s="290"/>
      <c r="L80" s="345"/>
      <c r="M80" s="319"/>
      <c r="N80" s="329"/>
      <c r="O80" s="218"/>
      <c r="P80" s="219"/>
      <c r="Q80" s="220"/>
      <c r="R80" s="218"/>
      <c r="S80" s="218"/>
    </row>
    <row r="81" spans="1:19" ht="15.75" thickBot="1">
      <c r="A81" s="199"/>
      <c r="B81" s="214" t="str">
        <f>Assessment_DataCollection!B464</f>
        <v>ii. hazard perception and decision making</v>
      </c>
      <c r="C81" s="215" t="str">
        <f>Assessment_DataCollection!C464</f>
        <v>Yes</v>
      </c>
      <c r="D81" s="216" t="str">
        <f>Assessment_DataCollection!D464</f>
        <v>Yes</v>
      </c>
      <c r="F81" s="158"/>
      <c r="G81" s="160"/>
      <c r="H81" s="287"/>
      <c r="I81" s="288"/>
      <c r="J81" s="289"/>
      <c r="K81" s="290"/>
      <c r="L81" s="345"/>
      <c r="M81" s="319"/>
      <c r="N81" s="329"/>
      <c r="O81" s="218"/>
      <c r="P81" s="219"/>
      <c r="Q81" s="220"/>
      <c r="R81" s="218"/>
      <c r="S81" s="218"/>
    </row>
    <row r="82" spans="1:19" ht="15.75" thickBot="1">
      <c r="A82" s="199"/>
      <c r="B82" s="214" t="str">
        <f>Assessment_DataCollection!B465</f>
        <v>iii. speed and space management</v>
      </c>
      <c r="C82" s="215" t="str">
        <f>Assessment_DataCollection!C465</f>
        <v>Yes</v>
      </c>
      <c r="D82" s="216" t="str">
        <f>Assessment_DataCollection!D465</f>
        <v>Yes</v>
      </c>
      <c r="F82" s="158"/>
      <c r="G82" s="160"/>
      <c r="H82" s="287"/>
      <c r="I82" s="288"/>
      <c r="J82" s="289"/>
      <c r="K82" s="290"/>
      <c r="L82" s="345"/>
      <c r="M82" s="319"/>
      <c r="N82" s="329"/>
      <c r="O82" s="218"/>
      <c r="P82" s="219"/>
      <c r="Q82" s="220"/>
      <c r="R82" s="218"/>
      <c r="S82" s="218"/>
    </row>
    <row r="83" spans="1:19" ht="15.75" thickBot="1">
      <c r="A83" s="199"/>
      <c r="B83" s="214" t="str">
        <f>Assessment_DataCollection!B466</f>
        <v>iv. steering control and vehicle balance</v>
      </c>
      <c r="C83" s="215" t="str">
        <f>Assessment_DataCollection!C466</f>
        <v>Yes</v>
      </c>
      <c r="D83" s="216" t="str">
        <f>Assessment_DataCollection!D466</f>
        <v>Yes</v>
      </c>
      <c r="F83" s="158"/>
      <c r="G83" s="160"/>
      <c r="H83" s="287"/>
      <c r="I83" s="288"/>
      <c r="J83" s="289"/>
      <c r="K83" s="290"/>
      <c r="L83" s="345"/>
      <c r="M83" s="319"/>
      <c r="N83" s="329"/>
      <c r="O83" s="218"/>
      <c r="P83" s="219"/>
      <c r="Q83" s="220"/>
      <c r="R83" s="218"/>
      <c r="S83" s="218"/>
    </row>
    <row r="84" spans="1:19" ht="15.75" thickBot="1">
      <c r="A84" s="199"/>
      <c r="B84" s="214" t="str">
        <f>Assessment_DataCollection!B467</f>
        <v>v. time management</v>
      </c>
      <c r="C84" s="215" t="str">
        <f>Assessment_DataCollection!C467</f>
        <v>Yes</v>
      </c>
      <c r="D84" s="216" t="str">
        <f>Assessment_DataCollection!D467</f>
        <v>Yes</v>
      </c>
      <c r="F84" s="158"/>
      <c r="G84" s="160"/>
      <c r="H84" s="287"/>
      <c r="I84" s="288"/>
      <c r="J84" s="289"/>
      <c r="K84" s="290"/>
      <c r="L84" s="345"/>
      <c r="M84" s="319"/>
      <c r="N84" s="329"/>
      <c r="O84" s="218"/>
      <c r="P84" s="219"/>
      <c r="Q84" s="220"/>
      <c r="R84" s="218"/>
      <c r="S84" s="218"/>
    </row>
    <row r="85" spans="1:19" ht="15.75" thickBot="1">
      <c r="A85" s="199"/>
      <c r="B85" s="214" t="str">
        <f>Assessment_DataCollection!B468</f>
        <v>vi. communication</v>
      </c>
      <c r="C85" s="215" t="str">
        <f>Assessment_DataCollection!C468</f>
        <v>Yes</v>
      </c>
      <c r="D85" s="216" t="str">
        <f>Assessment_DataCollection!D468</f>
        <v>Yes</v>
      </c>
      <c r="F85" s="158"/>
      <c r="G85" s="160"/>
      <c r="H85" s="287"/>
      <c r="I85" s="288"/>
      <c r="J85" s="289"/>
      <c r="K85" s="290"/>
      <c r="L85" s="345"/>
      <c r="M85" s="319"/>
      <c r="N85" s="329"/>
      <c r="O85" s="218"/>
      <c r="P85" s="219"/>
      <c r="Q85" s="220"/>
      <c r="R85" s="218"/>
      <c r="S85" s="218"/>
    </row>
    <row r="86" spans="1:19" ht="15.75" thickBot="1">
      <c r="A86" s="199"/>
      <c r="B86" s="214" t="str">
        <f>Assessment_DataCollection!B469</f>
        <v>vii. driver responsibility</v>
      </c>
      <c r="C86" s="215" t="str">
        <f>Assessment_DataCollection!C469</f>
        <v>Yes</v>
      </c>
      <c r="D86" s="216" t="str">
        <f>Assessment_DataCollection!D469</f>
        <v>Yes</v>
      </c>
      <c r="F86" s="158"/>
      <c r="G86" s="160"/>
      <c r="H86" s="287"/>
      <c r="I86" s="288"/>
      <c r="J86" s="289"/>
      <c r="K86" s="290"/>
      <c r="L86" s="345"/>
      <c r="M86" s="319"/>
      <c r="N86" s="329"/>
      <c r="O86" s="218"/>
      <c r="P86" s="219"/>
      <c r="Q86" s="220"/>
      <c r="R86" s="218"/>
      <c r="S86" s="218"/>
    </row>
    <row r="87" spans="1:19" ht="43.5" thickBot="1">
      <c r="A87" s="199" t="str">
        <f>Assessment_DataCollection!A470</f>
        <v>3.2.2.t</v>
      </c>
      <c r="B87" s="214" t="str">
        <f>Assessment_DataCollection!B470</f>
        <v>3.2.2 t. Describe and demonstrate how to manage and take control of the vehicle during in vehicle instruction.</v>
      </c>
      <c r="C87" s="215" t="str">
        <f>Assessment_DataCollection!C470</f>
        <v>Yes</v>
      </c>
      <c r="D87" s="216" t="str">
        <f>Assessment_DataCollection!D470</f>
        <v>No</v>
      </c>
      <c r="F87" s="158" t="s">
        <v>1083</v>
      </c>
      <c r="G87" s="160" t="s">
        <v>1084</v>
      </c>
      <c r="H87" s="350">
        <v>44140</v>
      </c>
      <c r="I87" s="288" t="s">
        <v>1085</v>
      </c>
      <c r="J87" s="289" t="s">
        <v>994</v>
      </c>
      <c r="K87" s="290"/>
      <c r="L87" s="345"/>
      <c r="M87" s="319"/>
      <c r="N87" s="329" t="s">
        <v>892</v>
      </c>
      <c r="O87" s="218"/>
      <c r="P87" s="219"/>
      <c r="Q87" s="220"/>
      <c r="R87" s="218"/>
      <c r="S87" s="218"/>
    </row>
    <row r="88" spans="1:19" ht="30.75" thickBot="1">
      <c r="A88" s="199" t="str">
        <f>Assessment_DataCollection!A471</f>
        <v>3.2.2.u</v>
      </c>
      <c r="B88" s="214" t="str">
        <f>Assessment_DataCollection!B471</f>
        <v>3.2.2 u. Describe what to do in an emergency or collision.</v>
      </c>
      <c r="C88" s="215" t="str">
        <f>Assessment_DataCollection!C471</f>
        <v>Yes</v>
      </c>
      <c r="D88" s="216" t="str">
        <f>Assessment_DataCollection!D471</f>
        <v>Yes</v>
      </c>
      <c r="F88" s="158" t="s">
        <v>1086</v>
      </c>
      <c r="G88" s="160" t="s">
        <v>1087</v>
      </c>
      <c r="H88" s="350">
        <v>44140</v>
      </c>
      <c r="I88" s="288" t="s">
        <v>1085</v>
      </c>
      <c r="J88" s="289" t="s">
        <v>994</v>
      </c>
      <c r="K88" s="290"/>
      <c r="L88" s="345"/>
      <c r="M88" s="319"/>
      <c r="N88" s="329" t="s">
        <v>892</v>
      </c>
      <c r="O88" s="218"/>
      <c r="P88" s="219"/>
      <c r="Q88" s="220"/>
      <c r="R88" s="218"/>
      <c r="S88" s="218"/>
    </row>
    <row r="89" spans="1:19" ht="30.75" thickBot="1">
      <c r="A89" s="199" t="str">
        <f>Assessment_DataCollection!A472</f>
        <v>3.2.2.v</v>
      </c>
      <c r="B89" s="214" t="str">
        <f>Assessment_DataCollection!B472</f>
        <v>3.2.2 v. Describe the role and use of on-board technologies for in-vehicle instruction.</v>
      </c>
      <c r="C89" s="215" t="str">
        <f>Assessment_DataCollection!C472</f>
        <v>Yes</v>
      </c>
      <c r="D89" s="216" t="str">
        <f>Assessment_DataCollection!D472</f>
        <v>Yes</v>
      </c>
      <c r="F89" s="158" t="s">
        <v>1088</v>
      </c>
      <c r="G89" s="160" t="s">
        <v>1089</v>
      </c>
      <c r="H89" s="350">
        <v>44140</v>
      </c>
      <c r="I89" s="288" t="s">
        <v>1085</v>
      </c>
      <c r="J89" s="289" t="s">
        <v>1025</v>
      </c>
      <c r="K89" s="290"/>
      <c r="L89" s="345"/>
      <c r="M89" s="319"/>
      <c r="N89" s="329" t="s">
        <v>892</v>
      </c>
      <c r="O89" s="218"/>
      <c r="P89" s="219"/>
      <c r="Q89" s="220"/>
      <c r="R89" s="218"/>
      <c r="S89" s="218"/>
    </row>
    <row r="90" spans="1:19" ht="43.5" thickBot="1">
      <c r="A90" s="199" t="str">
        <f>Assessment_DataCollection!A473</f>
        <v>3.2.2.w</v>
      </c>
      <c r="B90" s="214" t="str">
        <f>Assessment_DataCollection!B473</f>
        <v>3.2.2 w. Describe how to and the need for additional training to conduct simulation and driving range instruction.</v>
      </c>
      <c r="C90" s="215" t="str">
        <f>Assessment_DataCollection!C473</f>
        <v>Yes</v>
      </c>
      <c r="D90" s="216" t="str">
        <f>Assessment_DataCollection!D473</f>
        <v>Yes</v>
      </c>
      <c r="F90" s="158" t="s">
        <v>1090</v>
      </c>
      <c r="G90" s="160" t="s">
        <v>1091</v>
      </c>
      <c r="H90" s="350">
        <v>44140</v>
      </c>
      <c r="I90" s="288" t="s">
        <v>1085</v>
      </c>
      <c r="J90" s="289" t="s">
        <v>1025</v>
      </c>
      <c r="K90" s="290"/>
      <c r="L90" s="345"/>
      <c r="M90" s="319"/>
      <c r="N90" s="329" t="s">
        <v>892</v>
      </c>
      <c r="O90" s="218"/>
      <c r="P90" s="219"/>
      <c r="Q90" s="220"/>
      <c r="R90" s="218"/>
      <c r="S90" s="218"/>
    </row>
    <row r="91" spans="1:19" ht="43.5" thickBot="1">
      <c r="A91" s="199" t="str">
        <f>Assessment_DataCollection!A474</f>
        <v>3.2.2.x</v>
      </c>
      <c r="B91" s="214" t="str">
        <f>Assessment_DataCollection!B474</f>
        <v>3.2.2 x. Demonstrate the skills necessary to develop partnerships and communicate with parents/mentors/guardians and state officials.</v>
      </c>
      <c r="C91" s="215" t="str">
        <f>Assessment_DataCollection!C474</f>
        <v>Yes</v>
      </c>
      <c r="D91" s="216" t="str">
        <f>Assessment_DataCollection!D474</f>
        <v>Yes</v>
      </c>
      <c r="F91" s="158" t="s">
        <v>1092</v>
      </c>
      <c r="G91" s="160" t="s">
        <v>1093</v>
      </c>
      <c r="H91" s="350">
        <v>44140</v>
      </c>
      <c r="I91" s="288" t="s">
        <v>1085</v>
      </c>
      <c r="J91" s="337" t="s">
        <v>1094</v>
      </c>
      <c r="K91" s="290"/>
      <c r="L91" s="345"/>
      <c r="M91" s="319"/>
      <c r="N91" s="329" t="s">
        <v>892</v>
      </c>
      <c r="O91" s="218"/>
      <c r="P91" s="219"/>
      <c r="Q91" s="220"/>
      <c r="R91" s="218"/>
      <c r="S91" s="218"/>
    </row>
    <row r="92" spans="1:19" ht="43.5" thickBot="1">
      <c r="A92" s="199" t="str">
        <f>Assessment_DataCollection!A475</f>
        <v>3.2.2.y</v>
      </c>
      <c r="B92" s="214" t="str">
        <f>Assessment_DataCollection!B475</f>
        <v>3.2.2 y. Identify how to locate and describe jurisdictional laws, rules, policies and procedures related to vehicle operation and driver education.</v>
      </c>
      <c r="C92" s="215" t="str">
        <f>Assessment_DataCollection!C475</f>
        <v>Yes</v>
      </c>
      <c r="D92" s="216" t="str">
        <f>Assessment_DataCollection!D475</f>
        <v>Yes</v>
      </c>
      <c r="F92" s="158" t="s">
        <v>1095</v>
      </c>
      <c r="G92" s="160" t="s">
        <v>1096</v>
      </c>
      <c r="H92" s="350">
        <v>44140</v>
      </c>
      <c r="I92" s="288" t="s">
        <v>1085</v>
      </c>
      <c r="J92" s="289" t="s">
        <v>1025</v>
      </c>
      <c r="K92" s="290"/>
      <c r="L92" s="345"/>
      <c r="M92" s="319"/>
      <c r="N92" s="329" t="s">
        <v>892</v>
      </c>
      <c r="O92" s="218"/>
      <c r="P92" s="219"/>
      <c r="Q92" s="220"/>
      <c r="R92" s="218"/>
      <c r="S92" s="218"/>
    </row>
    <row r="93" spans="1:19" ht="60.75" thickBot="1">
      <c r="A93" s="199" t="str">
        <f>Assessment_DataCollection!A476</f>
        <v>3.2.3</v>
      </c>
      <c r="B93" s="205" t="str">
        <f>Assessment_DataCollection!B476</f>
        <v>3.2.3 States shall require instructor candidates to successfully deliver a series of practice teaching assignments during the instructor training course, including both classroom and BTW lessons. The instructor candidate must demonstrate:</v>
      </c>
      <c r="C93" s="206"/>
      <c r="D93" s="206"/>
      <c r="F93" s="158" t="s">
        <v>1097</v>
      </c>
      <c r="G93" s="179" t="s">
        <v>1098</v>
      </c>
      <c r="H93" s="352"/>
      <c r="I93" s="288"/>
      <c r="J93" s="295"/>
      <c r="K93" s="295"/>
      <c r="L93" s="304"/>
      <c r="M93" s="295"/>
      <c r="N93" s="295"/>
      <c r="O93" s="194"/>
      <c r="P93" s="194"/>
      <c r="Q93" s="194"/>
      <c r="R93" s="213"/>
      <c r="S93" s="213"/>
    </row>
    <row r="94" spans="1:19" ht="143.25" thickBot="1">
      <c r="A94" s="199" t="str">
        <f>Assessment_DataCollection!A477</f>
        <v>3.2.3.a</v>
      </c>
      <c r="B94" s="214" t="str">
        <f>Assessment_DataCollection!B477</f>
        <v>3.2.3 a. How to utilize and adapt classroom lesson plans and deliver classroom presentations.</v>
      </c>
      <c r="C94" s="215" t="str">
        <f>Assessment_DataCollection!C477</f>
        <v>Yes</v>
      </c>
      <c r="D94" s="216" t="str">
        <f>Assessment_DataCollection!D477</f>
        <v>Yes</v>
      </c>
      <c r="F94" s="158" t="s">
        <v>1099</v>
      </c>
      <c r="G94" s="160" t="s">
        <v>1100</v>
      </c>
      <c r="H94" s="350">
        <v>44140</v>
      </c>
      <c r="I94" s="288" t="s">
        <v>1085</v>
      </c>
      <c r="J94" s="289" t="s">
        <v>1101</v>
      </c>
      <c r="K94" s="290"/>
      <c r="L94" s="345">
        <v>44146</v>
      </c>
      <c r="M94" s="319" t="s">
        <v>1102</v>
      </c>
      <c r="N94" s="329"/>
      <c r="O94" s="218" t="s">
        <v>1103</v>
      </c>
      <c r="P94" s="219"/>
      <c r="Q94" s="220"/>
      <c r="R94" s="218" t="s">
        <v>367</v>
      </c>
      <c r="S94" s="218"/>
    </row>
    <row r="95" spans="1:19" ht="57.75" thickBot="1">
      <c r="A95" s="199" t="str">
        <f>Assessment_DataCollection!A478</f>
        <v>3.2.3.b</v>
      </c>
      <c r="B95" s="214" t="str">
        <f>Assessment_DataCollection!B478</f>
        <v>3.2.3 b. How to utilize and adapt lesson plans to deliver behind-the-wheel lessons, utilizing coaching techniques for in-vehicle instruction, and</v>
      </c>
      <c r="C95" s="215"/>
      <c r="D95" s="216"/>
      <c r="F95" s="158" t="s">
        <v>1104</v>
      </c>
      <c r="G95" s="160" t="s">
        <v>1105</v>
      </c>
      <c r="H95" s="350">
        <v>44140</v>
      </c>
      <c r="I95" s="288" t="s">
        <v>1085</v>
      </c>
      <c r="J95" s="289" t="s">
        <v>1101</v>
      </c>
      <c r="K95" s="290"/>
      <c r="L95" s="345"/>
      <c r="M95" s="319"/>
      <c r="N95" s="329"/>
      <c r="O95" s="218"/>
      <c r="P95" s="219"/>
      <c r="Q95" s="220"/>
      <c r="R95" s="218" t="s">
        <v>367</v>
      </c>
      <c r="S95" s="218"/>
    </row>
    <row r="96" spans="1:19" ht="43.5" thickBot="1">
      <c r="A96" s="199">
        <f>Assessment_DataCollection!A479</f>
        <v>0</v>
      </c>
      <c r="B96" s="214" t="str">
        <f>Assessment_DataCollection!B479</f>
        <v>i. demonstrate how to utilize standards of driver performance,</v>
      </c>
      <c r="C96" s="215" t="str">
        <f>Assessment_DataCollection!C479</f>
        <v>Yes</v>
      </c>
      <c r="D96" s="216" t="str">
        <f>Assessment_DataCollection!D479</f>
        <v>Yes</v>
      </c>
      <c r="F96" s="158"/>
      <c r="G96" s="160" t="s">
        <v>1106</v>
      </c>
      <c r="H96" s="350">
        <v>44140</v>
      </c>
      <c r="I96" s="288" t="s">
        <v>1085</v>
      </c>
      <c r="J96" s="289" t="s">
        <v>1107</v>
      </c>
      <c r="K96" s="290"/>
      <c r="L96" s="345"/>
      <c r="M96" s="319"/>
      <c r="N96" s="329"/>
      <c r="O96" s="218"/>
      <c r="P96" s="219"/>
      <c r="Q96" s="220"/>
      <c r="R96" s="218"/>
      <c r="S96" s="218"/>
    </row>
    <row r="97" spans="1:19" ht="43.5" thickBot="1">
      <c r="A97" s="199">
        <f>Assessment_DataCollection!A480</f>
        <v>0</v>
      </c>
      <c r="B97" s="214" t="str">
        <f>Assessment_DataCollection!B480</f>
        <v>ii. demonstrate a variety coaching techniques for in-vehicle instruction, and deliver BTW lessons.</v>
      </c>
      <c r="C97" s="215" t="str">
        <f>Assessment_DataCollection!C480</f>
        <v>Yes</v>
      </c>
      <c r="D97" s="216" t="str">
        <f>Assessment_DataCollection!D480</f>
        <v>Yes</v>
      </c>
      <c r="F97" s="158"/>
      <c r="G97" s="160" t="s">
        <v>1108</v>
      </c>
      <c r="H97" s="350">
        <v>44140</v>
      </c>
      <c r="I97" s="288" t="s">
        <v>1085</v>
      </c>
      <c r="J97" s="289" t="s">
        <v>1101</v>
      </c>
      <c r="K97" s="290"/>
      <c r="L97" s="345"/>
      <c r="M97" s="319"/>
      <c r="N97" s="329"/>
      <c r="O97" s="218"/>
      <c r="P97" s="219"/>
      <c r="Q97" s="220"/>
      <c r="R97" s="218"/>
      <c r="S97" s="218"/>
    </row>
    <row r="98" spans="1:19" ht="43.5" thickBot="1">
      <c r="A98" s="199" t="str">
        <f>Assessment_DataCollection!A481</f>
        <v>3.2.3.c</v>
      </c>
      <c r="B98" s="214" t="str">
        <f>Assessment_DataCollection!B481</f>
        <v>3.2.3 c. How to influence learning and habit development.</v>
      </c>
      <c r="C98" s="215" t="str">
        <f>Assessment_DataCollection!C481</f>
        <v>Yes</v>
      </c>
      <c r="D98" s="216" t="str">
        <f>Assessment_DataCollection!D481</f>
        <v>Yes</v>
      </c>
      <c r="F98" s="158" t="s">
        <v>1109</v>
      </c>
      <c r="G98" s="160" t="s">
        <v>1110</v>
      </c>
      <c r="H98" s="350">
        <v>44140</v>
      </c>
      <c r="I98" s="288" t="s">
        <v>1085</v>
      </c>
      <c r="J98" s="289" t="s">
        <v>1101</v>
      </c>
      <c r="K98" s="290"/>
      <c r="L98" s="345"/>
      <c r="M98" s="319"/>
      <c r="N98" s="329"/>
      <c r="O98" s="218"/>
      <c r="P98" s="219"/>
      <c r="Q98" s="220"/>
      <c r="R98" s="218"/>
      <c r="S98" s="218"/>
    </row>
    <row r="99" spans="1:19" ht="43.5" thickBot="1">
      <c r="A99" s="199" t="str">
        <f>Assessment_DataCollection!A482</f>
        <v>3.2.3.d</v>
      </c>
      <c r="B99" s="214" t="str">
        <f>Assessment_DataCollection!B482</f>
        <v>3.2.3 d. How to assess student performance.</v>
      </c>
      <c r="C99" s="215" t="str">
        <f>Assessment_DataCollection!C482</f>
        <v>Yes</v>
      </c>
      <c r="D99" s="216" t="str">
        <f>Assessment_DataCollection!D482</f>
        <v>No</v>
      </c>
      <c r="F99" s="158" t="s">
        <v>1111</v>
      </c>
      <c r="G99" s="160" t="s">
        <v>1112</v>
      </c>
      <c r="H99" s="350">
        <v>44140</v>
      </c>
      <c r="I99" s="288" t="s">
        <v>1085</v>
      </c>
      <c r="J99" s="289" t="s">
        <v>1113</v>
      </c>
      <c r="K99" s="290"/>
      <c r="L99" s="345"/>
      <c r="M99" s="319"/>
      <c r="N99" s="329"/>
      <c r="O99" s="218"/>
      <c r="P99" s="219"/>
      <c r="Q99" s="220"/>
      <c r="R99" s="218"/>
      <c r="S99" s="218"/>
    </row>
    <row r="100" spans="1:19" ht="43.5" thickBot="1">
      <c r="A100" s="199" t="str">
        <f>Assessment_DataCollection!A483</f>
        <v>3.2.3.e</v>
      </c>
      <c r="B100" s="214" t="str">
        <f>Assessment_DataCollection!B483</f>
        <v>3.2.3 e. How to assist the learner to apply concepts from classroom and BTW instruction.</v>
      </c>
      <c r="C100" s="215" t="str">
        <f>Assessment_DataCollection!C483</f>
        <v>Yes</v>
      </c>
      <c r="D100" s="216" t="str">
        <f>Assessment_DataCollection!D483</f>
        <v>Yes</v>
      </c>
      <c r="F100" s="158" t="s">
        <v>1114</v>
      </c>
      <c r="G100" s="160" t="s">
        <v>1115</v>
      </c>
      <c r="H100" s="350">
        <v>44140</v>
      </c>
      <c r="I100" s="288" t="s">
        <v>1085</v>
      </c>
      <c r="J100" s="289" t="s">
        <v>1101</v>
      </c>
      <c r="K100" s="290"/>
      <c r="L100" s="345"/>
      <c r="M100" s="319"/>
      <c r="N100" s="329"/>
      <c r="O100" s="218"/>
      <c r="P100" s="219"/>
      <c r="Q100" s="220"/>
      <c r="R100" s="218"/>
      <c r="S100" s="218"/>
    </row>
    <row r="101" spans="1:19" ht="43.5" thickBot="1">
      <c r="A101" s="199" t="str">
        <f>Assessment_DataCollection!A484</f>
        <v>3.2.3.f</v>
      </c>
      <c r="B101" s="214" t="str">
        <f>Assessment_DataCollection!B484</f>
        <v>3.2.3 f. Knowledge of risk management principles in all driving situations.</v>
      </c>
      <c r="C101" s="215" t="str">
        <f>Assessment_DataCollection!C484</f>
        <v>Yes</v>
      </c>
      <c r="D101" s="216" t="str">
        <f>Assessment_DataCollection!D484</f>
        <v>Yes</v>
      </c>
      <c r="F101" s="158" t="s">
        <v>1116</v>
      </c>
      <c r="G101" s="160" t="s">
        <v>1117</v>
      </c>
      <c r="H101" s="350">
        <v>44140</v>
      </c>
      <c r="I101" s="288" t="s">
        <v>1085</v>
      </c>
      <c r="J101" s="289" t="s">
        <v>1101</v>
      </c>
      <c r="K101" s="290"/>
      <c r="L101" s="345"/>
      <c r="M101" s="319"/>
      <c r="N101" s="329"/>
      <c r="O101" s="218"/>
      <c r="P101" s="219"/>
      <c r="Q101" s="220"/>
      <c r="R101" s="218"/>
      <c r="S101" s="218"/>
    </row>
    <row r="102" spans="1:19" ht="57.75" thickBot="1">
      <c r="A102" s="199" t="str">
        <f>Assessment_DataCollection!A485</f>
        <v>3.2.3.g</v>
      </c>
      <c r="B102" s="214" t="str">
        <f>Assessment_DataCollection!B485</f>
        <v>3.2.3 g. Risk assessment procedures and provide timely intervention for in-vehicle instruction.</v>
      </c>
      <c r="C102" s="215" t="str">
        <f>Assessment_DataCollection!C485</f>
        <v>Yes</v>
      </c>
      <c r="D102" s="216" t="str">
        <f>Assessment_DataCollection!D485</f>
        <v>Yes</v>
      </c>
      <c r="F102" s="158" t="s">
        <v>1118</v>
      </c>
      <c r="G102" s="160" t="s">
        <v>1119</v>
      </c>
      <c r="H102" s="350">
        <v>44140</v>
      </c>
      <c r="I102" s="288" t="s">
        <v>1085</v>
      </c>
      <c r="J102" s="289" t="s">
        <v>1101</v>
      </c>
      <c r="K102" s="290"/>
      <c r="L102" s="345"/>
      <c r="M102" s="319"/>
      <c r="N102" s="329"/>
      <c r="O102" s="218"/>
      <c r="P102" s="219"/>
      <c r="Q102" s="220"/>
      <c r="R102" s="218"/>
      <c r="S102" s="218"/>
    </row>
    <row r="103" spans="1:19" ht="57.75" thickBot="1">
      <c r="A103" s="199" t="str">
        <f>Assessment_DataCollection!A486</f>
        <v>3.2.3.h</v>
      </c>
      <c r="B103" s="214" t="str">
        <f>Assessment_DataCollection!B486</f>
        <v>3.2.3 h. How to conduct computer assisted, online, simulation based and range exercise instruction (if applicable)</v>
      </c>
      <c r="C103" s="215" t="str">
        <f>Assessment_DataCollection!C486</f>
        <v>Yes</v>
      </c>
      <c r="D103" s="216" t="str">
        <f>Assessment_DataCollection!D486</f>
        <v>No</v>
      </c>
      <c r="F103" s="158" t="s">
        <v>1120</v>
      </c>
      <c r="G103" s="160" t="s">
        <v>1121</v>
      </c>
      <c r="H103" s="350">
        <v>44140</v>
      </c>
      <c r="I103" s="288" t="s">
        <v>1085</v>
      </c>
      <c r="J103" s="289" t="s">
        <v>1122</v>
      </c>
      <c r="K103" s="290"/>
      <c r="L103" s="345"/>
      <c r="M103" s="319"/>
      <c r="N103" s="329"/>
      <c r="O103" s="218"/>
      <c r="P103" s="219"/>
      <c r="Q103" s="220"/>
      <c r="R103" s="218"/>
      <c r="S103" s="218"/>
    </row>
    <row r="104" spans="1:19" ht="43.5" thickBot="1">
      <c r="A104" s="199" t="str">
        <f>Assessment_DataCollection!A487</f>
        <v>3.2.3.i</v>
      </c>
      <c r="B104" s="214" t="str">
        <f>Assessment_DataCollection!B487</f>
        <v>3.2.3 i. How to assess the course.</v>
      </c>
      <c r="C104" s="215" t="str">
        <f>Assessment_DataCollection!C487</f>
        <v>Yes</v>
      </c>
      <c r="D104" s="216" t="str">
        <f>Assessment_DataCollection!D487</f>
        <v>No</v>
      </c>
      <c r="F104" s="158" t="s">
        <v>1123</v>
      </c>
      <c r="G104" s="160" t="s">
        <v>1124</v>
      </c>
      <c r="H104" s="350">
        <v>44140</v>
      </c>
      <c r="I104" s="288" t="s">
        <v>1085</v>
      </c>
      <c r="J104" s="289" t="s">
        <v>1125</v>
      </c>
      <c r="K104" s="290"/>
      <c r="L104" s="345"/>
      <c r="M104" s="319"/>
      <c r="N104" s="329"/>
      <c r="O104" s="218"/>
      <c r="P104" s="219"/>
      <c r="Q104" s="220"/>
      <c r="R104" s="218"/>
      <c r="S104" s="218"/>
    </row>
    <row r="105" spans="1:19" ht="43.5" thickBot="1">
      <c r="A105" s="199" t="str">
        <f>Assessment_DataCollection!A488</f>
        <v>3.2.3.j</v>
      </c>
      <c r="B105" s="214" t="str">
        <f>Assessment_DataCollection!B488</f>
        <v>3.2.3 j. How to schedule and grade.</v>
      </c>
      <c r="C105" s="215" t="str">
        <f>Assessment_DataCollection!C488</f>
        <v>Yes</v>
      </c>
      <c r="D105" s="216" t="str">
        <f>Assessment_DataCollection!D488</f>
        <v>No</v>
      </c>
      <c r="F105" s="158" t="s">
        <v>1126</v>
      </c>
      <c r="G105" s="160" t="s">
        <v>1127</v>
      </c>
      <c r="H105" s="350">
        <v>44140</v>
      </c>
      <c r="I105" s="288" t="s">
        <v>1085</v>
      </c>
      <c r="J105" s="289" t="s">
        <v>1128</v>
      </c>
      <c r="K105" s="290"/>
      <c r="L105" s="345"/>
      <c r="M105" s="319"/>
      <c r="N105" s="329"/>
      <c r="O105" s="218"/>
      <c r="P105" s="219"/>
      <c r="Q105" s="220"/>
      <c r="R105" s="218"/>
      <c r="S105" s="218"/>
    </row>
    <row r="106" spans="1:19" ht="15.75" thickBot="1">
      <c r="A106" s="199">
        <f>Assessment_DataCollection!A489</f>
        <v>3.3</v>
      </c>
      <c r="B106" s="205" t="str">
        <f>Assessment_DataCollection!B489</f>
        <v>Student Teaching/Practicum</v>
      </c>
      <c r="C106" s="206"/>
      <c r="D106" s="206"/>
      <c r="F106" s="158">
        <v>3.3</v>
      </c>
      <c r="G106" s="179" t="s">
        <v>1129</v>
      </c>
      <c r="H106" s="304"/>
      <c r="I106" s="353"/>
      <c r="J106" s="295"/>
      <c r="K106" s="295"/>
      <c r="L106" s="304"/>
      <c r="M106" s="295"/>
      <c r="N106" s="295"/>
      <c r="O106" s="194"/>
      <c r="P106" s="194"/>
      <c r="Q106" s="194"/>
      <c r="R106" s="213"/>
      <c r="S106" s="213"/>
    </row>
    <row r="107" spans="1:19" ht="75.75" thickBot="1">
      <c r="A107" s="199" t="str">
        <f>Assessment_DataCollection!A490</f>
        <v>3.3.1</v>
      </c>
      <c r="B107" s="205" t="str">
        <f>Assessment_DataCollection!B490</f>
        <v>3.3.1 States shall require instructor candidates to teach with an experienced mentor or complete a student teaching practicum, to deliver course content (both classroom and BTW) during a regularly scheduled driver education course to novice students while being supervised and evaluated</v>
      </c>
      <c r="C107" s="206" t="str">
        <f>Assessment_DataCollection!C490</f>
        <v>Yes</v>
      </c>
      <c r="D107" s="206" t="str">
        <f>Assessment_DataCollection!D490</f>
        <v>Yes</v>
      </c>
      <c r="F107" s="158" t="s">
        <v>1130</v>
      </c>
      <c r="G107" s="179" t="s">
        <v>1131</v>
      </c>
      <c r="H107" s="304"/>
      <c r="I107" s="353"/>
      <c r="J107" s="295"/>
      <c r="K107" s="295"/>
      <c r="L107" s="304"/>
      <c r="M107" s="295"/>
      <c r="N107" s="295"/>
      <c r="O107" s="194"/>
      <c r="P107" s="194"/>
      <c r="Q107" s="194"/>
      <c r="R107" s="213"/>
      <c r="S107" s="213"/>
    </row>
    <row r="108" spans="1:19" ht="43.5" thickBot="1">
      <c r="A108" s="199"/>
      <c r="B108" s="255"/>
      <c r="C108" s="215"/>
      <c r="D108" s="216"/>
      <c r="F108" s="158"/>
      <c r="G108" s="160" t="s">
        <v>1132</v>
      </c>
      <c r="H108" s="350">
        <v>44140</v>
      </c>
      <c r="I108" s="288" t="s">
        <v>952</v>
      </c>
      <c r="J108" s="289" t="s">
        <v>1133</v>
      </c>
      <c r="K108" s="290"/>
      <c r="L108" s="345">
        <v>44146</v>
      </c>
      <c r="M108" s="319" t="s">
        <v>1134</v>
      </c>
      <c r="N108" s="329"/>
      <c r="O108" s="218" t="s">
        <v>1135</v>
      </c>
      <c r="P108" s="219"/>
      <c r="Q108" s="220"/>
      <c r="R108" s="218" t="s">
        <v>367</v>
      </c>
      <c r="S108" s="218"/>
    </row>
    <row r="109" spans="1:19" ht="15.75" thickBot="1">
      <c r="A109" s="199">
        <f>Assessment_DataCollection!A492</f>
        <v>3.4</v>
      </c>
      <c r="B109" s="205" t="str">
        <f>Assessment_DataCollection!B492</f>
        <v>Exit Assessment</v>
      </c>
      <c r="C109" s="206"/>
      <c r="D109" s="206"/>
      <c r="F109" s="158">
        <v>3.4</v>
      </c>
      <c r="G109" s="179" t="s">
        <v>1136</v>
      </c>
      <c r="H109" s="304"/>
      <c r="I109" s="305"/>
      <c r="J109" s="295"/>
      <c r="K109" s="295"/>
      <c r="L109" s="304"/>
      <c r="M109" s="295"/>
      <c r="N109" s="295"/>
      <c r="O109" s="194"/>
      <c r="P109" s="194"/>
      <c r="Q109" s="194"/>
      <c r="R109" s="213"/>
      <c r="S109" s="213"/>
    </row>
    <row r="110" spans="1:19" ht="75.75" thickBot="1">
      <c r="A110" s="199" t="str">
        <f>Assessment_DataCollection!A493</f>
        <v>3.4.1</v>
      </c>
      <c r="B110" s="205" t="str">
        <f>Assessment_DataCollection!B493</f>
        <v>3.4.1 States shall require the driver education instructor candidate to pass exit assessments, beyond the state driver licensing test, to demonstrate their knowledge, skills and attitudes for the operation of a motor vehicle to successfully complete the driver education instructor preparation program.</v>
      </c>
      <c r="C110" s="206" t="str">
        <f>Assessment_DataCollection!C493</f>
        <v>Yes</v>
      </c>
      <c r="D110" s="206" t="str">
        <f>Assessment_DataCollection!D493</f>
        <v>Yes</v>
      </c>
      <c r="F110" s="158" t="s">
        <v>1137</v>
      </c>
      <c r="G110" s="179" t="s">
        <v>1138</v>
      </c>
      <c r="H110" s="304"/>
      <c r="I110" s="305"/>
      <c r="J110" s="295"/>
      <c r="K110" s="295"/>
      <c r="L110" s="304"/>
      <c r="M110" s="295"/>
      <c r="N110" s="295"/>
      <c r="O110" s="194"/>
      <c r="P110" s="194"/>
      <c r="Q110" s="194"/>
      <c r="R110" s="213"/>
      <c r="S110" s="213"/>
    </row>
    <row r="111" spans="1:19" ht="30.75" thickBot="1">
      <c r="A111" s="199" t="str">
        <f>Assessment_DataCollection!A494</f>
        <v>3.4.1.a</v>
      </c>
      <c r="B111" s="214" t="str">
        <f>Assessment_DataCollection!B494</f>
        <v>3.4.1 a. Must pass an advanced exit level, driver knowledge test</v>
      </c>
      <c r="C111" s="199" t="str">
        <f>Assessment_DataCollection!C494</f>
        <v>Yes</v>
      </c>
      <c r="D111" s="199" t="str">
        <f>Assessment_DataCollection!D494</f>
        <v>Yes</v>
      </c>
      <c r="F111" s="158" t="s">
        <v>1139</v>
      </c>
      <c r="G111" s="160" t="s">
        <v>1140</v>
      </c>
      <c r="H111" s="350">
        <v>44140</v>
      </c>
      <c r="I111" s="288" t="s">
        <v>952</v>
      </c>
      <c r="J111" s="289" t="s">
        <v>1128</v>
      </c>
      <c r="K111" s="290"/>
      <c r="L111" s="345">
        <v>44146</v>
      </c>
      <c r="M111" s="319" t="s">
        <v>1141</v>
      </c>
      <c r="N111" s="329"/>
      <c r="O111" s="218" t="s">
        <v>1141</v>
      </c>
      <c r="P111" s="219"/>
      <c r="Q111" s="220"/>
      <c r="R111" s="218" t="s">
        <v>544</v>
      </c>
      <c r="S111" s="218"/>
    </row>
    <row r="112" spans="1:19" ht="30.75" thickBot="1">
      <c r="A112" s="199" t="str">
        <f>Assessment_DataCollection!A495</f>
        <v>3.4.1.b</v>
      </c>
      <c r="B112" s="214" t="str">
        <f>Assessment_DataCollection!B495</f>
        <v>3.4.1 b. Must pass an advanced exit level, instructor knowledge test</v>
      </c>
      <c r="C112" s="215" t="str">
        <f>Assessment_DataCollection!C495</f>
        <v>Yes</v>
      </c>
      <c r="D112" s="216" t="str">
        <f>Assessment_DataCollection!D495</f>
        <v>Yes</v>
      </c>
      <c r="F112" s="158" t="s">
        <v>1142</v>
      </c>
      <c r="G112" s="160" t="s">
        <v>1143</v>
      </c>
      <c r="H112" s="350">
        <v>44140</v>
      </c>
      <c r="I112" s="288" t="s">
        <v>952</v>
      </c>
      <c r="J112" s="289" t="s">
        <v>1128</v>
      </c>
      <c r="K112" s="290"/>
      <c r="L112" s="345"/>
      <c r="M112" s="319"/>
      <c r="N112" s="329"/>
      <c r="O112" s="218"/>
      <c r="P112" s="219"/>
      <c r="Q112" s="220"/>
      <c r="R112" s="218" t="s">
        <v>367</v>
      </c>
      <c r="S112" s="218"/>
    </row>
    <row r="113" spans="1:19" ht="30.75" thickBot="1">
      <c r="A113" s="199" t="str">
        <f>Assessment_DataCollection!A496</f>
        <v>3.4.1.c</v>
      </c>
      <c r="B113" s="214" t="str">
        <f>Assessment_DataCollection!B496</f>
        <v>3.4.1 c. Must pass an advanced exit level, in-vehicle teaching skills assessment</v>
      </c>
      <c r="C113" s="215" t="str">
        <f>Assessment_DataCollection!C496</f>
        <v>Yes</v>
      </c>
      <c r="D113" s="216" t="str">
        <f>Assessment_DataCollection!D496</f>
        <v>No</v>
      </c>
      <c r="F113" s="158" t="s">
        <v>1144</v>
      </c>
      <c r="G113" s="160" t="s">
        <v>1145</v>
      </c>
      <c r="H113" s="350">
        <v>44140</v>
      </c>
      <c r="I113" s="288" t="s">
        <v>952</v>
      </c>
      <c r="J113" s="289" t="s">
        <v>1128</v>
      </c>
      <c r="K113" s="290"/>
      <c r="L113" s="345"/>
      <c r="M113" s="319"/>
      <c r="N113" s="329"/>
      <c r="O113" s="218"/>
      <c r="P113" s="219"/>
      <c r="Q113" s="220"/>
      <c r="R113" s="218" t="s">
        <v>367</v>
      </c>
      <c r="S113" s="218"/>
    </row>
    <row r="114" spans="1:19" ht="15.75" thickBot="1">
      <c r="A114" s="199">
        <f>Assessment_DataCollection!A497</f>
        <v>3.5</v>
      </c>
      <c r="B114" s="205" t="str">
        <f>Assessment_DataCollection!B497</f>
        <v>Ongoing Training and Recertification</v>
      </c>
      <c r="C114" s="206"/>
      <c r="D114" s="206"/>
      <c r="F114" s="158">
        <v>3.5</v>
      </c>
      <c r="G114" s="179" t="s">
        <v>1146</v>
      </c>
      <c r="H114" s="304"/>
      <c r="I114" s="305"/>
      <c r="J114" s="295"/>
      <c r="K114" s="295"/>
      <c r="L114" s="304"/>
      <c r="M114" s="295"/>
      <c r="N114" s="295"/>
      <c r="O114" s="194"/>
      <c r="P114" s="194"/>
      <c r="Q114" s="194"/>
      <c r="R114" s="213"/>
      <c r="S114" s="213"/>
    </row>
    <row r="115" spans="1:19" ht="30.75" thickBot="1">
      <c r="A115" s="199" t="str">
        <f>Assessment_DataCollection!A498</f>
        <v>3.5.1</v>
      </c>
      <c r="B115" s="205" t="str">
        <f>Assessment_DataCollection!B498</f>
        <v>3.5.1 States shall require instructors to receive regular continuing education and professional development, as approved by the State</v>
      </c>
      <c r="C115" s="206" t="str">
        <f>Assessment_DataCollection!C498</f>
        <v>Yes</v>
      </c>
      <c r="D115" s="206" t="str">
        <f>Assessment_DataCollection!D498</f>
        <v>No</v>
      </c>
      <c r="F115" s="158" t="s">
        <v>1147</v>
      </c>
      <c r="G115" s="179" t="s">
        <v>1148</v>
      </c>
      <c r="H115" s="304"/>
      <c r="I115" s="305"/>
      <c r="J115" s="295"/>
      <c r="K115" s="295"/>
      <c r="L115" s="304"/>
      <c r="M115" s="295"/>
      <c r="N115" s="295"/>
      <c r="O115" s="194"/>
      <c r="P115" s="194"/>
      <c r="Q115" s="194"/>
      <c r="R115" s="213"/>
      <c r="S115" s="213"/>
    </row>
    <row r="116" spans="1:19" ht="57.75" thickBot="1">
      <c r="A116" s="199"/>
      <c r="B116" s="214"/>
      <c r="C116" s="215"/>
      <c r="D116" s="216"/>
      <c r="F116" s="158"/>
      <c r="G116" s="160" t="s">
        <v>1149</v>
      </c>
      <c r="H116" s="350">
        <v>44140</v>
      </c>
      <c r="I116" s="288" t="s">
        <v>952</v>
      </c>
      <c r="J116" s="289" t="s">
        <v>1150</v>
      </c>
      <c r="K116" s="290"/>
      <c r="L116" s="345">
        <v>44146</v>
      </c>
      <c r="M116" s="319" t="s">
        <v>1151</v>
      </c>
      <c r="N116" s="329" t="s">
        <v>1152</v>
      </c>
      <c r="O116" s="218" t="s">
        <v>1153</v>
      </c>
      <c r="P116" s="219"/>
      <c r="Q116" s="220"/>
      <c r="R116" s="218" t="s">
        <v>367</v>
      </c>
      <c r="S116" s="218"/>
    </row>
    <row r="117" spans="1:19" ht="30.75" thickBot="1">
      <c r="A117" s="199"/>
      <c r="B117" s="214"/>
      <c r="C117" s="215"/>
      <c r="D117" s="216"/>
      <c r="F117" s="158"/>
      <c r="G117" s="160" t="s">
        <v>1154</v>
      </c>
      <c r="H117" s="350">
        <v>44140</v>
      </c>
      <c r="I117" s="288" t="s">
        <v>952</v>
      </c>
      <c r="J117" s="289" t="s">
        <v>1025</v>
      </c>
      <c r="K117" s="290"/>
      <c r="L117" s="345"/>
      <c r="M117" s="319"/>
      <c r="N117" s="329" t="s">
        <v>892</v>
      </c>
      <c r="O117" s="218" t="s">
        <v>1155</v>
      </c>
      <c r="P117" s="219"/>
      <c r="Q117" s="220"/>
      <c r="R117" s="218"/>
      <c r="S117" s="218"/>
    </row>
    <row r="118" spans="1:19" ht="30.75" thickBot="1">
      <c r="A118" s="199"/>
      <c r="B118" s="214"/>
      <c r="C118" s="215"/>
      <c r="D118" s="216"/>
      <c r="F118" s="158"/>
      <c r="G118" s="160" t="s">
        <v>1156</v>
      </c>
      <c r="H118" s="350">
        <v>44140</v>
      </c>
      <c r="I118" s="288" t="s">
        <v>952</v>
      </c>
      <c r="J118" s="289" t="s">
        <v>1157</v>
      </c>
      <c r="K118" s="290"/>
      <c r="L118" s="345"/>
      <c r="M118" s="319"/>
      <c r="N118" s="329" t="s">
        <v>1158</v>
      </c>
      <c r="O118" s="218" t="s">
        <v>347</v>
      </c>
      <c r="P118" s="219"/>
      <c r="Q118" s="220"/>
      <c r="R118" s="218"/>
      <c r="S118" s="218"/>
    </row>
    <row r="119" spans="1:19" ht="30.75" thickBot="1">
      <c r="A119" s="199" t="str">
        <f>Assessment_DataCollection!A502</f>
        <v>3.5.2</v>
      </c>
      <c r="B119" s="205" t="str">
        <f>Assessment_DataCollection!B502</f>
        <v>3.5.2 States shall require a regular driving record review for instructors</v>
      </c>
      <c r="C119" s="206" t="str">
        <f>Assessment_DataCollection!C502</f>
        <v>Yes</v>
      </c>
      <c r="D119" s="206" t="str">
        <f>Assessment_DataCollection!D502</f>
        <v>Yes</v>
      </c>
      <c r="F119" s="158" t="s">
        <v>1159</v>
      </c>
      <c r="G119" s="179" t="s">
        <v>1160</v>
      </c>
      <c r="H119" s="304"/>
      <c r="I119" s="305"/>
      <c r="J119" s="295"/>
      <c r="K119" s="295"/>
      <c r="L119" s="304"/>
      <c r="M119" s="295"/>
      <c r="N119" s="295"/>
      <c r="O119" s="194"/>
      <c r="P119" s="194"/>
      <c r="Q119" s="194"/>
      <c r="R119" s="213"/>
      <c r="S119" s="213"/>
    </row>
    <row r="120" spans="1:19" ht="30.75" thickBot="1">
      <c r="A120" s="199"/>
      <c r="B120" s="214"/>
      <c r="C120" s="215"/>
      <c r="D120" s="216"/>
      <c r="F120" s="158"/>
      <c r="G120" s="160" t="s">
        <v>1161</v>
      </c>
      <c r="H120" s="350">
        <v>44140</v>
      </c>
      <c r="I120" s="288" t="s">
        <v>952</v>
      </c>
      <c r="J120" s="289" t="s">
        <v>1162</v>
      </c>
      <c r="K120" s="290"/>
      <c r="L120" s="345"/>
      <c r="M120" s="319"/>
      <c r="N120" s="329" t="s">
        <v>1163</v>
      </c>
      <c r="O120" s="218" t="s">
        <v>1164</v>
      </c>
      <c r="P120" s="219"/>
      <c r="Q120" s="220"/>
      <c r="R120" s="218" t="s">
        <v>544</v>
      </c>
      <c r="S120" s="218"/>
    </row>
    <row r="121" spans="1:19" ht="29.25" thickBot="1">
      <c r="A121" s="199"/>
      <c r="B121" s="214"/>
      <c r="C121" s="215"/>
      <c r="D121" s="216"/>
      <c r="F121" s="158"/>
      <c r="G121" s="160" t="s">
        <v>1165</v>
      </c>
      <c r="H121" s="350">
        <v>44140</v>
      </c>
      <c r="I121" s="288" t="s">
        <v>952</v>
      </c>
      <c r="J121" s="354">
        <v>1</v>
      </c>
      <c r="K121" s="290"/>
      <c r="L121" s="345"/>
      <c r="M121" s="319"/>
      <c r="N121" s="329" t="s">
        <v>1166</v>
      </c>
      <c r="O121" s="218"/>
      <c r="P121" s="219"/>
      <c r="Q121" s="220"/>
      <c r="R121" s="218"/>
      <c r="S121" s="218"/>
    </row>
    <row r="122" spans="1:19" ht="30.75" thickBot="1">
      <c r="A122" s="199" t="str">
        <f>Assessment_DataCollection!A505</f>
        <v>3.5.3</v>
      </c>
      <c r="B122" s="205" t="str">
        <f>Assessment_DataCollection!B505</f>
        <v>3.5.3 States shall require instructors to pass periodic Federal and State criminal background checks</v>
      </c>
      <c r="C122" s="206" t="str">
        <f>Assessment_DataCollection!C505</f>
        <v>Yes</v>
      </c>
      <c r="D122" s="206" t="str">
        <f>Assessment_DataCollection!D505</f>
        <v>Yes</v>
      </c>
      <c r="F122" s="158" t="s">
        <v>1167</v>
      </c>
      <c r="G122" s="179" t="s">
        <v>1168</v>
      </c>
      <c r="H122" s="304"/>
      <c r="I122" s="305"/>
      <c r="J122" s="295"/>
      <c r="K122" s="295"/>
      <c r="L122" s="304"/>
      <c r="M122" s="295"/>
      <c r="N122" s="295"/>
      <c r="O122" s="194"/>
      <c r="P122" s="194"/>
      <c r="Q122" s="194"/>
      <c r="R122" s="213"/>
      <c r="S122" s="213"/>
    </row>
    <row r="123" spans="1:19" ht="57.75" thickBot="1">
      <c r="A123" s="199"/>
      <c r="B123" s="214"/>
      <c r="C123" s="215"/>
      <c r="D123" s="216"/>
      <c r="F123" s="158"/>
      <c r="G123" s="160" t="s">
        <v>1169</v>
      </c>
      <c r="H123" s="350">
        <v>44140</v>
      </c>
      <c r="I123" s="288" t="s">
        <v>952</v>
      </c>
      <c r="J123" s="289" t="s">
        <v>1170</v>
      </c>
      <c r="K123" s="290"/>
      <c r="L123" s="345">
        <v>44146</v>
      </c>
      <c r="M123" s="319" t="s">
        <v>1171</v>
      </c>
      <c r="N123" s="329" t="s">
        <v>1172</v>
      </c>
      <c r="O123" s="218" t="s">
        <v>1173</v>
      </c>
      <c r="P123" s="219"/>
      <c r="Q123" s="220"/>
      <c r="R123" s="218"/>
      <c r="S123" s="218"/>
    </row>
    <row r="124" spans="1:19" ht="30.75" thickBot="1">
      <c r="A124" s="199"/>
      <c r="B124" s="214"/>
      <c r="C124" s="215"/>
      <c r="D124" s="216"/>
      <c r="F124" s="158"/>
      <c r="G124" s="160" t="s">
        <v>1174</v>
      </c>
      <c r="H124" s="350">
        <v>44140</v>
      </c>
      <c r="I124" s="288" t="s">
        <v>952</v>
      </c>
      <c r="J124" s="289" t="s">
        <v>1175</v>
      </c>
      <c r="K124" s="290"/>
      <c r="L124" s="345"/>
      <c r="M124" s="319"/>
      <c r="N124" s="329" t="s">
        <v>1176</v>
      </c>
      <c r="O124" s="218" t="s">
        <v>1177</v>
      </c>
      <c r="P124" s="219"/>
      <c r="Q124" s="220"/>
      <c r="R124" s="218" t="s">
        <v>544</v>
      </c>
      <c r="S124" s="218"/>
    </row>
    <row r="125" spans="1:19" ht="60.75" thickBot="1">
      <c r="A125" s="199" t="str">
        <f>Assessment_DataCollection!A508</f>
        <v>3.5.4</v>
      </c>
      <c r="B125" s="205" t="str">
        <f>Assessment_DataCollection!B508</f>
        <v>3.5.4 State should require instructor candidates to successfully complete other pre or post courses/requirements as prescribed by the State, such as a course in first aid/CPR and automated external defibrillators (AED)</v>
      </c>
      <c r="C125" s="206" t="str">
        <f>Assessment_DataCollection!C508</f>
        <v>Yes</v>
      </c>
      <c r="D125" s="206" t="str">
        <f>Assessment_DataCollection!D508</f>
        <v>No</v>
      </c>
      <c r="F125" s="158" t="s">
        <v>1178</v>
      </c>
      <c r="G125" s="179" t="s">
        <v>1179</v>
      </c>
      <c r="H125" s="304"/>
      <c r="I125" s="305"/>
      <c r="J125" s="295"/>
      <c r="K125" s="295"/>
      <c r="L125" s="304"/>
      <c r="M125" s="295"/>
      <c r="N125" s="295"/>
      <c r="O125" s="194"/>
      <c r="P125" s="194"/>
      <c r="Q125" s="194"/>
      <c r="R125" s="213"/>
      <c r="S125" s="213"/>
    </row>
    <row r="126" spans="1:19" ht="15.75" thickBot="1">
      <c r="A126" s="199">
        <f>Assessment_DataCollection!A509</f>
        <v>3.6</v>
      </c>
      <c r="B126" s="205" t="str">
        <f>Assessment_DataCollection!B509</f>
        <v>Instructor Training</v>
      </c>
      <c r="C126" s="206"/>
      <c r="D126" s="206"/>
      <c r="F126" s="158">
        <v>3.6</v>
      </c>
      <c r="G126" s="179" t="s">
        <v>1180</v>
      </c>
      <c r="H126" s="350"/>
      <c r="I126" s="288"/>
      <c r="J126" s="289"/>
      <c r="K126" s="290"/>
      <c r="L126" s="345"/>
      <c r="M126" s="319"/>
      <c r="N126" s="329"/>
      <c r="O126" s="218"/>
      <c r="P126" s="219"/>
      <c r="Q126" s="220"/>
      <c r="R126" s="218"/>
      <c r="S126" s="218"/>
    </row>
    <row r="127" spans="1:19" ht="114.75" thickBot="1">
      <c r="A127" s="199" t="str">
        <f>Assessment_DataCollection!A510</f>
        <v>3.6.1</v>
      </c>
      <c r="B127" s="205" t="str">
        <f>Assessment_DataCollection!B510</f>
        <v>3.6.1 Do you meet the specifications in Attachment C Five Stages for Instructor Training?</v>
      </c>
      <c r="C127" s="206" t="str">
        <f>Assessment_DataCollection!C510</f>
        <v>Yes</v>
      </c>
      <c r="D127" s="206" t="str">
        <f>Assessment_DataCollection!D510</f>
        <v>No</v>
      </c>
      <c r="F127" s="158" t="s">
        <v>1181</v>
      </c>
      <c r="G127" s="179" t="s">
        <v>1182</v>
      </c>
      <c r="H127" s="350"/>
      <c r="I127" s="288"/>
      <c r="J127" s="289"/>
      <c r="K127" s="290"/>
      <c r="L127" s="345">
        <v>44146</v>
      </c>
      <c r="M127" s="319" t="s">
        <v>1183</v>
      </c>
      <c r="N127" s="329"/>
      <c r="O127" s="218" t="s">
        <v>1183</v>
      </c>
      <c r="P127" s="219"/>
      <c r="Q127" s="220"/>
      <c r="R127" s="218" t="s">
        <v>367</v>
      </c>
      <c r="S127" s="218"/>
    </row>
    <row r="128" spans="1:19" ht="30.75" thickBot="1">
      <c r="A128" s="199" t="str">
        <f>Assessment_DataCollection!A511</f>
        <v>3.6.2</v>
      </c>
      <c r="B128" s="205" t="str">
        <f>Assessment_DataCollection!B511</f>
        <v>3.6.2 Do you use the ANSTSE model instructor training curriculum for the teaching task?</v>
      </c>
      <c r="C128" s="206" t="str">
        <f>Assessment_DataCollection!C511</f>
        <v>Yes</v>
      </c>
      <c r="D128" s="206" t="str">
        <f>Assessment_DataCollection!D511</f>
        <v>No</v>
      </c>
      <c r="F128" s="158" t="s">
        <v>1184</v>
      </c>
      <c r="G128" s="179" t="s">
        <v>1185</v>
      </c>
      <c r="H128" s="350"/>
      <c r="I128" s="288"/>
      <c r="J128" s="289"/>
      <c r="K128" s="290"/>
      <c r="L128" s="345"/>
      <c r="M128" s="319"/>
      <c r="N128" s="329"/>
      <c r="O128" s="218"/>
      <c r="P128" s="219"/>
      <c r="Q128" s="220"/>
      <c r="R128" s="218"/>
      <c r="S128" s="218"/>
    </row>
    <row r="129" spans="1:10">
      <c r="A129" s="256"/>
      <c r="B129" s="257"/>
      <c r="C129" s="256"/>
      <c r="D129" s="256"/>
      <c r="J129" s="151"/>
    </row>
    <row r="130" spans="1:10">
      <c r="A130" s="256"/>
      <c r="B130" s="257"/>
      <c r="C130" s="256"/>
      <c r="D130" s="256"/>
      <c r="J130" s="151"/>
    </row>
    <row r="131" spans="1:10">
      <c r="J131" s="151"/>
    </row>
  </sheetData>
  <conditionalFormatting sqref="D117">
    <cfRule type="containsText" dxfId="616" priority="26" operator="containsText" text="n/a">
      <formula>NOT(ISERROR(SEARCH("n/a",D117)))</formula>
    </cfRule>
    <cfRule type="containsText" dxfId="615" priority="27" operator="containsText" text="no">
      <formula>NOT(ISERROR(SEARCH("no",D117)))</formula>
    </cfRule>
  </conditionalFormatting>
  <conditionalFormatting sqref="C129:D1048576">
    <cfRule type="containsText" dxfId="614" priority="238" operator="containsText" text="n/a">
      <formula>NOT(ISERROR(SEARCH("n/a",C129)))</formula>
    </cfRule>
    <cfRule type="containsText" dxfId="613" priority="239" operator="containsText" text="No">
      <formula>NOT(ISERROR(SEARCH("No",C129)))</formula>
    </cfRule>
  </conditionalFormatting>
  <conditionalFormatting sqref="C1">
    <cfRule type="containsText" dxfId="612" priority="230" operator="containsText" text="n/a">
      <formula>NOT(ISERROR(SEARCH("n/a",C1)))</formula>
    </cfRule>
    <cfRule type="containsText" dxfId="611" priority="231" operator="containsText" text="no">
      <formula>NOT(ISERROR(SEARCH("no",C1)))</formula>
    </cfRule>
  </conditionalFormatting>
  <conditionalFormatting sqref="D1">
    <cfRule type="containsText" dxfId="610" priority="236" operator="containsText" text="n/a">
      <formula>NOT(ISERROR(SEARCH("n/a",D1)))</formula>
    </cfRule>
    <cfRule type="containsText" dxfId="609" priority="237" operator="containsText" text="no">
      <formula>NOT(ISERROR(SEARCH("no",D1)))</formula>
    </cfRule>
  </conditionalFormatting>
  <conditionalFormatting sqref="C1:D1 C129:D1048576">
    <cfRule type="containsText" dxfId="608" priority="228" operator="containsText" text="n/a">
      <formula>NOT(ISERROR(SEARCH("n/a",C1)))</formula>
    </cfRule>
    <cfRule type="containsText" dxfId="607" priority="229" operator="containsText" text="no">
      <formula>NOT(ISERROR(SEARCH("no",C1)))</formula>
    </cfRule>
  </conditionalFormatting>
  <conditionalFormatting sqref="C1:C2 C111 C129:C1048576">
    <cfRule type="containsText" dxfId="606" priority="226" operator="containsText" text="NA">
      <formula>NOT(ISERROR(SEARCH("NA",C1)))</formula>
    </cfRule>
    <cfRule type="containsText" dxfId="605" priority="227" operator="containsText" text="No">
      <formula>NOT(ISERROR(SEARCH("No",C1)))</formula>
    </cfRule>
  </conditionalFormatting>
  <conditionalFormatting sqref="D1:D2 D111 D129:D1048576">
    <cfRule type="containsText" dxfId="604" priority="224" operator="containsText" text="NA">
      <formula>NOT(ISERROR(SEARCH("NA",D1)))</formula>
    </cfRule>
    <cfRule type="containsText" dxfId="603" priority="225" operator="containsText" text="No">
      <formula>NOT(ISERROR(SEARCH("No",D1)))</formula>
    </cfRule>
  </conditionalFormatting>
  <conditionalFormatting sqref="C1:D2 C111:D111 C129:D1048576">
    <cfRule type="cellIs" dxfId="602" priority="223" operator="equal">
      <formula>"Planned"</formula>
    </cfRule>
  </conditionalFormatting>
  <conditionalFormatting sqref="K1">
    <cfRule type="containsText" dxfId="601" priority="221" operator="containsText" text="n/a">
      <formula>NOT(ISERROR(SEARCH("n/a",K1)))</formula>
    </cfRule>
    <cfRule type="containsText" dxfId="600" priority="222" operator="containsText" text="no">
      <formula>NOT(ISERROR(SEARCH("no",K1)))</formula>
    </cfRule>
  </conditionalFormatting>
  <conditionalFormatting sqref="P1">
    <cfRule type="containsText" dxfId="599" priority="219" operator="containsText" text="n/a">
      <formula>NOT(ISERROR(SEARCH("n/a",P1)))</formula>
    </cfRule>
    <cfRule type="containsText" dxfId="598" priority="220" operator="containsText" text="no">
      <formula>NOT(ISERROR(SEARCH("no",P1)))</formula>
    </cfRule>
  </conditionalFormatting>
  <conditionalFormatting sqref="C3:D4">
    <cfRule type="containsText" dxfId="597" priority="217" operator="containsText" text="n/a">
      <formula>NOT(ISERROR(SEARCH("n/a",C3)))</formula>
    </cfRule>
    <cfRule type="containsText" dxfId="596" priority="218" operator="containsText" text="no">
      <formula>NOT(ISERROR(SEARCH("no",C3)))</formula>
    </cfRule>
  </conditionalFormatting>
  <conditionalFormatting sqref="C3:D4">
    <cfRule type="cellIs" dxfId="595" priority="216" operator="equal">
      <formula>"Planned"</formula>
    </cfRule>
  </conditionalFormatting>
  <conditionalFormatting sqref="C3:D4">
    <cfRule type="containsText" dxfId="594" priority="214" operator="containsText" text="n/a">
      <formula>NOT(ISERROR(SEARCH("n/a",C3)))</formula>
    </cfRule>
    <cfRule type="containsText" dxfId="593" priority="215" operator="containsText" text="no">
      <formula>NOT(ISERROR(SEARCH("no",C3)))</formula>
    </cfRule>
  </conditionalFormatting>
  <conditionalFormatting sqref="C3:D4">
    <cfRule type="containsText" dxfId="592" priority="212" operator="containsText" text="n/a">
      <formula>NOT(ISERROR(SEARCH("n/a",C3)))</formula>
    </cfRule>
    <cfRule type="containsText" dxfId="591" priority="213" operator="containsText" text="no">
      <formula>NOT(ISERROR(SEARCH("no",C3)))</formula>
    </cfRule>
  </conditionalFormatting>
  <conditionalFormatting sqref="C12:D12">
    <cfRule type="containsText" dxfId="590" priority="210" operator="containsText" text="n/a">
      <formula>NOT(ISERROR(SEARCH("n/a",C12)))</formula>
    </cfRule>
    <cfRule type="containsText" dxfId="589" priority="211" operator="containsText" text="no">
      <formula>NOT(ISERROR(SEARCH("no",C12)))</formula>
    </cfRule>
  </conditionalFormatting>
  <conditionalFormatting sqref="C12:D12">
    <cfRule type="cellIs" dxfId="588" priority="209" operator="equal">
      <formula>"Planned"</formula>
    </cfRule>
  </conditionalFormatting>
  <conditionalFormatting sqref="C12:D12">
    <cfRule type="containsText" dxfId="587" priority="207" operator="containsText" text="n/a">
      <formula>NOT(ISERROR(SEARCH("n/a",C12)))</formula>
    </cfRule>
    <cfRule type="containsText" dxfId="586" priority="208" operator="containsText" text="no">
      <formula>NOT(ISERROR(SEARCH("no",C12)))</formula>
    </cfRule>
  </conditionalFormatting>
  <conditionalFormatting sqref="C12:D12">
    <cfRule type="containsText" dxfId="585" priority="205" operator="containsText" text="n/a">
      <formula>NOT(ISERROR(SEARCH("n/a",C12)))</formula>
    </cfRule>
    <cfRule type="containsText" dxfId="584" priority="206" operator="containsText" text="no">
      <formula>NOT(ISERROR(SEARCH("no",C12)))</formula>
    </cfRule>
  </conditionalFormatting>
  <conditionalFormatting sqref="C16:D16">
    <cfRule type="containsText" dxfId="583" priority="203" operator="containsText" text="n/a">
      <formula>NOT(ISERROR(SEARCH("n/a",C16)))</formula>
    </cfRule>
    <cfRule type="containsText" dxfId="582" priority="204" operator="containsText" text="no">
      <formula>NOT(ISERROR(SEARCH("no",C16)))</formula>
    </cfRule>
  </conditionalFormatting>
  <conditionalFormatting sqref="C16:D16">
    <cfRule type="cellIs" dxfId="581" priority="202" operator="equal">
      <formula>"Planned"</formula>
    </cfRule>
  </conditionalFormatting>
  <conditionalFormatting sqref="C16:D16">
    <cfRule type="containsText" dxfId="580" priority="200" operator="containsText" text="n/a">
      <formula>NOT(ISERROR(SEARCH("n/a",C16)))</formula>
    </cfRule>
    <cfRule type="containsText" dxfId="579" priority="201" operator="containsText" text="no">
      <formula>NOT(ISERROR(SEARCH("no",C16)))</formula>
    </cfRule>
  </conditionalFormatting>
  <conditionalFormatting sqref="C16:D16">
    <cfRule type="containsText" dxfId="578" priority="198" operator="containsText" text="n/a">
      <formula>NOT(ISERROR(SEARCH("n/a",C16)))</formula>
    </cfRule>
    <cfRule type="containsText" dxfId="577" priority="199" operator="containsText" text="no">
      <formula>NOT(ISERROR(SEARCH("no",C16)))</formula>
    </cfRule>
  </conditionalFormatting>
  <conditionalFormatting sqref="C18:D19">
    <cfRule type="containsText" dxfId="576" priority="196" operator="containsText" text="n/a">
      <formula>NOT(ISERROR(SEARCH("n/a",C18)))</formula>
    </cfRule>
    <cfRule type="containsText" dxfId="575" priority="197" operator="containsText" text="no">
      <formula>NOT(ISERROR(SEARCH("no",C18)))</formula>
    </cfRule>
  </conditionalFormatting>
  <conditionalFormatting sqref="C18:D19">
    <cfRule type="cellIs" dxfId="574" priority="195" operator="equal">
      <formula>"Planned"</formula>
    </cfRule>
  </conditionalFormatting>
  <conditionalFormatting sqref="C18:D19">
    <cfRule type="containsText" dxfId="573" priority="193" operator="containsText" text="n/a">
      <formula>NOT(ISERROR(SEARCH("n/a",C18)))</formula>
    </cfRule>
    <cfRule type="containsText" dxfId="572" priority="194" operator="containsText" text="no">
      <formula>NOT(ISERROR(SEARCH("no",C18)))</formula>
    </cfRule>
  </conditionalFormatting>
  <conditionalFormatting sqref="C18:D19">
    <cfRule type="containsText" dxfId="571" priority="191" operator="containsText" text="n/a">
      <formula>NOT(ISERROR(SEARCH("n/a",C18)))</formula>
    </cfRule>
    <cfRule type="containsText" dxfId="570" priority="192" operator="containsText" text="no">
      <formula>NOT(ISERROR(SEARCH("no",C18)))</formula>
    </cfRule>
  </conditionalFormatting>
  <conditionalFormatting sqref="C60:D60">
    <cfRule type="containsText" dxfId="569" priority="189" operator="containsText" text="n/a">
      <formula>NOT(ISERROR(SEARCH("n/a",C60)))</formula>
    </cfRule>
    <cfRule type="containsText" dxfId="568" priority="190" operator="containsText" text="no">
      <formula>NOT(ISERROR(SEARCH("no",C60)))</formula>
    </cfRule>
  </conditionalFormatting>
  <conditionalFormatting sqref="C60:D60">
    <cfRule type="cellIs" dxfId="567" priority="188" operator="equal">
      <formula>"Planned"</formula>
    </cfRule>
  </conditionalFormatting>
  <conditionalFormatting sqref="C60:D60">
    <cfRule type="containsText" dxfId="566" priority="186" operator="containsText" text="n/a">
      <formula>NOT(ISERROR(SEARCH("n/a",C60)))</formula>
    </cfRule>
    <cfRule type="containsText" dxfId="565" priority="187" operator="containsText" text="no">
      <formula>NOT(ISERROR(SEARCH("no",C60)))</formula>
    </cfRule>
  </conditionalFormatting>
  <conditionalFormatting sqref="C60:D60">
    <cfRule type="containsText" dxfId="564" priority="184" operator="containsText" text="n/a">
      <formula>NOT(ISERROR(SEARCH("n/a",C60)))</formula>
    </cfRule>
    <cfRule type="containsText" dxfId="563" priority="185" operator="containsText" text="no">
      <formula>NOT(ISERROR(SEARCH("no",C60)))</formula>
    </cfRule>
  </conditionalFormatting>
  <conditionalFormatting sqref="C93:D93">
    <cfRule type="containsText" dxfId="562" priority="182" operator="containsText" text="n/a">
      <formula>NOT(ISERROR(SEARCH("n/a",C93)))</formula>
    </cfRule>
    <cfRule type="containsText" dxfId="561" priority="183" operator="containsText" text="no">
      <formula>NOT(ISERROR(SEARCH("no",C93)))</formula>
    </cfRule>
  </conditionalFormatting>
  <conditionalFormatting sqref="C93:D93">
    <cfRule type="cellIs" dxfId="560" priority="181" operator="equal">
      <formula>"Planned"</formula>
    </cfRule>
  </conditionalFormatting>
  <conditionalFormatting sqref="C93:D93">
    <cfRule type="containsText" dxfId="559" priority="179" operator="containsText" text="n/a">
      <formula>NOT(ISERROR(SEARCH("n/a",C93)))</formula>
    </cfRule>
    <cfRule type="containsText" dxfId="558" priority="180" operator="containsText" text="no">
      <formula>NOT(ISERROR(SEARCH("no",C93)))</formula>
    </cfRule>
  </conditionalFormatting>
  <conditionalFormatting sqref="C93:D93">
    <cfRule type="containsText" dxfId="557" priority="177" operator="containsText" text="n/a">
      <formula>NOT(ISERROR(SEARCH("n/a",C93)))</formula>
    </cfRule>
    <cfRule type="containsText" dxfId="556" priority="178" operator="containsText" text="no">
      <formula>NOT(ISERROR(SEARCH("no",C93)))</formula>
    </cfRule>
  </conditionalFormatting>
  <conditionalFormatting sqref="C107:D107">
    <cfRule type="containsText" dxfId="555" priority="175" operator="containsText" text="n/a">
      <formula>NOT(ISERROR(SEARCH("n/a",C107)))</formula>
    </cfRule>
    <cfRule type="containsText" dxfId="554" priority="176" operator="containsText" text="no">
      <formula>NOT(ISERROR(SEARCH("no",C107)))</formula>
    </cfRule>
  </conditionalFormatting>
  <conditionalFormatting sqref="C107:D107">
    <cfRule type="cellIs" dxfId="553" priority="174" operator="equal">
      <formula>"Planned"</formula>
    </cfRule>
  </conditionalFormatting>
  <conditionalFormatting sqref="C107:D107">
    <cfRule type="containsText" dxfId="552" priority="172" operator="containsText" text="n/a">
      <formula>NOT(ISERROR(SEARCH("n/a",C107)))</formula>
    </cfRule>
    <cfRule type="containsText" dxfId="551" priority="173" operator="containsText" text="no">
      <formula>NOT(ISERROR(SEARCH("no",C107)))</formula>
    </cfRule>
  </conditionalFormatting>
  <conditionalFormatting sqref="C107:D107">
    <cfRule type="containsText" dxfId="550" priority="170" operator="containsText" text="n/a">
      <formula>NOT(ISERROR(SEARCH("n/a",C107)))</formula>
    </cfRule>
    <cfRule type="containsText" dxfId="549" priority="171" operator="containsText" text="no">
      <formula>NOT(ISERROR(SEARCH("no",C107)))</formula>
    </cfRule>
  </conditionalFormatting>
  <conditionalFormatting sqref="C109">
    <cfRule type="containsText" dxfId="548" priority="168" operator="containsText" text="n/a">
      <formula>NOT(ISERROR(SEARCH("n/a",C109)))</formula>
    </cfRule>
    <cfRule type="containsText" dxfId="547" priority="169" operator="containsText" text="no">
      <formula>NOT(ISERROR(SEARCH("no",C109)))</formula>
    </cfRule>
  </conditionalFormatting>
  <conditionalFormatting sqref="C109">
    <cfRule type="cellIs" dxfId="546" priority="167" operator="equal">
      <formula>"Planned"</formula>
    </cfRule>
  </conditionalFormatting>
  <conditionalFormatting sqref="C109">
    <cfRule type="containsText" dxfId="545" priority="165" operator="containsText" text="n/a">
      <formula>NOT(ISERROR(SEARCH("n/a",C109)))</formula>
    </cfRule>
    <cfRule type="containsText" dxfId="544" priority="166" operator="containsText" text="no">
      <formula>NOT(ISERROR(SEARCH("no",C109)))</formula>
    </cfRule>
  </conditionalFormatting>
  <conditionalFormatting sqref="C109">
    <cfRule type="containsText" dxfId="543" priority="163" operator="containsText" text="n/a">
      <formula>NOT(ISERROR(SEARCH("n/a",C109)))</formula>
    </cfRule>
    <cfRule type="containsText" dxfId="542" priority="164" operator="containsText" text="no">
      <formula>NOT(ISERROR(SEARCH("no",C109)))</formula>
    </cfRule>
  </conditionalFormatting>
  <conditionalFormatting sqref="C110:D110">
    <cfRule type="containsText" dxfId="541" priority="161" operator="containsText" text="n/a">
      <formula>NOT(ISERROR(SEARCH("n/a",C110)))</formula>
    </cfRule>
    <cfRule type="containsText" dxfId="540" priority="162" operator="containsText" text="no">
      <formula>NOT(ISERROR(SEARCH("no",C110)))</formula>
    </cfRule>
  </conditionalFormatting>
  <conditionalFormatting sqref="C110:D110">
    <cfRule type="cellIs" dxfId="539" priority="160" operator="equal">
      <formula>"Planned"</formula>
    </cfRule>
  </conditionalFormatting>
  <conditionalFormatting sqref="C110:D110">
    <cfRule type="containsText" dxfId="538" priority="158" operator="containsText" text="n/a">
      <formula>NOT(ISERROR(SEARCH("n/a",C110)))</formula>
    </cfRule>
    <cfRule type="containsText" dxfId="537" priority="159" operator="containsText" text="no">
      <formula>NOT(ISERROR(SEARCH("no",C110)))</formula>
    </cfRule>
  </conditionalFormatting>
  <conditionalFormatting sqref="C110:D110">
    <cfRule type="containsText" dxfId="536" priority="156" operator="containsText" text="n/a">
      <formula>NOT(ISERROR(SEARCH("n/a",C110)))</formula>
    </cfRule>
    <cfRule type="containsText" dxfId="535" priority="157" operator="containsText" text="no">
      <formula>NOT(ISERROR(SEARCH("no",C110)))</formula>
    </cfRule>
  </conditionalFormatting>
  <conditionalFormatting sqref="C126:D128">
    <cfRule type="containsText" dxfId="534" priority="100" operator="containsText" text="n/a">
      <formula>NOT(ISERROR(SEARCH("n/a",C126)))</formula>
    </cfRule>
    <cfRule type="containsText" dxfId="533" priority="101" operator="containsText" text="no">
      <formula>NOT(ISERROR(SEARCH("no",C126)))</formula>
    </cfRule>
  </conditionalFormatting>
  <conditionalFormatting sqref="C6:C11">
    <cfRule type="containsText" dxfId="532" priority="95" operator="containsText" text="n/a">
      <formula>NOT(ISERROR(SEARCH("n/a",C6)))</formula>
    </cfRule>
    <cfRule type="containsText" dxfId="531" priority="96" operator="containsText" text="no">
      <formula>NOT(ISERROR(SEARCH("no",C6)))</formula>
    </cfRule>
  </conditionalFormatting>
  <conditionalFormatting sqref="D109">
    <cfRule type="containsText" dxfId="530" priority="147" operator="containsText" text="n/a">
      <formula>NOT(ISERROR(SEARCH("n/a",D109)))</formula>
    </cfRule>
    <cfRule type="containsText" dxfId="529" priority="148" operator="containsText" text="no">
      <formula>NOT(ISERROR(SEARCH("no",D109)))</formula>
    </cfRule>
  </conditionalFormatting>
  <conditionalFormatting sqref="D109">
    <cfRule type="cellIs" dxfId="528" priority="146" operator="equal">
      <formula>"Planned"</formula>
    </cfRule>
  </conditionalFormatting>
  <conditionalFormatting sqref="D109">
    <cfRule type="containsText" dxfId="527" priority="144" operator="containsText" text="n/a">
      <formula>NOT(ISERROR(SEARCH("n/a",D109)))</formula>
    </cfRule>
    <cfRule type="containsText" dxfId="526" priority="145" operator="containsText" text="no">
      <formula>NOT(ISERROR(SEARCH("no",D109)))</formula>
    </cfRule>
  </conditionalFormatting>
  <conditionalFormatting sqref="D109">
    <cfRule type="containsText" dxfId="525" priority="142" operator="containsText" text="n/a">
      <formula>NOT(ISERROR(SEARCH("n/a",D109)))</formula>
    </cfRule>
    <cfRule type="containsText" dxfId="524" priority="143" operator="containsText" text="no">
      <formula>NOT(ISERROR(SEARCH("no",D109)))</formula>
    </cfRule>
  </conditionalFormatting>
  <conditionalFormatting sqref="C106:D106">
    <cfRule type="containsText" dxfId="523" priority="140" operator="containsText" text="n/a">
      <formula>NOT(ISERROR(SEARCH("n/a",C106)))</formula>
    </cfRule>
    <cfRule type="containsText" dxfId="522" priority="141" operator="containsText" text="no">
      <formula>NOT(ISERROR(SEARCH("no",C106)))</formula>
    </cfRule>
  </conditionalFormatting>
  <conditionalFormatting sqref="C106:D106">
    <cfRule type="cellIs" dxfId="521" priority="139" operator="equal">
      <formula>"Planned"</formula>
    </cfRule>
  </conditionalFormatting>
  <conditionalFormatting sqref="C106:D106">
    <cfRule type="containsText" dxfId="520" priority="137" operator="containsText" text="n/a">
      <formula>NOT(ISERROR(SEARCH("n/a",C106)))</formula>
    </cfRule>
    <cfRule type="containsText" dxfId="519" priority="138" operator="containsText" text="no">
      <formula>NOT(ISERROR(SEARCH("no",C106)))</formula>
    </cfRule>
  </conditionalFormatting>
  <conditionalFormatting sqref="C106:D106">
    <cfRule type="containsText" dxfId="518" priority="135" operator="containsText" text="n/a">
      <formula>NOT(ISERROR(SEARCH("n/a",C106)))</formula>
    </cfRule>
    <cfRule type="containsText" dxfId="517" priority="136" operator="containsText" text="no">
      <formula>NOT(ISERROR(SEARCH("no",C106)))</formula>
    </cfRule>
  </conditionalFormatting>
  <conditionalFormatting sqref="C114:D115">
    <cfRule type="containsText" dxfId="516" priority="133" operator="containsText" text="n/a">
      <formula>NOT(ISERROR(SEARCH("n/a",C114)))</formula>
    </cfRule>
    <cfRule type="containsText" dxfId="515" priority="134" operator="containsText" text="no">
      <formula>NOT(ISERROR(SEARCH("no",C114)))</formula>
    </cfRule>
  </conditionalFormatting>
  <conditionalFormatting sqref="C114:D115">
    <cfRule type="cellIs" dxfId="514" priority="132" operator="equal">
      <formula>"Planned"</formula>
    </cfRule>
  </conditionalFormatting>
  <conditionalFormatting sqref="C114:D115">
    <cfRule type="containsText" dxfId="513" priority="130" operator="containsText" text="n/a">
      <formula>NOT(ISERROR(SEARCH("n/a",C114)))</formula>
    </cfRule>
    <cfRule type="containsText" dxfId="512" priority="131" operator="containsText" text="no">
      <formula>NOT(ISERROR(SEARCH("no",C114)))</formula>
    </cfRule>
  </conditionalFormatting>
  <conditionalFormatting sqref="C114:D115">
    <cfRule type="containsText" dxfId="511" priority="128" operator="containsText" text="n/a">
      <formula>NOT(ISERROR(SEARCH("n/a",C114)))</formula>
    </cfRule>
    <cfRule type="containsText" dxfId="510" priority="129" operator="containsText" text="no">
      <formula>NOT(ISERROR(SEARCH("no",C114)))</formula>
    </cfRule>
  </conditionalFormatting>
  <conditionalFormatting sqref="C119:D119">
    <cfRule type="containsText" dxfId="509" priority="126" operator="containsText" text="n/a">
      <formula>NOT(ISERROR(SEARCH("n/a",C119)))</formula>
    </cfRule>
    <cfRule type="containsText" dxfId="508" priority="127" operator="containsText" text="no">
      <formula>NOT(ISERROR(SEARCH("no",C119)))</formula>
    </cfRule>
  </conditionalFormatting>
  <conditionalFormatting sqref="C119:D119">
    <cfRule type="cellIs" dxfId="507" priority="125" operator="equal">
      <formula>"Planned"</formula>
    </cfRule>
  </conditionalFormatting>
  <conditionalFormatting sqref="C119:D119">
    <cfRule type="containsText" dxfId="506" priority="123" operator="containsText" text="n/a">
      <formula>NOT(ISERROR(SEARCH("n/a",C119)))</formula>
    </cfRule>
    <cfRule type="containsText" dxfId="505" priority="124" operator="containsText" text="no">
      <formula>NOT(ISERROR(SEARCH("no",C119)))</formula>
    </cfRule>
  </conditionalFormatting>
  <conditionalFormatting sqref="C119:D119">
    <cfRule type="containsText" dxfId="504" priority="121" operator="containsText" text="n/a">
      <formula>NOT(ISERROR(SEARCH("n/a",C119)))</formula>
    </cfRule>
    <cfRule type="containsText" dxfId="503" priority="122" operator="containsText" text="no">
      <formula>NOT(ISERROR(SEARCH("no",C119)))</formula>
    </cfRule>
  </conditionalFormatting>
  <conditionalFormatting sqref="C122:D122">
    <cfRule type="containsText" dxfId="502" priority="119" operator="containsText" text="n/a">
      <formula>NOT(ISERROR(SEARCH("n/a",C122)))</formula>
    </cfRule>
    <cfRule type="containsText" dxfId="501" priority="120" operator="containsText" text="no">
      <formula>NOT(ISERROR(SEARCH("no",C122)))</formula>
    </cfRule>
  </conditionalFormatting>
  <conditionalFormatting sqref="C122:D122">
    <cfRule type="cellIs" dxfId="500" priority="118" operator="equal">
      <formula>"Planned"</formula>
    </cfRule>
  </conditionalFormatting>
  <conditionalFormatting sqref="C122:D122">
    <cfRule type="containsText" dxfId="499" priority="116" operator="containsText" text="n/a">
      <formula>NOT(ISERROR(SEARCH("n/a",C122)))</formula>
    </cfRule>
    <cfRule type="containsText" dxfId="498" priority="117" operator="containsText" text="no">
      <formula>NOT(ISERROR(SEARCH("no",C122)))</formula>
    </cfRule>
  </conditionalFormatting>
  <conditionalFormatting sqref="C122:D122">
    <cfRule type="containsText" dxfId="497" priority="114" operator="containsText" text="n/a">
      <formula>NOT(ISERROR(SEARCH("n/a",C122)))</formula>
    </cfRule>
    <cfRule type="containsText" dxfId="496" priority="115" operator="containsText" text="no">
      <formula>NOT(ISERROR(SEARCH("no",C122)))</formula>
    </cfRule>
  </conditionalFormatting>
  <conditionalFormatting sqref="C125:D125">
    <cfRule type="containsText" dxfId="495" priority="112" operator="containsText" text="n/a">
      <formula>NOT(ISERROR(SEARCH("n/a",C125)))</formula>
    </cfRule>
    <cfRule type="containsText" dxfId="494" priority="113" operator="containsText" text="no">
      <formula>NOT(ISERROR(SEARCH("no",C125)))</formula>
    </cfRule>
  </conditionalFormatting>
  <conditionalFormatting sqref="C125:D125">
    <cfRule type="cellIs" dxfId="493" priority="111" operator="equal">
      <formula>"Planned"</formula>
    </cfRule>
  </conditionalFormatting>
  <conditionalFormatting sqref="C125:D125">
    <cfRule type="containsText" dxfId="492" priority="109" operator="containsText" text="n/a">
      <formula>NOT(ISERROR(SEARCH("n/a",C125)))</formula>
    </cfRule>
    <cfRule type="containsText" dxfId="491" priority="110" operator="containsText" text="no">
      <formula>NOT(ISERROR(SEARCH("no",C125)))</formula>
    </cfRule>
  </conditionalFormatting>
  <conditionalFormatting sqref="C125:D125">
    <cfRule type="containsText" dxfId="490" priority="107" operator="containsText" text="n/a">
      <formula>NOT(ISERROR(SEARCH("n/a",C125)))</formula>
    </cfRule>
    <cfRule type="containsText" dxfId="489" priority="108" operator="containsText" text="no">
      <formula>NOT(ISERROR(SEARCH("no",C125)))</formula>
    </cfRule>
  </conditionalFormatting>
  <conditionalFormatting sqref="C126:D128">
    <cfRule type="containsText" dxfId="488" priority="105" operator="containsText" text="n/a">
      <formula>NOT(ISERROR(SEARCH("n/a",C126)))</formula>
    </cfRule>
    <cfRule type="containsText" dxfId="487" priority="106" operator="containsText" text="no">
      <formula>NOT(ISERROR(SEARCH("no",C126)))</formula>
    </cfRule>
  </conditionalFormatting>
  <conditionalFormatting sqref="C126:D128">
    <cfRule type="cellIs" dxfId="486" priority="104" operator="equal">
      <formula>"Planned"</formula>
    </cfRule>
  </conditionalFormatting>
  <conditionalFormatting sqref="C126:D128">
    <cfRule type="containsText" dxfId="485" priority="102" operator="containsText" text="n/a">
      <formula>NOT(ISERROR(SEARCH("n/a",C126)))</formula>
    </cfRule>
    <cfRule type="containsText" dxfId="484" priority="103" operator="containsText" text="no">
      <formula>NOT(ISERROR(SEARCH("no",C126)))</formula>
    </cfRule>
  </conditionalFormatting>
  <conditionalFormatting sqref="D123:D124">
    <cfRule type="cellIs" dxfId="483" priority="1" operator="equal">
      <formula>"Planned"</formula>
    </cfRule>
  </conditionalFormatting>
  <conditionalFormatting sqref="C5">
    <cfRule type="containsText" dxfId="482" priority="98" operator="containsText" text="n/a">
      <formula>NOT(ISERROR(SEARCH("n/a",C5)))</formula>
    </cfRule>
    <cfRule type="containsText" dxfId="481" priority="99" operator="containsText" text="no">
      <formula>NOT(ISERROR(SEARCH("no",C5)))</formula>
    </cfRule>
  </conditionalFormatting>
  <conditionalFormatting sqref="C5">
    <cfRule type="cellIs" dxfId="480" priority="97" operator="equal">
      <formula>"Planned"</formula>
    </cfRule>
  </conditionalFormatting>
  <conditionalFormatting sqref="C6:C11">
    <cfRule type="cellIs" dxfId="479" priority="94" operator="equal">
      <formula>"Planned"</formula>
    </cfRule>
  </conditionalFormatting>
  <conditionalFormatting sqref="D5:D11">
    <cfRule type="containsText" dxfId="478" priority="92" operator="containsText" text="n/a">
      <formula>NOT(ISERROR(SEARCH("n/a",D5)))</formula>
    </cfRule>
    <cfRule type="containsText" dxfId="477" priority="93" operator="containsText" text="no">
      <formula>NOT(ISERROR(SEARCH("no",D5)))</formula>
    </cfRule>
  </conditionalFormatting>
  <conditionalFormatting sqref="D5:D11">
    <cfRule type="cellIs" dxfId="476" priority="91" operator="equal">
      <formula>"Planned"</formula>
    </cfRule>
  </conditionalFormatting>
  <conditionalFormatting sqref="C13:C15">
    <cfRule type="containsText" dxfId="475" priority="89" operator="containsText" text="n/a">
      <formula>NOT(ISERROR(SEARCH("n/a",C13)))</formula>
    </cfRule>
    <cfRule type="containsText" dxfId="474" priority="90" operator="containsText" text="no">
      <formula>NOT(ISERROR(SEARCH("no",C13)))</formula>
    </cfRule>
  </conditionalFormatting>
  <conditionalFormatting sqref="C13:C15">
    <cfRule type="cellIs" dxfId="473" priority="88" operator="equal">
      <formula>"Planned"</formula>
    </cfRule>
  </conditionalFormatting>
  <conditionalFormatting sqref="D13:D15">
    <cfRule type="containsText" dxfId="472" priority="86" operator="containsText" text="n/a">
      <formula>NOT(ISERROR(SEARCH("n/a",D13)))</formula>
    </cfRule>
    <cfRule type="containsText" dxfId="471" priority="87" operator="containsText" text="no">
      <formula>NOT(ISERROR(SEARCH("no",D13)))</formula>
    </cfRule>
  </conditionalFormatting>
  <conditionalFormatting sqref="D13:D15">
    <cfRule type="cellIs" dxfId="470" priority="85" operator="equal">
      <formula>"Planned"</formula>
    </cfRule>
  </conditionalFormatting>
  <conditionalFormatting sqref="C17">
    <cfRule type="containsText" dxfId="469" priority="83" operator="containsText" text="n/a">
      <formula>NOT(ISERROR(SEARCH("n/a",C17)))</formula>
    </cfRule>
    <cfRule type="containsText" dxfId="468" priority="84" operator="containsText" text="no">
      <formula>NOT(ISERROR(SEARCH("no",C17)))</formula>
    </cfRule>
  </conditionalFormatting>
  <conditionalFormatting sqref="C17">
    <cfRule type="cellIs" dxfId="467" priority="82" operator="equal">
      <formula>"Planned"</formula>
    </cfRule>
  </conditionalFormatting>
  <conditionalFormatting sqref="D17">
    <cfRule type="containsText" dxfId="466" priority="80" operator="containsText" text="n/a">
      <formula>NOT(ISERROR(SEARCH("n/a",D17)))</formula>
    </cfRule>
    <cfRule type="containsText" dxfId="465" priority="81" operator="containsText" text="no">
      <formula>NOT(ISERROR(SEARCH("no",D17)))</formula>
    </cfRule>
  </conditionalFormatting>
  <conditionalFormatting sqref="D17">
    <cfRule type="cellIs" dxfId="464" priority="79" operator="equal">
      <formula>"Planned"</formula>
    </cfRule>
  </conditionalFormatting>
  <conditionalFormatting sqref="C20">
    <cfRule type="containsText" dxfId="463" priority="77" operator="containsText" text="n/a">
      <formula>NOT(ISERROR(SEARCH("n/a",C20)))</formula>
    </cfRule>
    <cfRule type="containsText" dxfId="462" priority="78" operator="containsText" text="no">
      <formula>NOT(ISERROR(SEARCH("no",C20)))</formula>
    </cfRule>
  </conditionalFormatting>
  <conditionalFormatting sqref="C20">
    <cfRule type="cellIs" dxfId="461" priority="76" operator="equal">
      <formula>"Planned"</formula>
    </cfRule>
  </conditionalFormatting>
  <conditionalFormatting sqref="D20">
    <cfRule type="containsText" dxfId="460" priority="74" operator="containsText" text="n/a">
      <formula>NOT(ISERROR(SEARCH("n/a",D20)))</formula>
    </cfRule>
    <cfRule type="containsText" dxfId="459" priority="75" operator="containsText" text="no">
      <formula>NOT(ISERROR(SEARCH("no",D20)))</formula>
    </cfRule>
  </conditionalFormatting>
  <conditionalFormatting sqref="D20">
    <cfRule type="cellIs" dxfId="458" priority="73" operator="equal">
      <formula>"Planned"</formula>
    </cfRule>
  </conditionalFormatting>
  <conditionalFormatting sqref="C21:C59">
    <cfRule type="containsText" dxfId="457" priority="71" operator="containsText" text="n/a">
      <formula>NOT(ISERROR(SEARCH("n/a",C21)))</formula>
    </cfRule>
    <cfRule type="containsText" dxfId="456" priority="72" operator="containsText" text="no">
      <formula>NOT(ISERROR(SEARCH("no",C21)))</formula>
    </cfRule>
  </conditionalFormatting>
  <conditionalFormatting sqref="C21:C59">
    <cfRule type="cellIs" dxfId="455" priority="70" operator="equal">
      <formula>"Planned"</formula>
    </cfRule>
  </conditionalFormatting>
  <conditionalFormatting sqref="D21:D59">
    <cfRule type="containsText" dxfId="454" priority="68" operator="containsText" text="n/a">
      <formula>NOT(ISERROR(SEARCH("n/a",D21)))</formula>
    </cfRule>
    <cfRule type="containsText" dxfId="453" priority="69" operator="containsText" text="no">
      <formula>NOT(ISERROR(SEARCH("no",D21)))</formula>
    </cfRule>
  </conditionalFormatting>
  <conditionalFormatting sqref="D21:D59">
    <cfRule type="cellIs" dxfId="452" priority="67" operator="equal">
      <formula>"Planned"</formula>
    </cfRule>
  </conditionalFormatting>
  <conditionalFormatting sqref="C61:C92">
    <cfRule type="containsText" dxfId="451" priority="65" operator="containsText" text="n/a">
      <formula>NOT(ISERROR(SEARCH("n/a",C61)))</formula>
    </cfRule>
    <cfRule type="containsText" dxfId="450" priority="66" operator="containsText" text="no">
      <formula>NOT(ISERROR(SEARCH("no",C61)))</formula>
    </cfRule>
  </conditionalFormatting>
  <conditionalFormatting sqref="C61:C92">
    <cfRule type="cellIs" dxfId="449" priority="64" operator="equal">
      <formula>"Planned"</formula>
    </cfRule>
  </conditionalFormatting>
  <conditionalFormatting sqref="D61:D92">
    <cfRule type="containsText" dxfId="448" priority="62" operator="containsText" text="n/a">
      <formula>NOT(ISERROR(SEARCH("n/a",D61)))</formula>
    </cfRule>
    <cfRule type="containsText" dxfId="447" priority="63" operator="containsText" text="no">
      <formula>NOT(ISERROR(SEARCH("no",D61)))</formula>
    </cfRule>
  </conditionalFormatting>
  <conditionalFormatting sqref="D61:D92">
    <cfRule type="cellIs" dxfId="446" priority="61" operator="equal">
      <formula>"Planned"</formula>
    </cfRule>
  </conditionalFormatting>
  <conditionalFormatting sqref="C94:C105">
    <cfRule type="containsText" dxfId="445" priority="59" operator="containsText" text="n/a">
      <formula>NOT(ISERROR(SEARCH("n/a",C94)))</formula>
    </cfRule>
    <cfRule type="containsText" dxfId="444" priority="60" operator="containsText" text="no">
      <formula>NOT(ISERROR(SEARCH("no",C94)))</formula>
    </cfRule>
  </conditionalFormatting>
  <conditionalFormatting sqref="C94:C105">
    <cfRule type="cellIs" dxfId="443" priority="58" operator="equal">
      <formula>"Planned"</formula>
    </cfRule>
  </conditionalFormatting>
  <conditionalFormatting sqref="D94:D105">
    <cfRule type="containsText" dxfId="442" priority="56" operator="containsText" text="n/a">
      <formula>NOT(ISERROR(SEARCH("n/a",D94)))</formula>
    </cfRule>
    <cfRule type="containsText" dxfId="441" priority="57" operator="containsText" text="no">
      <formula>NOT(ISERROR(SEARCH("no",D94)))</formula>
    </cfRule>
  </conditionalFormatting>
  <conditionalFormatting sqref="D94:D105">
    <cfRule type="cellIs" dxfId="440" priority="55" operator="equal">
      <formula>"Planned"</formula>
    </cfRule>
  </conditionalFormatting>
  <conditionalFormatting sqref="C108">
    <cfRule type="containsText" dxfId="439" priority="53" operator="containsText" text="n/a">
      <formula>NOT(ISERROR(SEARCH("n/a",C108)))</formula>
    </cfRule>
    <cfRule type="containsText" dxfId="438" priority="54" operator="containsText" text="no">
      <formula>NOT(ISERROR(SEARCH("no",C108)))</formula>
    </cfRule>
  </conditionalFormatting>
  <conditionalFormatting sqref="C108">
    <cfRule type="cellIs" dxfId="437" priority="52" operator="equal">
      <formula>"Planned"</formula>
    </cfRule>
  </conditionalFormatting>
  <conditionalFormatting sqref="D108">
    <cfRule type="containsText" dxfId="436" priority="50" operator="containsText" text="n/a">
      <formula>NOT(ISERROR(SEARCH("n/a",D108)))</formula>
    </cfRule>
    <cfRule type="containsText" dxfId="435" priority="51" operator="containsText" text="no">
      <formula>NOT(ISERROR(SEARCH("no",D108)))</formula>
    </cfRule>
  </conditionalFormatting>
  <conditionalFormatting sqref="D108">
    <cfRule type="cellIs" dxfId="434" priority="49" operator="equal">
      <formula>"Planned"</formula>
    </cfRule>
  </conditionalFormatting>
  <conditionalFormatting sqref="C112">
    <cfRule type="containsText" dxfId="433" priority="47" operator="containsText" text="n/a">
      <formula>NOT(ISERROR(SEARCH("n/a",C112)))</formula>
    </cfRule>
    <cfRule type="containsText" dxfId="432" priority="48" operator="containsText" text="no">
      <formula>NOT(ISERROR(SEARCH("no",C112)))</formula>
    </cfRule>
  </conditionalFormatting>
  <conditionalFormatting sqref="C112">
    <cfRule type="cellIs" dxfId="431" priority="46" operator="equal">
      <formula>"Planned"</formula>
    </cfRule>
  </conditionalFormatting>
  <conditionalFormatting sqref="D112">
    <cfRule type="containsText" dxfId="430" priority="44" operator="containsText" text="n/a">
      <formula>NOT(ISERROR(SEARCH("n/a",D112)))</formula>
    </cfRule>
    <cfRule type="containsText" dxfId="429" priority="45" operator="containsText" text="no">
      <formula>NOT(ISERROR(SEARCH("no",D112)))</formula>
    </cfRule>
  </conditionalFormatting>
  <conditionalFormatting sqref="D112">
    <cfRule type="cellIs" dxfId="428" priority="43" operator="equal">
      <formula>"Planned"</formula>
    </cfRule>
  </conditionalFormatting>
  <conditionalFormatting sqref="C113">
    <cfRule type="containsText" dxfId="427" priority="41" operator="containsText" text="n/a">
      <formula>NOT(ISERROR(SEARCH("n/a",C113)))</formula>
    </cfRule>
    <cfRule type="containsText" dxfId="426" priority="42" operator="containsText" text="no">
      <formula>NOT(ISERROR(SEARCH("no",C113)))</formula>
    </cfRule>
  </conditionalFormatting>
  <conditionalFormatting sqref="C113">
    <cfRule type="cellIs" dxfId="425" priority="40" operator="equal">
      <formula>"Planned"</formula>
    </cfRule>
  </conditionalFormatting>
  <conditionalFormatting sqref="D113">
    <cfRule type="containsText" dxfId="424" priority="38" operator="containsText" text="n/a">
      <formula>NOT(ISERROR(SEARCH("n/a",D113)))</formula>
    </cfRule>
    <cfRule type="containsText" dxfId="423" priority="39" operator="containsText" text="no">
      <formula>NOT(ISERROR(SEARCH("no",D113)))</formula>
    </cfRule>
  </conditionalFormatting>
  <conditionalFormatting sqref="D113">
    <cfRule type="cellIs" dxfId="422" priority="37" operator="equal">
      <formula>"Planned"</formula>
    </cfRule>
  </conditionalFormatting>
  <conditionalFormatting sqref="C116">
    <cfRule type="containsText" dxfId="421" priority="35" operator="containsText" text="n/a">
      <formula>NOT(ISERROR(SEARCH("n/a",C116)))</formula>
    </cfRule>
    <cfRule type="containsText" dxfId="420" priority="36" operator="containsText" text="no">
      <formula>NOT(ISERROR(SEARCH("no",C116)))</formula>
    </cfRule>
  </conditionalFormatting>
  <conditionalFormatting sqref="C116">
    <cfRule type="cellIs" dxfId="419" priority="34" operator="equal">
      <formula>"Planned"</formula>
    </cfRule>
  </conditionalFormatting>
  <conditionalFormatting sqref="D116">
    <cfRule type="containsText" dxfId="418" priority="32" operator="containsText" text="n/a">
      <formula>NOT(ISERROR(SEARCH("n/a",D116)))</formula>
    </cfRule>
    <cfRule type="containsText" dxfId="417" priority="33" operator="containsText" text="no">
      <formula>NOT(ISERROR(SEARCH("no",D116)))</formula>
    </cfRule>
  </conditionalFormatting>
  <conditionalFormatting sqref="D116">
    <cfRule type="cellIs" dxfId="416" priority="31" operator="equal">
      <formula>"Planned"</formula>
    </cfRule>
  </conditionalFormatting>
  <conditionalFormatting sqref="C117">
    <cfRule type="containsText" dxfId="415" priority="29" operator="containsText" text="n/a">
      <formula>NOT(ISERROR(SEARCH("n/a",C117)))</formula>
    </cfRule>
    <cfRule type="containsText" dxfId="414" priority="30" operator="containsText" text="no">
      <formula>NOT(ISERROR(SEARCH("no",C117)))</formula>
    </cfRule>
  </conditionalFormatting>
  <conditionalFormatting sqref="C117">
    <cfRule type="cellIs" dxfId="413" priority="28" operator="equal">
      <formula>"Planned"</formula>
    </cfRule>
  </conditionalFormatting>
  <conditionalFormatting sqref="D117">
    <cfRule type="cellIs" dxfId="412" priority="25" operator="equal">
      <formula>"Planned"</formula>
    </cfRule>
  </conditionalFormatting>
  <conditionalFormatting sqref="C118">
    <cfRule type="containsText" dxfId="411" priority="23" operator="containsText" text="n/a">
      <formula>NOT(ISERROR(SEARCH("n/a",C118)))</formula>
    </cfRule>
    <cfRule type="containsText" dxfId="410" priority="24" operator="containsText" text="no">
      <formula>NOT(ISERROR(SEARCH("no",C118)))</formula>
    </cfRule>
  </conditionalFormatting>
  <conditionalFormatting sqref="C118">
    <cfRule type="cellIs" dxfId="409" priority="22" operator="equal">
      <formula>"Planned"</formula>
    </cfRule>
  </conditionalFormatting>
  <conditionalFormatting sqref="D118">
    <cfRule type="containsText" dxfId="408" priority="20" operator="containsText" text="n/a">
      <formula>NOT(ISERROR(SEARCH("n/a",D118)))</formula>
    </cfRule>
    <cfRule type="containsText" dxfId="407" priority="21" operator="containsText" text="no">
      <formula>NOT(ISERROR(SEARCH("no",D118)))</formula>
    </cfRule>
  </conditionalFormatting>
  <conditionalFormatting sqref="D118">
    <cfRule type="cellIs" dxfId="406" priority="19" operator="equal">
      <formula>"Planned"</formula>
    </cfRule>
  </conditionalFormatting>
  <conditionalFormatting sqref="C121">
    <cfRule type="containsText" dxfId="405" priority="17" operator="containsText" text="n/a">
      <formula>NOT(ISERROR(SEARCH("n/a",C121)))</formula>
    </cfRule>
    <cfRule type="containsText" dxfId="404" priority="18" operator="containsText" text="no">
      <formula>NOT(ISERROR(SEARCH("no",C121)))</formula>
    </cfRule>
  </conditionalFormatting>
  <conditionalFormatting sqref="C121">
    <cfRule type="cellIs" dxfId="403" priority="16" operator="equal">
      <formula>"Planned"</formula>
    </cfRule>
  </conditionalFormatting>
  <conditionalFormatting sqref="D121">
    <cfRule type="containsText" dxfId="402" priority="14" operator="containsText" text="n/a">
      <formula>NOT(ISERROR(SEARCH("n/a",D121)))</formula>
    </cfRule>
    <cfRule type="containsText" dxfId="401" priority="15" operator="containsText" text="no">
      <formula>NOT(ISERROR(SEARCH("no",D121)))</formula>
    </cfRule>
  </conditionalFormatting>
  <conditionalFormatting sqref="D121">
    <cfRule type="cellIs" dxfId="400" priority="13" operator="equal">
      <formula>"Planned"</formula>
    </cfRule>
  </conditionalFormatting>
  <conditionalFormatting sqref="C120">
    <cfRule type="containsText" dxfId="399" priority="11" operator="containsText" text="n/a">
      <formula>NOT(ISERROR(SEARCH("n/a",C120)))</formula>
    </cfRule>
    <cfRule type="containsText" dxfId="398" priority="12" operator="containsText" text="no">
      <formula>NOT(ISERROR(SEARCH("no",C120)))</formula>
    </cfRule>
  </conditionalFormatting>
  <conditionalFormatting sqref="C120">
    <cfRule type="cellIs" dxfId="397" priority="10" operator="equal">
      <formula>"Planned"</formula>
    </cfRule>
  </conditionalFormatting>
  <conditionalFormatting sqref="D120">
    <cfRule type="containsText" dxfId="396" priority="8" operator="containsText" text="n/a">
      <formula>NOT(ISERROR(SEARCH("n/a",D120)))</formula>
    </cfRule>
    <cfRule type="containsText" dxfId="395" priority="9" operator="containsText" text="no">
      <formula>NOT(ISERROR(SEARCH("no",D120)))</formula>
    </cfRule>
  </conditionalFormatting>
  <conditionalFormatting sqref="D120">
    <cfRule type="cellIs" dxfId="394" priority="7" operator="equal">
      <formula>"Planned"</formula>
    </cfRule>
  </conditionalFormatting>
  <conditionalFormatting sqref="C123:C124">
    <cfRule type="containsText" dxfId="393" priority="5" operator="containsText" text="n/a">
      <formula>NOT(ISERROR(SEARCH("n/a",C123)))</formula>
    </cfRule>
    <cfRule type="containsText" dxfId="392" priority="6" operator="containsText" text="no">
      <formula>NOT(ISERROR(SEARCH("no",C123)))</formula>
    </cfRule>
  </conditionalFormatting>
  <conditionalFormatting sqref="C123:C124">
    <cfRule type="cellIs" dxfId="391" priority="4" operator="equal">
      <formula>"Planned"</formula>
    </cfRule>
  </conditionalFormatting>
  <conditionalFormatting sqref="D123:D124">
    <cfRule type="containsText" dxfId="390" priority="2" operator="containsText" text="n/a">
      <formula>NOT(ISERROR(SEARCH("n/a",D123)))</formula>
    </cfRule>
    <cfRule type="containsText" dxfId="389" priority="3" operator="containsText" text="no">
      <formula>NOT(ISERROR(SEARCH("no",D123)))</formula>
    </cfRule>
  </conditionalFormatting>
  <hyperlinks>
    <hyperlink ref="C1" location="TOC!A1" display="Return to Table of Contents" xr:uid="{00000000-0004-0000-1000-000000000000}"/>
    <hyperlink ref="G4" location="S3S3.1!D7" display="3.1.1 States shall require the following prerequisites for instructor candidates receiving training. As recognized or determined by the State, each instructor candidate shall:" xr:uid="{00000000-0004-0000-1000-000001000000}"/>
    <hyperlink ref="B4" location="S3S3.1!D7" display="S3S3.1!D7" xr:uid="{00000000-0004-0000-1000-000002000000}"/>
    <hyperlink ref="B12" location="S3S3.1!D9" display="S3S3.1!D9" xr:uid="{00000000-0004-0000-1000-000003000000}"/>
    <hyperlink ref="G12" location="S3S3.1!D9" display="3.1.2 States shall require instructor candidates to pass entry-level assessments to demonstrate their knowledge, skills, and attitudes for the safe operation of a motor vehicle to gain entry into the driver education instructor preparation program." xr:uid="{00000000-0004-0000-1000-000004000000}"/>
    <hyperlink ref="G16" location="S3S3.1!D9" display="Are programs to pre-screen an individual to determine if they are an acceptable candidate to enter the instructor preparation program required?" xr:uid="{00000000-0004-0000-1000-000005000000}"/>
    <hyperlink ref="B16" location="S3S3.1!D11" display="S3S3.1!D11" xr:uid="{00000000-0004-0000-1000-000006000000}"/>
    <hyperlink ref="G18" location="S3S3.2!D2" display="Training" xr:uid="{00000000-0004-0000-1000-000007000000}"/>
    <hyperlink ref="G19" location="S3S3.2!D7" display="3.2.1 States shall require instructor candidates to successfully complete a course detailing classroom content, BTW lessons and State specific information from State approved driver education curricula. The instructor candidate shall demonstrate their kno" xr:uid="{00000000-0004-0000-1000-000008000000}"/>
    <hyperlink ref="B18" location="S3S3.2!D2" display="S3S3.2!D2" xr:uid="{00000000-0004-0000-1000-000009000000}"/>
    <hyperlink ref="B19" location="S3S3.2!D7" display="S3S3.2!D7" xr:uid="{00000000-0004-0000-1000-00000A000000}"/>
    <hyperlink ref="G60" location="S3S3.2!D11" display="3.2.2 States shall require instructor candidates to successfully complete a course in teaching and learning theories (e.g., The Teaching Task). See Attachment D for the Model Training Materials as an example of the teaching task. The instructor candidate " xr:uid="{00000000-0004-0000-1000-00000B000000}"/>
    <hyperlink ref="B60" location="S3S3.2!D9" display="S3S3.2!D9" xr:uid="{00000000-0004-0000-1000-00000C000000}"/>
    <hyperlink ref="G93" location="S3S3.2!D11" display="3.2.3 States shall require instructor candidates to successfully deliver a series of practice teaching assignments during the instructor training course, including both classroom and BTW lessons. The instructor candidate must demonstrate:" xr:uid="{00000000-0004-0000-1000-00000D000000}"/>
    <hyperlink ref="B93" location="S3S3.2!D11" display="S3S3.2!D11" xr:uid="{00000000-0004-0000-1000-00000E000000}"/>
    <hyperlink ref="G106" location="S3S3.3!D2" display="Student Teaching/Practicum" xr:uid="{00000000-0004-0000-1000-00000F000000}"/>
    <hyperlink ref="B106" location="S3S3.3!D2" display="S3S3.3!D2" xr:uid="{00000000-0004-0000-1000-000010000000}"/>
    <hyperlink ref="G107" location="S3S3.3!D7" display="3.3.1 States shall require instructor candidates to teach with an experienced mentor or complete a student teaching practicum, to deliver course content (both classroom and BTW) during a regularly scheduled driver education course to novice students while" xr:uid="{00000000-0004-0000-1000-000011000000}"/>
    <hyperlink ref="B107" location="S3S3.3!D7" display="S3S3.3!D7" xr:uid="{00000000-0004-0000-1000-000012000000}"/>
    <hyperlink ref="G109" location="S3S3.4!D2" display="Exit Assessment" xr:uid="{00000000-0004-0000-1000-000013000000}"/>
    <hyperlink ref="B109" location="S3S3.4!D2" display="S3S3.4!D2" xr:uid="{00000000-0004-0000-1000-000014000000}"/>
    <hyperlink ref="G110" location="S3S3.4!D7" display="3.4.1 States shall require the driver education instructor candidate to pass exit assessments, beyond the state driver licensing test, to demonstrate their knowledge, skills and attitudes for the operation of a motor vehicle to successfully complete the d" xr:uid="{00000000-0004-0000-1000-000015000000}"/>
    <hyperlink ref="B110" location="S3S3.4!D7" display="S3S3.4!D7" xr:uid="{00000000-0004-0000-1000-000016000000}"/>
    <hyperlink ref="B114" location="S3S3.5!D2" display="S3S3.5!D2" xr:uid="{00000000-0004-0000-1000-000017000000}"/>
    <hyperlink ref="G114" location="S3S3.5!D2" display="Ongoing Training and Recertification" xr:uid="{00000000-0004-0000-1000-000018000000}"/>
    <hyperlink ref="G115" location="S3S3.5!D7" display="3.5.1 States shall require instructors to receive regular continuing education and professional development, as approved by the State" xr:uid="{00000000-0004-0000-1000-000019000000}"/>
    <hyperlink ref="B115" location="S3S3.5!D7" display="S3S3.5!D7" xr:uid="{00000000-0004-0000-1000-00001A000000}"/>
    <hyperlink ref="G119" location="S3S3.5!D9" display="3.5.2 States shall require a regular driving record review for instructors" xr:uid="{00000000-0004-0000-1000-00001B000000}"/>
    <hyperlink ref="B119" location="S3S3.5!D9" display="S3S3.5!D9" xr:uid="{00000000-0004-0000-1000-00001C000000}"/>
    <hyperlink ref="B122" location="S3S3.5!D13" display="S3S3.5!D13" xr:uid="{00000000-0004-0000-1000-00001D000000}"/>
    <hyperlink ref="G122" location="S3S3.5!D11" display="3.5.3 States shall require instructors to pass periodic Federal and State criminal background checks" xr:uid="{00000000-0004-0000-1000-00001E000000}"/>
    <hyperlink ref="B125" location="S3S3.5!D13" display="S3S3.5!D13" xr:uid="{00000000-0004-0000-1000-00001F000000}"/>
    <hyperlink ref="G125" location="S3S3.5!D13" display="3.5.4 State should require instructor candidates to successfully complete other pre or post courses/requirements as prescribed by the State, such as a course in first aid/CPR and automated external defibrillators (AED)" xr:uid="{00000000-0004-0000-1000-000020000000}"/>
    <hyperlink ref="G126" location="S3S3.6!D2" display="3.6 Instructor Training" xr:uid="{00000000-0004-0000-1000-000021000000}"/>
    <hyperlink ref="B126" location="S3S3.6!D2" display="S3S3.6!D2" xr:uid="{00000000-0004-0000-1000-000022000000}"/>
    <hyperlink ref="B127" location="S3S3.6!D7" display="S3S3.6!D7" xr:uid="{00000000-0004-0000-1000-000023000000}"/>
    <hyperlink ref="G127" location="S3S3.6!D7" display="3.6.1 Do you meet the specifications in Attachment C Five Stages for Instructor Training?" xr:uid="{00000000-0004-0000-1000-000024000000}"/>
    <hyperlink ref="B128" location="S3S3.6!D9" display="S3S3.6!D9" xr:uid="{00000000-0004-0000-1000-000025000000}"/>
    <hyperlink ref="G128" location="S3S3.6!D9" display="3.6.2 Do you use the ANSTSE model instructor training curriculum for the teaching task?" xr:uid="{00000000-0004-0000-1000-000026000000}"/>
    <hyperlink ref="G3" location="S3S3.1!D2" display="3.1 Prerequisites" xr:uid="{00000000-0004-0000-1000-000027000000}"/>
    <hyperlink ref="K1" location="TOC!A1" display="Return to Table of Contents" xr:uid="{00000000-0004-0000-1000-000028000000}"/>
    <hyperlink ref="H3:I3" location="S1G1.1!A1" display="1.1 Management, Leadership, and Administration" xr:uid="{00000000-0004-0000-1000-000029000000}"/>
    <hyperlink ref="P1" location="TOC!A1" display="Return to Table of Contents" xr:uid="{00000000-0004-0000-1000-00002A000000}"/>
    <hyperlink ref="B3" location="S3S3.1!D2" display="S3S3.1!D2" xr:uid="{00000000-0004-0000-1000-00002B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000-000000000000}">
          <x14:formula1>
            <xm:f>Assessment_DataCollection!$V$2:$V$11</xm:f>
          </x14:formula1>
          <xm:sqref>S3</xm:sqref>
        </x14:dataValidation>
        <x14:dataValidation type="list" allowBlank="1" showInputMessage="1" showErrorMessage="1" xr:uid="{00000000-0002-0000-1000-000001000000}">
          <x14:formula1>
            <xm:f>Assessment_DataCollection!$U$2:$U$5</xm:f>
          </x14:formula1>
          <xm:sqref>R3:R128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59999389629810485"/>
  </sheetPr>
  <dimension ref="A1:O52"/>
  <sheetViews>
    <sheetView topLeftCell="B47" workbookViewId="0">
      <selection activeCell="L41" sqref="L41"/>
    </sheetView>
  </sheetViews>
  <sheetFormatPr defaultRowHeight="15"/>
  <cols>
    <col min="1" max="1" width="0" hidden="1" customWidth="1"/>
    <col min="2" max="2" width="14.5703125" customWidth="1"/>
    <col min="3" max="3" width="4" customWidth="1"/>
    <col min="4" max="4" width="32.5703125" style="29" customWidth="1"/>
    <col min="5" max="11" width="9.5703125" customWidth="1"/>
    <col min="13" max="13" width="23.28515625" customWidth="1"/>
  </cols>
  <sheetData>
    <row r="1" spans="2:15">
      <c r="B1" s="23" t="str">
        <f>Assessment_DataCollection!A1</f>
        <v>SECTION</v>
      </c>
      <c r="C1" s="142"/>
      <c r="D1" s="29" t="str">
        <f>Assessment_DataCollection!B385</f>
        <v>Instructor Qualifications</v>
      </c>
      <c r="E1" s="142"/>
      <c r="F1" s="142"/>
      <c r="G1" s="142"/>
      <c r="H1" s="142"/>
      <c r="I1" s="142"/>
      <c r="J1" s="142"/>
      <c r="K1" s="142"/>
      <c r="L1" s="142"/>
      <c r="M1" s="90" t="s">
        <v>81</v>
      </c>
      <c r="N1" s="142"/>
      <c r="O1" s="142"/>
    </row>
    <row r="2" spans="2:15">
      <c r="B2" s="23" t="s">
        <v>686</v>
      </c>
      <c r="C2" s="35">
        <f>Assessment_DataCollection!A386</f>
        <v>3.1</v>
      </c>
      <c r="D2" s="64" t="str">
        <f>Assessment_DataCollection!B386</f>
        <v>Prerequisites</v>
      </c>
      <c r="E2" s="142"/>
      <c r="F2" s="142"/>
      <c r="G2" s="142"/>
      <c r="H2" s="142"/>
      <c r="I2" s="142"/>
      <c r="J2" s="142"/>
      <c r="K2" s="142"/>
      <c r="L2" s="142"/>
      <c r="M2" s="142"/>
      <c r="N2" s="142"/>
      <c r="O2" s="142"/>
    </row>
    <row r="6" spans="2:15" ht="87" thickBot="1">
      <c r="B6" s="25" t="s">
        <v>688</v>
      </c>
      <c r="C6" s="25"/>
      <c r="D6" s="49" t="s">
        <v>689</v>
      </c>
      <c r="E6" s="46" t="s">
        <v>690</v>
      </c>
      <c r="F6" s="46" t="s">
        <v>691</v>
      </c>
      <c r="G6" s="46" t="s">
        <v>692</v>
      </c>
      <c r="H6" s="46" t="s">
        <v>693</v>
      </c>
      <c r="I6" s="47" t="s">
        <v>694</v>
      </c>
      <c r="J6" s="142"/>
      <c r="K6" s="142"/>
      <c r="L6" s="142"/>
      <c r="M6" s="142"/>
      <c r="N6" s="142"/>
      <c r="O6" s="142"/>
    </row>
    <row r="7" spans="2:15" ht="90.75" thickTop="1">
      <c r="B7" s="22" t="s">
        <v>694</v>
      </c>
      <c r="C7" s="26" t="s">
        <v>695</v>
      </c>
      <c r="D7" s="69" t="str">
        <f>Assessment_DataCollection!B387</f>
        <v>3.1.1 States shall require the following prerequisites for instructor candidates receiving training. As recognized or determined by the State, each instructor candidate shall:</v>
      </c>
      <c r="E7" s="11"/>
      <c r="F7" s="11"/>
      <c r="G7" s="11"/>
      <c r="H7" s="11"/>
      <c r="I7" s="11"/>
      <c r="J7" s="142"/>
      <c r="K7" s="142"/>
      <c r="L7" s="142" t="s">
        <v>711</v>
      </c>
      <c r="M7" s="142" t="s">
        <v>712</v>
      </c>
      <c r="N7" s="142" t="s">
        <v>15</v>
      </c>
      <c r="O7" s="142" t="s">
        <v>713</v>
      </c>
    </row>
    <row r="8" spans="2:15" hidden="1">
      <c r="B8" s="21"/>
      <c r="C8" s="20" t="s">
        <v>15</v>
      </c>
      <c r="D8" s="30"/>
      <c r="E8" s="9" t="str">
        <f>IF($B7=E6,1,"")</f>
        <v/>
      </c>
      <c r="F8" s="9" t="str">
        <f>IF($B7=F6,1,"")</f>
        <v/>
      </c>
      <c r="G8" s="9" t="str">
        <f>IF($B7=G6,1,"")</f>
        <v/>
      </c>
      <c r="H8" s="9" t="str">
        <f>IF($B7=H6,1,"")</f>
        <v/>
      </c>
      <c r="I8" s="9">
        <f>IF($B7=I6,1,"")</f>
        <v>1</v>
      </c>
      <c r="J8" s="142"/>
      <c r="K8" s="142"/>
      <c r="L8" s="142" t="s">
        <v>696</v>
      </c>
      <c r="M8" s="142" t="s">
        <v>697</v>
      </c>
      <c r="N8" s="142" t="s">
        <v>15</v>
      </c>
      <c r="O8" s="142"/>
    </row>
    <row r="9" spans="2:15" ht="120">
      <c r="B9" s="21" t="s">
        <v>693</v>
      </c>
      <c r="C9" s="26" t="s">
        <v>695</v>
      </c>
      <c r="D9" s="70" t="str">
        <f>Assessment_DataCollection!B395</f>
        <v>3.1.2 States shall require instructor candidates to pass entry-level assessments to demonstrate their knowledge, skills, and attitudes for the safe operation of a motor vehicle to gain entry into the driver education instructor preparation program.</v>
      </c>
      <c r="E9" s="9"/>
      <c r="F9" s="9"/>
      <c r="G9" s="9"/>
      <c r="H9" s="9"/>
      <c r="I9" s="9"/>
      <c r="J9" s="142"/>
      <c r="K9" s="142"/>
      <c r="L9" s="142"/>
      <c r="M9" s="142"/>
      <c r="N9" s="142" t="s">
        <v>15</v>
      </c>
      <c r="O9" s="142"/>
    </row>
    <row r="10" spans="2:15" hidden="1">
      <c r="B10" s="21"/>
      <c r="C10" s="20" t="s">
        <v>15</v>
      </c>
      <c r="D10" s="30"/>
      <c r="E10" s="9" t="str">
        <f>IF($B9=E6,1,"")</f>
        <v/>
      </c>
      <c r="F10" s="9" t="str">
        <f>IF($B9=F6,1,"")</f>
        <v/>
      </c>
      <c r="G10" s="9" t="str">
        <f>IF($B9=G6,1,"")</f>
        <v/>
      </c>
      <c r="H10" s="9">
        <f>IF($B9=H6,1,"")</f>
        <v>1</v>
      </c>
      <c r="I10" s="9" t="str">
        <f>IF($B9=I6,1,"")</f>
        <v/>
      </c>
      <c r="J10" s="142"/>
      <c r="K10" s="142"/>
      <c r="L10" s="142"/>
      <c r="M10" s="142"/>
      <c r="N10" s="142"/>
      <c r="O10" s="142"/>
    </row>
    <row r="11" spans="2:15" ht="75.75" thickBot="1">
      <c r="B11" s="34" t="s">
        <v>692</v>
      </c>
      <c r="C11" s="27" t="s">
        <v>695</v>
      </c>
      <c r="D11" s="68" t="str">
        <f>Assessment_DataCollection!B399</f>
        <v>3.1.3 States should require programs to pre-screen an individual to determine if they are an acceptable candidate to enter the instructor preparation program</v>
      </c>
      <c r="E11" s="10"/>
      <c r="F11" s="10"/>
      <c r="G11" s="10"/>
      <c r="H11" s="10"/>
      <c r="I11" s="10"/>
      <c r="J11" s="142"/>
      <c r="K11" s="142"/>
      <c r="L11" s="142"/>
      <c r="M11" s="142"/>
      <c r="N11" s="142"/>
      <c r="O11" s="142"/>
    </row>
    <row r="12" spans="2:15" ht="15.75" hidden="1" thickTop="1">
      <c r="B12" s="8"/>
      <c r="C12" s="142"/>
      <c r="E12" s="142" t="str">
        <f>IF($B11=E6,1,"")</f>
        <v/>
      </c>
      <c r="F12" s="142" t="str">
        <f>IF($B11=F6,1,"")</f>
        <v/>
      </c>
      <c r="G12" s="142">
        <f>IF($B11=G6,1,"")</f>
        <v>1</v>
      </c>
      <c r="H12" s="142" t="str">
        <f>IF($B11=H6,1,"")</f>
        <v/>
      </c>
      <c r="I12" s="142" t="str">
        <f>IF($B11=I6,1,"")</f>
        <v/>
      </c>
      <c r="J12" s="142"/>
      <c r="K12" s="142"/>
      <c r="L12" s="142"/>
      <c r="M12" s="142"/>
      <c r="N12" s="142"/>
      <c r="O12" s="142"/>
    </row>
    <row r="13" spans="2:15" ht="15.75" thickTop="1">
      <c r="B13" s="142" t="s">
        <v>15</v>
      </c>
      <c r="C13" s="142"/>
      <c r="D13" s="32" t="s">
        <v>698</v>
      </c>
      <c r="E13" s="23">
        <f>SUM(E7:E12)</f>
        <v>0</v>
      </c>
      <c r="F13" s="23">
        <f>SUM(F7:F12)</f>
        <v>0</v>
      </c>
      <c r="G13" s="23">
        <f>SUM(G7:G12)</f>
        <v>1</v>
      </c>
      <c r="H13" s="23">
        <f>SUM(H7:H12)</f>
        <v>1</v>
      </c>
      <c r="I13" s="23">
        <f>SUM(I7:I12)</f>
        <v>1</v>
      </c>
      <c r="J13" s="142"/>
      <c r="K13" s="142"/>
      <c r="L13" s="142"/>
      <c r="M13" s="142"/>
      <c r="N13" s="142"/>
      <c r="O13" s="142"/>
    </row>
    <row r="15" spans="2:15" ht="15.75" thickBot="1">
      <c r="B15" s="142"/>
      <c r="C15" s="142"/>
      <c r="E15" s="142"/>
      <c r="F15" s="142"/>
      <c r="G15" s="142"/>
      <c r="H15" s="142"/>
      <c r="I15" s="142"/>
      <c r="J15" s="142"/>
      <c r="K15" s="142"/>
      <c r="L15" s="142"/>
      <c r="M15" s="142"/>
      <c r="N15" s="142"/>
      <c r="O15" s="142"/>
    </row>
    <row r="16" spans="2:15" ht="45.75" thickBot="1">
      <c r="B16" s="144" t="s">
        <v>699</v>
      </c>
      <c r="C16" s="145"/>
      <c r="D16" s="145"/>
      <c r="E16" s="145"/>
      <c r="F16" s="145"/>
      <c r="G16" s="145"/>
      <c r="H16" s="145"/>
      <c r="I16" s="145"/>
      <c r="J16" s="121" t="s">
        <v>700</v>
      </c>
      <c r="K16" s="122" t="s">
        <v>701</v>
      </c>
      <c r="L16" s="142"/>
      <c r="M16" s="142"/>
      <c r="N16" s="142"/>
      <c r="O16" s="142"/>
    </row>
    <row r="17" spans="1:11" ht="14.45" customHeight="1">
      <c r="A17" s="142">
        <f>J17</f>
        <v>0</v>
      </c>
      <c r="B17" s="489"/>
      <c r="C17" s="490"/>
      <c r="D17" s="490"/>
      <c r="E17" s="490"/>
      <c r="F17" s="490"/>
      <c r="G17" s="490"/>
      <c r="H17" s="490"/>
      <c r="I17" s="491"/>
      <c r="J17" s="9"/>
      <c r="K17" s="9"/>
    </row>
    <row r="18" spans="1:11">
      <c r="A18" s="142">
        <f t="shared" ref="A18:A26" si="0">J18</f>
        <v>0</v>
      </c>
      <c r="B18" s="487"/>
      <c r="C18" s="488"/>
      <c r="D18" s="488"/>
      <c r="E18" s="488"/>
      <c r="F18" s="488"/>
      <c r="G18" s="488"/>
      <c r="H18" s="488"/>
      <c r="I18" s="488"/>
      <c r="J18" s="9"/>
      <c r="K18" s="9"/>
    </row>
    <row r="19" spans="1:11">
      <c r="A19" s="142">
        <f t="shared" si="0"/>
        <v>0</v>
      </c>
      <c r="B19" s="487"/>
      <c r="C19" s="488"/>
      <c r="D19" s="488"/>
      <c r="E19" s="488"/>
      <c r="F19" s="488"/>
      <c r="G19" s="488"/>
      <c r="H19" s="488"/>
      <c r="I19" s="488"/>
      <c r="J19" s="9"/>
      <c r="K19" s="9"/>
    </row>
    <row r="20" spans="1:11">
      <c r="A20" s="142">
        <f t="shared" si="0"/>
        <v>0</v>
      </c>
      <c r="B20" s="487"/>
      <c r="C20" s="488"/>
      <c r="D20" s="488"/>
      <c r="E20" s="488"/>
      <c r="F20" s="488"/>
      <c r="G20" s="488"/>
      <c r="H20" s="488"/>
      <c r="I20" s="488"/>
      <c r="J20" s="9"/>
      <c r="K20" s="9"/>
    </row>
    <row r="21" spans="1:11">
      <c r="A21" s="142">
        <f t="shared" si="0"/>
        <v>0</v>
      </c>
      <c r="B21" s="487"/>
      <c r="C21" s="488"/>
      <c r="D21" s="488"/>
      <c r="E21" s="488"/>
      <c r="F21" s="488"/>
      <c r="G21" s="488"/>
      <c r="H21" s="488"/>
      <c r="I21" s="488"/>
      <c r="J21" s="9"/>
      <c r="K21" s="9"/>
    </row>
    <row r="22" spans="1:11">
      <c r="A22" s="142">
        <f t="shared" si="0"/>
        <v>0</v>
      </c>
      <c r="B22" s="487"/>
      <c r="C22" s="488"/>
      <c r="D22" s="488"/>
      <c r="E22" s="488"/>
      <c r="F22" s="488"/>
      <c r="G22" s="488"/>
      <c r="H22" s="488"/>
      <c r="I22" s="488"/>
      <c r="J22" s="9"/>
      <c r="K22" s="9"/>
    </row>
    <row r="23" spans="1:11">
      <c r="A23" s="142">
        <f t="shared" si="0"/>
        <v>0</v>
      </c>
      <c r="B23" s="487"/>
      <c r="C23" s="488"/>
      <c r="D23" s="488"/>
      <c r="E23" s="488"/>
      <c r="F23" s="488"/>
      <c r="G23" s="488"/>
      <c r="H23" s="488"/>
      <c r="I23" s="488"/>
      <c r="J23" s="9"/>
      <c r="K23" s="9"/>
    </row>
    <row r="24" spans="1:11">
      <c r="A24" s="142">
        <f t="shared" si="0"/>
        <v>0</v>
      </c>
      <c r="B24" s="487"/>
      <c r="C24" s="488"/>
      <c r="D24" s="488"/>
      <c r="E24" s="488"/>
      <c r="F24" s="488"/>
      <c r="G24" s="488"/>
      <c r="H24" s="488"/>
      <c r="I24" s="488"/>
      <c r="J24" s="9"/>
      <c r="K24" s="9"/>
    </row>
    <row r="25" spans="1:11">
      <c r="A25" s="142">
        <f t="shared" si="0"/>
        <v>0</v>
      </c>
      <c r="B25" s="487"/>
      <c r="C25" s="488"/>
      <c r="D25" s="488"/>
      <c r="E25" s="488"/>
      <c r="F25" s="488"/>
      <c r="G25" s="488"/>
      <c r="H25" s="488"/>
      <c r="I25" s="488"/>
      <c r="J25" s="9"/>
      <c r="K25" s="9"/>
    </row>
    <row r="26" spans="1:11" ht="15.75" thickBot="1">
      <c r="A26" s="142">
        <f t="shared" si="0"/>
        <v>0</v>
      </c>
      <c r="B26" s="485"/>
      <c r="C26" s="486"/>
      <c r="D26" s="486"/>
      <c r="E26" s="486"/>
      <c r="F26" s="486"/>
      <c r="G26" s="486"/>
      <c r="H26" s="486"/>
      <c r="I26" s="486"/>
      <c r="J26" s="9"/>
      <c r="K26" s="9"/>
    </row>
    <row r="27" spans="1:11">
      <c r="A27" s="142"/>
      <c r="B27" s="142"/>
      <c r="C27" s="142"/>
      <c r="D27" s="142"/>
      <c r="E27" s="142"/>
      <c r="F27" s="142"/>
      <c r="G27" s="142"/>
      <c r="H27" s="142"/>
      <c r="I27" s="142"/>
      <c r="J27" s="142"/>
      <c r="K27" s="142"/>
    </row>
    <row r="28" spans="1:11" ht="15.75" thickBot="1">
      <c r="A28" s="142"/>
      <c r="B28" s="142"/>
      <c r="C28" s="142"/>
      <c r="D28" s="142"/>
      <c r="E28" s="142"/>
      <c r="F28" s="142"/>
      <c r="G28" s="142"/>
      <c r="H28" s="142"/>
      <c r="I28" s="142"/>
      <c r="J28" s="142"/>
      <c r="K28" s="142"/>
    </row>
    <row r="29" spans="1:11" ht="45.75" thickBot="1">
      <c r="A29" s="142"/>
      <c r="B29" s="123" t="s">
        <v>702</v>
      </c>
      <c r="C29" s="145"/>
      <c r="D29" s="145"/>
      <c r="E29" s="145"/>
      <c r="F29" s="145"/>
      <c r="G29" s="145"/>
      <c r="H29" s="145"/>
      <c r="I29" s="145"/>
      <c r="J29" s="121" t="s">
        <v>700</v>
      </c>
      <c r="K29" s="122" t="s">
        <v>701</v>
      </c>
    </row>
    <row r="30" spans="1:11" ht="14.45" customHeight="1">
      <c r="A30" s="142">
        <f>J30</f>
        <v>1</v>
      </c>
      <c r="B30" s="489" t="s">
        <v>1186</v>
      </c>
      <c r="C30" s="490"/>
      <c r="D30" s="490"/>
      <c r="E30" s="490"/>
      <c r="F30" s="490"/>
      <c r="G30" s="490"/>
      <c r="H30" s="490"/>
      <c r="I30" s="491"/>
      <c r="J30" s="9">
        <v>1</v>
      </c>
      <c r="K30" s="9"/>
    </row>
    <row r="31" spans="1:11">
      <c r="A31" s="142">
        <f t="shared" ref="A31:A39" si="1">J31</f>
        <v>2</v>
      </c>
      <c r="B31" s="487" t="s">
        <v>2038</v>
      </c>
      <c r="C31" s="488"/>
      <c r="D31" s="488"/>
      <c r="E31" s="488"/>
      <c r="F31" s="488"/>
      <c r="G31" s="488"/>
      <c r="H31" s="488"/>
      <c r="I31" s="488"/>
      <c r="J31" s="9">
        <v>2</v>
      </c>
      <c r="K31" s="9"/>
    </row>
    <row r="32" spans="1:11">
      <c r="A32" s="142">
        <f t="shared" si="1"/>
        <v>0</v>
      </c>
      <c r="B32" s="487"/>
      <c r="C32" s="488"/>
      <c r="D32" s="488"/>
      <c r="E32" s="488"/>
      <c r="F32" s="488"/>
      <c r="G32" s="488"/>
      <c r="H32" s="488"/>
      <c r="I32" s="488"/>
      <c r="J32" s="9"/>
      <c r="K32" s="9"/>
    </row>
    <row r="33" spans="1:11">
      <c r="A33" s="142">
        <f t="shared" si="1"/>
        <v>0</v>
      </c>
      <c r="B33" s="487"/>
      <c r="C33" s="488"/>
      <c r="D33" s="488"/>
      <c r="E33" s="488"/>
      <c r="F33" s="488"/>
      <c r="G33" s="488"/>
      <c r="H33" s="488"/>
      <c r="I33" s="488"/>
      <c r="J33" s="9"/>
      <c r="K33" s="9"/>
    </row>
    <row r="34" spans="1:11">
      <c r="A34" s="142">
        <f t="shared" si="1"/>
        <v>0</v>
      </c>
      <c r="B34" s="487"/>
      <c r="C34" s="488"/>
      <c r="D34" s="488"/>
      <c r="E34" s="488"/>
      <c r="F34" s="488"/>
      <c r="G34" s="488"/>
      <c r="H34" s="488"/>
      <c r="I34" s="488"/>
      <c r="J34" s="9"/>
      <c r="K34" s="9"/>
    </row>
    <row r="35" spans="1:11">
      <c r="A35" s="142">
        <f t="shared" si="1"/>
        <v>0</v>
      </c>
      <c r="B35" s="487"/>
      <c r="C35" s="488"/>
      <c r="D35" s="488"/>
      <c r="E35" s="488"/>
      <c r="F35" s="488"/>
      <c r="G35" s="488"/>
      <c r="H35" s="488"/>
      <c r="I35" s="488"/>
      <c r="J35" s="9"/>
      <c r="K35" s="9"/>
    </row>
    <row r="36" spans="1:11">
      <c r="A36" s="142">
        <f t="shared" si="1"/>
        <v>0</v>
      </c>
      <c r="B36" s="487"/>
      <c r="C36" s="488"/>
      <c r="D36" s="488"/>
      <c r="E36" s="488"/>
      <c r="F36" s="488"/>
      <c r="G36" s="488"/>
      <c r="H36" s="488"/>
      <c r="I36" s="488"/>
      <c r="J36" s="9"/>
      <c r="K36" s="9"/>
    </row>
    <row r="37" spans="1:11">
      <c r="A37" s="142">
        <f t="shared" si="1"/>
        <v>0</v>
      </c>
      <c r="B37" s="487"/>
      <c r="C37" s="488"/>
      <c r="D37" s="488"/>
      <c r="E37" s="488"/>
      <c r="F37" s="488"/>
      <c r="G37" s="488"/>
      <c r="H37" s="488"/>
      <c r="I37" s="488"/>
      <c r="J37" s="9"/>
      <c r="K37" s="9"/>
    </row>
    <row r="38" spans="1:11">
      <c r="A38" s="142">
        <f t="shared" si="1"/>
        <v>0</v>
      </c>
      <c r="B38" s="487"/>
      <c r="C38" s="488"/>
      <c r="D38" s="488"/>
      <c r="E38" s="488"/>
      <c r="F38" s="488"/>
      <c r="G38" s="488"/>
      <c r="H38" s="488"/>
      <c r="I38" s="488"/>
      <c r="J38" s="9"/>
      <c r="K38" s="9"/>
    </row>
    <row r="39" spans="1:11" ht="15.75" thickBot="1">
      <c r="A39" s="142">
        <f t="shared" si="1"/>
        <v>0</v>
      </c>
      <c r="B39" s="485"/>
      <c r="C39" s="486"/>
      <c r="D39" s="486"/>
      <c r="E39" s="486"/>
      <c r="F39" s="486"/>
      <c r="G39" s="486"/>
      <c r="H39" s="486"/>
      <c r="I39" s="486"/>
      <c r="J39" s="9"/>
      <c r="K39" s="9"/>
    </row>
    <row r="40" spans="1:11">
      <c r="A40" s="142"/>
      <c r="B40" s="142"/>
      <c r="C40" s="142"/>
      <c r="D40" s="142"/>
      <c r="E40" s="142"/>
      <c r="F40" s="142"/>
      <c r="G40" s="142"/>
      <c r="H40" s="142"/>
      <c r="I40" s="142"/>
      <c r="J40" s="142"/>
      <c r="K40" s="142"/>
    </row>
    <row r="41" spans="1:11" ht="15.75" thickBot="1">
      <c r="A41" s="142"/>
      <c r="B41" s="142"/>
      <c r="C41" s="142"/>
      <c r="D41" s="142"/>
      <c r="E41" s="142"/>
      <c r="F41" s="142"/>
      <c r="G41" s="142"/>
      <c r="H41" s="142"/>
      <c r="I41" s="142"/>
      <c r="J41" s="142"/>
      <c r="K41" s="142"/>
    </row>
    <row r="42" spans="1:11" ht="45.75" thickBot="1">
      <c r="A42" s="142"/>
      <c r="B42" s="123" t="s">
        <v>706</v>
      </c>
      <c r="C42" s="75"/>
      <c r="D42" s="75"/>
      <c r="E42" s="75"/>
      <c r="F42" s="75"/>
      <c r="G42" s="75"/>
      <c r="H42" s="75"/>
      <c r="I42" s="75"/>
      <c r="J42" s="73" t="s">
        <v>700</v>
      </c>
      <c r="K42" s="74" t="s">
        <v>701</v>
      </c>
    </row>
    <row r="43" spans="1:11" ht="14.45" customHeight="1">
      <c r="A43" s="142">
        <f>J43</f>
        <v>1</v>
      </c>
      <c r="B43" s="489" t="s">
        <v>2036</v>
      </c>
      <c r="C43" s="490"/>
      <c r="D43" s="490"/>
      <c r="E43" s="490"/>
      <c r="F43" s="490"/>
      <c r="G43" s="490"/>
      <c r="H43" s="490"/>
      <c r="I43" s="491"/>
      <c r="J43" s="9">
        <v>1</v>
      </c>
      <c r="K43" s="9"/>
    </row>
    <row r="44" spans="1:11">
      <c r="A44" s="142">
        <f t="shared" ref="A44:A52" si="2">J44</f>
        <v>0</v>
      </c>
      <c r="B44" s="487"/>
      <c r="C44" s="488"/>
      <c r="D44" s="488"/>
      <c r="E44" s="488"/>
      <c r="F44" s="488"/>
      <c r="G44" s="488"/>
      <c r="H44" s="488"/>
      <c r="I44" s="488"/>
      <c r="J44" s="9"/>
      <c r="K44" s="9"/>
    </row>
    <row r="45" spans="1:11">
      <c r="A45" s="142">
        <f t="shared" si="2"/>
        <v>0</v>
      </c>
      <c r="B45" s="487"/>
      <c r="C45" s="488"/>
      <c r="D45" s="488"/>
      <c r="E45" s="488"/>
      <c r="F45" s="488"/>
      <c r="G45" s="488"/>
      <c r="H45" s="488"/>
      <c r="I45" s="488"/>
      <c r="J45" s="9"/>
      <c r="K45" s="9"/>
    </row>
    <row r="46" spans="1:11">
      <c r="A46" s="142">
        <f t="shared" si="2"/>
        <v>0</v>
      </c>
      <c r="B46" s="487"/>
      <c r="C46" s="488"/>
      <c r="D46" s="488"/>
      <c r="E46" s="488"/>
      <c r="F46" s="488"/>
      <c r="G46" s="488"/>
      <c r="H46" s="488"/>
      <c r="I46" s="488"/>
      <c r="J46" s="9"/>
      <c r="K46" s="9"/>
    </row>
    <row r="47" spans="1:11">
      <c r="A47" s="142">
        <f t="shared" si="2"/>
        <v>0</v>
      </c>
      <c r="B47" s="487"/>
      <c r="C47" s="488"/>
      <c r="D47" s="488"/>
      <c r="E47" s="488"/>
      <c r="F47" s="488"/>
      <c r="G47" s="488"/>
      <c r="H47" s="488"/>
      <c r="I47" s="488"/>
      <c r="J47" s="9"/>
      <c r="K47" s="9"/>
    </row>
    <row r="48" spans="1:11">
      <c r="A48" s="142">
        <f t="shared" si="2"/>
        <v>0</v>
      </c>
      <c r="B48" s="487"/>
      <c r="C48" s="488"/>
      <c r="D48" s="488"/>
      <c r="E48" s="488"/>
      <c r="F48" s="488"/>
      <c r="G48" s="488"/>
      <c r="H48" s="488"/>
      <c r="I48" s="488"/>
      <c r="J48" s="9"/>
      <c r="K48" s="9"/>
    </row>
    <row r="49" spans="1:11">
      <c r="A49" s="142">
        <f t="shared" si="2"/>
        <v>0</v>
      </c>
      <c r="B49" s="487"/>
      <c r="C49" s="488"/>
      <c r="D49" s="488"/>
      <c r="E49" s="488"/>
      <c r="F49" s="488"/>
      <c r="G49" s="488"/>
      <c r="H49" s="488"/>
      <c r="I49" s="488"/>
      <c r="J49" s="9"/>
      <c r="K49" s="9"/>
    </row>
    <row r="50" spans="1:11">
      <c r="A50" s="142">
        <f t="shared" si="2"/>
        <v>0</v>
      </c>
      <c r="B50" s="487"/>
      <c r="C50" s="488"/>
      <c r="D50" s="488"/>
      <c r="E50" s="488"/>
      <c r="F50" s="488"/>
      <c r="G50" s="488"/>
      <c r="H50" s="488"/>
      <c r="I50" s="488"/>
      <c r="J50" s="9"/>
      <c r="K50" s="9"/>
    </row>
    <row r="51" spans="1:11">
      <c r="A51" s="142">
        <f t="shared" si="2"/>
        <v>0</v>
      </c>
      <c r="B51" s="487"/>
      <c r="C51" s="488"/>
      <c r="D51" s="488"/>
      <c r="E51" s="488"/>
      <c r="F51" s="488"/>
      <c r="G51" s="488"/>
      <c r="H51" s="488"/>
      <c r="I51" s="488"/>
      <c r="J51" s="9"/>
      <c r="K51" s="9"/>
    </row>
    <row r="52" spans="1:11" ht="15.75" thickBot="1">
      <c r="A52" s="142">
        <f t="shared" si="2"/>
        <v>0</v>
      </c>
      <c r="B52" s="485"/>
      <c r="C52" s="486"/>
      <c r="D52" s="486"/>
      <c r="E52" s="486"/>
      <c r="F52" s="486"/>
      <c r="G52" s="486"/>
      <c r="H52" s="486"/>
      <c r="I52" s="486"/>
      <c r="J52" s="9"/>
      <c r="K52" s="9"/>
    </row>
  </sheetData>
  <mergeCells count="30">
    <mergeCell ref="B48:I48"/>
    <mergeCell ref="B49:I49"/>
    <mergeCell ref="B50:I50"/>
    <mergeCell ref="B51:I51"/>
    <mergeCell ref="B52:I52"/>
    <mergeCell ref="B43:I43"/>
    <mergeCell ref="B44:I44"/>
    <mergeCell ref="B45:I45"/>
    <mergeCell ref="B46:I46"/>
    <mergeCell ref="B47:I47"/>
    <mergeCell ref="B35:I35"/>
    <mergeCell ref="B36:I36"/>
    <mergeCell ref="B37:I37"/>
    <mergeCell ref="B38:I38"/>
    <mergeCell ref="B39:I39"/>
    <mergeCell ref="B30:I30"/>
    <mergeCell ref="B31:I31"/>
    <mergeCell ref="B32:I32"/>
    <mergeCell ref="B33:I33"/>
    <mergeCell ref="B34:I34"/>
    <mergeCell ref="B23:I23"/>
    <mergeCell ref="B24:I24"/>
    <mergeCell ref="B25:I25"/>
    <mergeCell ref="B26:I26"/>
    <mergeCell ref="B22:I22"/>
    <mergeCell ref="B17:I17"/>
    <mergeCell ref="B18:I18"/>
    <mergeCell ref="B19:I19"/>
    <mergeCell ref="B20:I20"/>
    <mergeCell ref="B21:I21"/>
  </mergeCells>
  <conditionalFormatting sqref="E7:I7 E9:I9 E11:I11 E13:I13">
    <cfRule type="expression" dxfId="388" priority="3" stopIfTrue="1">
      <formula>IF(SUM(E8:I8)=1,1,0)</formula>
    </cfRule>
  </conditionalFormatting>
  <conditionalFormatting sqref="M1">
    <cfRule type="containsText" dxfId="387" priority="1" operator="containsText" text="n/a">
      <formula>NOT(ISERROR(SEARCH("n/a",M1)))</formula>
    </cfRule>
    <cfRule type="containsText" dxfId="386" priority="2" operator="containsText" text="no">
      <formula>NOT(ISERROR(SEARCH("no",M1)))</formula>
    </cfRule>
  </conditionalFormatting>
  <dataValidations count="3">
    <dataValidation type="list" allowBlank="1" showInputMessage="1" showErrorMessage="1" sqref="B7 B11 B9" xr:uid="{00000000-0002-0000-1100-000000000000}">
      <formula1>$E$6:$J$6</formula1>
    </dataValidation>
    <dataValidation allowBlank="1" showInputMessage="1" showErrorMessage="1" prompt="Select the cell to the left to access full dropdown list" sqref="C7 C11 C9" xr:uid="{00000000-0002-0000-1100-000001000000}"/>
    <dataValidation type="list" allowBlank="1" showInputMessage="1" showErrorMessage="1" sqref="B10" xr:uid="{00000000-0002-0000-1100-000002000000}">
      <formula1>$D$6:$J$6</formula1>
    </dataValidation>
  </dataValidations>
  <hyperlinks>
    <hyperlink ref="M1" location="TOC!A1" display="Return to Table of Contents" xr:uid="{00000000-0004-0000-1100-000000000000}"/>
    <hyperlink ref="D2" location="'S3'!G3" display="'S3'!G3" xr:uid="{00000000-0004-0000-1100-000001000000}"/>
    <hyperlink ref="D7" location="'S3'!G4" display="'S3'!G4" xr:uid="{00000000-0004-0000-1100-000002000000}"/>
    <hyperlink ref="D9" location="'S3'!G12" display="'S3'!G12" xr:uid="{00000000-0004-0000-1100-000003000000}"/>
    <hyperlink ref="D11" location="'S3'!G16" display="'S3'!G16" xr:uid="{00000000-0004-0000-1100-000004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3000000}">
          <x14:formula1>
            <xm:f>Assessment_DataCollection!$V$1:$V$13</xm:f>
          </x14:formula1>
          <xm:sqref>J30:K39 J43:K52 J17:K26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59999389629810485"/>
  </sheetPr>
  <dimension ref="A1:O52"/>
  <sheetViews>
    <sheetView topLeftCell="B29" workbookViewId="0">
      <selection activeCell="B43" sqref="B43:I43"/>
    </sheetView>
  </sheetViews>
  <sheetFormatPr defaultRowHeight="15"/>
  <cols>
    <col min="1" max="1" width="0" hidden="1" customWidth="1"/>
    <col min="2" max="2" width="14.5703125" customWidth="1"/>
    <col min="3" max="3" width="4" customWidth="1"/>
    <col min="4" max="4" width="32.5703125" style="29" customWidth="1"/>
    <col min="10" max="11" width="9.5703125" customWidth="1"/>
    <col min="13" max="13" width="23.28515625" customWidth="1"/>
  </cols>
  <sheetData>
    <row r="1" spans="2:15">
      <c r="B1" s="23" t="str">
        <f>Assessment_DataCollection!A1</f>
        <v>SECTION</v>
      </c>
      <c r="C1" s="142"/>
      <c r="D1" s="29" t="str">
        <f>Assessment_DataCollection!B385</f>
        <v>Instructor Qualifications</v>
      </c>
      <c r="E1" s="142"/>
      <c r="F1" s="142"/>
      <c r="G1" s="142"/>
      <c r="H1" s="142"/>
      <c r="I1" s="142"/>
      <c r="J1" s="142"/>
      <c r="K1" s="142"/>
      <c r="L1" s="142"/>
      <c r="M1" s="90" t="s">
        <v>81</v>
      </c>
      <c r="N1" s="142"/>
      <c r="O1" s="142"/>
    </row>
    <row r="2" spans="2:15">
      <c r="B2" s="23" t="s">
        <v>686</v>
      </c>
      <c r="C2" s="35">
        <f>Assessment_DataCollection!A401</f>
        <v>3.2</v>
      </c>
      <c r="D2" s="64" t="str">
        <f>Assessment_DataCollection!B401</f>
        <v>Training</v>
      </c>
      <c r="E2" s="142"/>
      <c r="F2" s="142"/>
      <c r="G2" s="142"/>
      <c r="H2" s="142"/>
      <c r="I2" s="142"/>
      <c r="J2" s="142"/>
      <c r="K2" s="142"/>
      <c r="L2" s="142"/>
      <c r="M2" s="142"/>
      <c r="N2" s="142"/>
      <c r="O2" s="142"/>
    </row>
    <row r="6" spans="2:15" ht="87" thickBot="1">
      <c r="B6" s="25" t="s">
        <v>688</v>
      </c>
      <c r="C6" s="25"/>
      <c r="D6" s="49" t="s">
        <v>689</v>
      </c>
      <c r="E6" s="46" t="s">
        <v>690</v>
      </c>
      <c r="F6" s="46" t="s">
        <v>691</v>
      </c>
      <c r="G6" s="46" t="s">
        <v>692</v>
      </c>
      <c r="H6" s="46" t="s">
        <v>693</v>
      </c>
      <c r="I6" s="47" t="s">
        <v>694</v>
      </c>
      <c r="J6" s="142"/>
      <c r="K6" s="142"/>
      <c r="L6" s="142"/>
      <c r="M6" s="142"/>
      <c r="N6" s="142"/>
      <c r="O6" s="142"/>
    </row>
    <row r="7" spans="2:15" ht="195.75" thickTop="1">
      <c r="B7" s="22" t="s">
        <v>693</v>
      </c>
      <c r="C7" s="26" t="s">
        <v>695</v>
      </c>
      <c r="D7" s="69" t="str">
        <f>Assessment_DataCollection!B402</f>
        <v>3.2.1 States shall require instructor candidates to successfully complete a course detailing classroom content, BTW lessons and State specific information from State approved driver education curricula. The instructor candidate shall demonstrate their knowledge of State approved driver education curricula by achieving/ mastering the competencies. The instructor candidate must:</v>
      </c>
      <c r="E7" s="11"/>
      <c r="F7" s="11"/>
      <c r="G7" s="11"/>
      <c r="H7" s="11"/>
      <c r="I7" s="11"/>
      <c r="J7" s="142"/>
      <c r="K7" s="142"/>
      <c r="L7" s="142" t="s">
        <v>711</v>
      </c>
      <c r="M7" s="142" t="s">
        <v>712</v>
      </c>
      <c r="N7" s="142" t="s">
        <v>15</v>
      </c>
      <c r="O7" s="142" t="s">
        <v>713</v>
      </c>
    </row>
    <row r="8" spans="2:15" hidden="1">
      <c r="B8" s="21"/>
      <c r="C8" s="20" t="s">
        <v>15</v>
      </c>
      <c r="D8" s="30"/>
      <c r="E8" s="9" t="str">
        <f>IF($B7=E6,1,"")</f>
        <v/>
      </c>
      <c r="F8" s="9" t="str">
        <f>IF($B7=F6,1,"")</f>
        <v/>
      </c>
      <c r="G8" s="9" t="str">
        <f>IF($B7=G6,1,"")</f>
        <v/>
      </c>
      <c r="H8" s="9">
        <f>IF($B7=H6,1,"")</f>
        <v>1</v>
      </c>
      <c r="I8" s="9" t="str">
        <f>IF($B7=I6,1,"")</f>
        <v/>
      </c>
      <c r="J8" s="142"/>
      <c r="K8" s="142"/>
      <c r="L8" s="142" t="s">
        <v>696</v>
      </c>
      <c r="M8" s="142" t="s">
        <v>697</v>
      </c>
      <c r="N8" s="142" t="s">
        <v>15</v>
      </c>
      <c r="O8" s="142"/>
    </row>
    <row r="9" spans="2:15" ht="240">
      <c r="B9" s="21" t="s">
        <v>693</v>
      </c>
      <c r="C9" s="26" t="s">
        <v>695</v>
      </c>
      <c r="D9" s="70" t="str">
        <f>Assessment_DataCollection!B443</f>
        <v>3.2.2 States shall require instructor candidates to successfully complete a course in teaching and learning theories (e.g., The Teaching Task). See Attachment D for the Model Training Materials as an example of the teaching task. The instructor candidate shall demonstrate the appropriate use of the performance standards that make up the teaching and learning theories. Utilizing a course of instruction designed for teaching and learning theories (e.g., The Teaching Task) the instructor candidate should:</v>
      </c>
      <c r="E9" s="9"/>
      <c r="F9" s="9"/>
      <c r="G9" s="9"/>
      <c r="H9" s="9"/>
      <c r="I9" s="9"/>
      <c r="J9" s="142"/>
      <c r="K9" s="142"/>
      <c r="L9" s="142"/>
      <c r="M9" s="142"/>
      <c r="N9" s="142" t="s">
        <v>15</v>
      </c>
      <c r="O9" s="142"/>
    </row>
    <row r="10" spans="2:15" hidden="1">
      <c r="B10" s="21"/>
      <c r="C10" s="20" t="s">
        <v>15</v>
      </c>
      <c r="D10" s="30"/>
      <c r="E10" s="9" t="str">
        <f>IF($B9=E6,1,"")</f>
        <v/>
      </c>
      <c r="F10" s="9" t="str">
        <f>IF($B9=F6,1,"")</f>
        <v/>
      </c>
      <c r="G10" s="9" t="str">
        <f>IF($B9=G6,1,"")</f>
        <v/>
      </c>
      <c r="H10" s="9">
        <f>IF($B9=H6,1,"")</f>
        <v>1</v>
      </c>
      <c r="I10" s="9" t="str">
        <f>IF($B9=I6,1,"")</f>
        <v/>
      </c>
      <c r="J10" s="142"/>
      <c r="K10" s="142"/>
      <c r="L10" s="142"/>
      <c r="M10" s="142"/>
      <c r="N10" s="142"/>
      <c r="O10" s="142"/>
    </row>
    <row r="11" spans="2:15" ht="120.75" thickBot="1">
      <c r="B11" s="34" t="s">
        <v>693</v>
      </c>
      <c r="C11" s="27" t="s">
        <v>695</v>
      </c>
      <c r="D11" s="18" t="str">
        <f>Assessment_DataCollection!B476</f>
        <v>3.2.3 States shall require instructor candidates to successfully deliver a series of practice teaching assignments during the instructor training course, including both classroom and BTW lessons. The instructor candidate must demonstrate:</v>
      </c>
      <c r="E11" s="10"/>
      <c r="F11" s="10"/>
      <c r="G11" s="10"/>
      <c r="H11" s="10"/>
      <c r="I11" s="10"/>
      <c r="J11" s="142"/>
      <c r="K11" s="142"/>
      <c r="L11" s="142"/>
      <c r="M11" s="142"/>
      <c r="N11" s="142"/>
      <c r="O11" s="142"/>
    </row>
    <row r="12" spans="2:15" ht="15.75" hidden="1" thickTop="1">
      <c r="B12" s="8"/>
      <c r="C12" s="142"/>
      <c r="E12" s="142" t="str">
        <f>IF($B11=E6,1,"")</f>
        <v/>
      </c>
      <c r="F12" s="142" t="str">
        <f>IF($B11=F6,1,"")</f>
        <v/>
      </c>
      <c r="G12" s="142" t="str">
        <f>IF($B11=G6,1,"")</f>
        <v/>
      </c>
      <c r="H12" s="142">
        <f>IF($B11=H6,1,"")</f>
        <v>1</v>
      </c>
      <c r="I12" s="142" t="str">
        <f>IF($B11=I6,1,"")</f>
        <v/>
      </c>
      <c r="J12" s="142"/>
      <c r="K12" s="142"/>
      <c r="L12" s="142"/>
      <c r="M12" s="142"/>
      <c r="N12" s="142"/>
      <c r="O12" s="142"/>
    </row>
    <row r="13" spans="2:15" ht="15.75" thickTop="1">
      <c r="B13" s="142" t="s">
        <v>15</v>
      </c>
      <c r="C13" s="142"/>
      <c r="D13" s="32" t="s">
        <v>698</v>
      </c>
      <c r="E13" s="23">
        <f>SUM(E7:E12)</f>
        <v>0</v>
      </c>
      <c r="F13" s="23">
        <f>SUM(F7:F12)</f>
        <v>0</v>
      </c>
      <c r="G13" s="23">
        <f>SUM(G7:G12)</f>
        <v>0</v>
      </c>
      <c r="H13" s="23">
        <f>SUM(H7:H12)</f>
        <v>3</v>
      </c>
      <c r="I13" s="23">
        <f>SUM(I7:I12)</f>
        <v>0</v>
      </c>
      <c r="J13" s="142"/>
      <c r="K13" s="142"/>
      <c r="L13" s="142"/>
      <c r="M13" s="142"/>
      <c r="N13" s="142"/>
      <c r="O13" s="142"/>
    </row>
    <row r="15" spans="2:15" ht="15.75" thickBot="1">
      <c r="B15" s="142"/>
      <c r="C15" s="142"/>
      <c r="E15" s="142"/>
      <c r="F15" s="142"/>
      <c r="G15" s="142"/>
      <c r="H15" s="142"/>
      <c r="I15" s="142"/>
      <c r="J15" s="142"/>
      <c r="K15" s="142"/>
      <c r="L15" s="142"/>
      <c r="M15" s="142"/>
      <c r="N15" s="142"/>
      <c r="O15" s="142"/>
    </row>
    <row r="16" spans="2:15" ht="45.75" thickBot="1">
      <c r="B16" s="144" t="s">
        <v>699</v>
      </c>
      <c r="C16" s="145"/>
      <c r="D16" s="145"/>
      <c r="E16" s="145"/>
      <c r="F16" s="145"/>
      <c r="G16" s="145"/>
      <c r="H16" s="145"/>
      <c r="I16" s="145"/>
      <c r="J16" s="121" t="s">
        <v>700</v>
      </c>
      <c r="K16" s="122" t="s">
        <v>701</v>
      </c>
      <c r="L16" s="142"/>
      <c r="M16" s="142"/>
      <c r="N16" s="142"/>
      <c r="O16" s="142"/>
    </row>
    <row r="17" spans="1:11" ht="14.45" customHeight="1">
      <c r="A17" s="142">
        <f>J17</f>
        <v>0</v>
      </c>
      <c r="B17" s="489"/>
      <c r="C17" s="490"/>
      <c r="D17" s="490"/>
      <c r="E17" s="490"/>
      <c r="F17" s="490"/>
      <c r="G17" s="490"/>
      <c r="H17" s="490"/>
      <c r="I17" s="491"/>
      <c r="J17" s="9"/>
      <c r="K17" s="9"/>
    </row>
    <row r="18" spans="1:11">
      <c r="A18" s="142">
        <f t="shared" ref="A18:A26" si="0">J18</f>
        <v>0</v>
      </c>
      <c r="B18" s="487"/>
      <c r="C18" s="488"/>
      <c r="D18" s="488"/>
      <c r="E18" s="488"/>
      <c r="F18" s="488"/>
      <c r="G18" s="488"/>
      <c r="H18" s="488"/>
      <c r="I18" s="488"/>
      <c r="J18" s="9"/>
      <c r="K18" s="9"/>
    </row>
    <row r="19" spans="1:11">
      <c r="A19" s="142">
        <f t="shared" si="0"/>
        <v>0</v>
      </c>
      <c r="B19" s="487"/>
      <c r="C19" s="488"/>
      <c r="D19" s="488"/>
      <c r="E19" s="488"/>
      <c r="F19" s="488"/>
      <c r="G19" s="488"/>
      <c r="H19" s="488"/>
      <c r="I19" s="488"/>
      <c r="J19" s="9"/>
      <c r="K19" s="9"/>
    </row>
    <row r="20" spans="1:11">
      <c r="A20" s="142">
        <f t="shared" si="0"/>
        <v>0</v>
      </c>
      <c r="B20" s="487"/>
      <c r="C20" s="488"/>
      <c r="D20" s="488"/>
      <c r="E20" s="488"/>
      <c r="F20" s="488"/>
      <c r="G20" s="488"/>
      <c r="H20" s="488"/>
      <c r="I20" s="488"/>
      <c r="J20" s="9"/>
      <c r="K20" s="9"/>
    </row>
    <row r="21" spans="1:11">
      <c r="A21" s="142">
        <f t="shared" si="0"/>
        <v>0</v>
      </c>
      <c r="B21" s="487"/>
      <c r="C21" s="488"/>
      <c r="D21" s="488"/>
      <c r="E21" s="488"/>
      <c r="F21" s="488"/>
      <c r="G21" s="488"/>
      <c r="H21" s="488"/>
      <c r="I21" s="488"/>
      <c r="J21" s="9"/>
      <c r="K21" s="9"/>
    </row>
    <row r="22" spans="1:11">
      <c r="A22" s="142">
        <f t="shared" si="0"/>
        <v>0</v>
      </c>
      <c r="B22" s="487"/>
      <c r="C22" s="488"/>
      <c r="D22" s="488"/>
      <c r="E22" s="488"/>
      <c r="F22" s="488"/>
      <c r="G22" s="488"/>
      <c r="H22" s="488"/>
      <c r="I22" s="488"/>
      <c r="J22" s="9"/>
      <c r="K22" s="9"/>
    </row>
    <row r="23" spans="1:11">
      <c r="A23" s="142">
        <f t="shared" si="0"/>
        <v>0</v>
      </c>
      <c r="B23" s="487"/>
      <c r="C23" s="488"/>
      <c r="D23" s="488"/>
      <c r="E23" s="488"/>
      <c r="F23" s="488"/>
      <c r="G23" s="488"/>
      <c r="H23" s="488"/>
      <c r="I23" s="488"/>
      <c r="J23" s="9"/>
      <c r="K23" s="9"/>
    </row>
    <row r="24" spans="1:11">
      <c r="A24" s="142">
        <f t="shared" si="0"/>
        <v>0</v>
      </c>
      <c r="B24" s="487"/>
      <c r="C24" s="488"/>
      <c r="D24" s="488"/>
      <c r="E24" s="488"/>
      <c r="F24" s="488"/>
      <c r="G24" s="488"/>
      <c r="H24" s="488"/>
      <c r="I24" s="488"/>
      <c r="J24" s="9"/>
      <c r="K24" s="9"/>
    </row>
    <row r="25" spans="1:11">
      <c r="A25" s="142">
        <f t="shared" si="0"/>
        <v>0</v>
      </c>
      <c r="B25" s="487"/>
      <c r="C25" s="488"/>
      <c r="D25" s="488"/>
      <c r="E25" s="488"/>
      <c r="F25" s="488"/>
      <c r="G25" s="488"/>
      <c r="H25" s="488"/>
      <c r="I25" s="488"/>
      <c r="J25" s="9"/>
      <c r="K25" s="9"/>
    </row>
    <row r="26" spans="1:11" ht="15.75" thickBot="1">
      <c r="A26" s="142">
        <f t="shared" si="0"/>
        <v>0</v>
      </c>
      <c r="B26" s="485"/>
      <c r="C26" s="486"/>
      <c r="D26" s="486"/>
      <c r="E26" s="486"/>
      <c r="F26" s="486"/>
      <c r="G26" s="486"/>
      <c r="H26" s="486"/>
      <c r="I26" s="486"/>
      <c r="J26" s="9"/>
      <c r="K26" s="9"/>
    </row>
    <row r="27" spans="1:11">
      <c r="A27" s="142"/>
      <c r="B27" s="142"/>
      <c r="C27" s="142"/>
      <c r="D27" s="142"/>
      <c r="E27" s="142"/>
      <c r="F27" s="142"/>
      <c r="G27" s="142"/>
      <c r="H27" s="142"/>
      <c r="I27" s="142"/>
      <c r="J27" s="142"/>
      <c r="K27" s="142"/>
    </row>
    <row r="28" spans="1:11" ht="15.75" thickBot="1">
      <c r="A28" s="142"/>
      <c r="B28" s="142"/>
      <c r="C28" s="142"/>
      <c r="D28" s="142"/>
      <c r="E28" s="142"/>
      <c r="F28" s="142"/>
      <c r="G28" s="142"/>
      <c r="H28" s="142"/>
      <c r="I28" s="142"/>
      <c r="J28" s="142"/>
      <c r="K28" s="142"/>
    </row>
    <row r="29" spans="1:11" ht="45.75" thickBot="1">
      <c r="A29" s="142"/>
      <c r="B29" s="123" t="s">
        <v>702</v>
      </c>
      <c r="C29" s="145"/>
      <c r="D29" s="145"/>
      <c r="E29" s="145"/>
      <c r="F29" s="145"/>
      <c r="G29" s="145"/>
      <c r="H29" s="145"/>
      <c r="I29" s="145"/>
      <c r="J29" s="121" t="s">
        <v>700</v>
      </c>
      <c r="K29" s="122" t="s">
        <v>701</v>
      </c>
    </row>
    <row r="30" spans="1:11" ht="14.45" customHeight="1">
      <c r="A30" s="142">
        <f>J30</f>
        <v>1</v>
      </c>
      <c r="B30" s="489" t="s">
        <v>1187</v>
      </c>
      <c r="C30" s="490"/>
      <c r="D30" s="490"/>
      <c r="E30" s="490"/>
      <c r="F30" s="490"/>
      <c r="G30" s="490"/>
      <c r="H30" s="490"/>
      <c r="I30" s="491"/>
      <c r="J30" s="9">
        <v>1</v>
      </c>
      <c r="K30" s="9"/>
    </row>
    <row r="31" spans="1:11">
      <c r="A31" s="142">
        <f t="shared" ref="A31:A39" si="1">J31</f>
        <v>2</v>
      </c>
      <c r="B31" s="487" t="s">
        <v>1188</v>
      </c>
      <c r="C31" s="488"/>
      <c r="D31" s="488"/>
      <c r="E31" s="488"/>
      <c r="F31" s="488"/>
      <c r="G31" s="488"/>
      <c r="H31" s="488"/>
      <c r="I31" s="488"/>
      <c r="J31" s="9">
        <v>2</v>
      </c>
      <c r="K31" s="9"/>
    </row>
    <row r="32" spans="1:11">
      <c r="A32" s="142">
        <f t="shared" si="1"/>
        <v>0</v>
      </c>
      <c r="B32" s="487"/>
      <c r="C32" s="488"/>
      <c r="D32" s="488"/>
      <c r="E32" s="488"/>
      <c r="F32" s="488"/>
      <c r="G32" s="488"/>
      <c r="H32" s="488"/>
      <c r="I32" s="488"/>
      <c r="J32" s="9"/>
      <c r="K32" s="9"/>
    </row>
    <row r="33" spans="1:11">
      <c r="A33" s="142">
        <f t="shared" si="1"/>
        <v>0</v>
      </c>
      <c r="B33" s="487"/>
      <c r="C33" s="488"/>
      <c r="D33" s="488"/>
      <c r="E33" s="488"/>
      <c r="F33" s="488"/>
      <c r="G33" s="488"/>
      <c r="H33" s="488"/>
      <c r="I33" s="488"/>
      <c r="J33" s="9"/>
      <c r="K33" s="9"/>
    </row>
    <row r="34" spans="1:11">
      <c r="A34" s="142">
        <f t="shared" si="1"/>
        <v>0</v>
      </c>
      <c r="B34" s="487"/>
      <c r="C34" s="488"/>
      <c r="D34" s="488"/>
      <c r="E34" s="488"/>
      <c r="F34" s="488"/>
      <c r="G34" s="488"/>
      <c r="H34" s="488"/>
      <c r="I34" s="488"/>
      <c r="J34" s="9"/>
      <c r="K34" s="9"/>
    </row>
    <row r="35" spans="1:11">
      <c r="A35" s="142">
        <f t="shared" si="1"/>
        <v>0</v>
      </c>
      <c r="B35" s="487"/>
      <c r="C35" s="488"/>
      <c r="D35" s="488"/>
      <c r="E35" s="488"/>
      <c r="F35" s="488"/>
      <c r="G35" s="488"/>
      <c r="H35" s="488"/>
      <c r="I35" s="488"/>
      <c r="J35" s="9"/>
      <c r="K35" s="9"/>
    </row>
    <row r="36" spans="1:11">
      <c r="A36" s="142">
        <f t="shared" si="1"/>
        <v>0</v>
      </c>
      <c r="B36" s="487"/>
      <c r="C36" s="488"/>
      <c r="D36" s="488"/>
      <c r="E36" s="488"/>
      <c r="F36" s="488"/>
      <c r="G36" s="488"/>
      <c r="H36" s="488"/>
      <c r="I36" s="488"/>
      <c r="J36" s="9"/>
      <c r="K36" s="9"/>
    </row>
    <row r="37" spans="1:11">
      <c r="A37" s="142">
        <f t="shared" si="1"/>
        <v>0</v>
      </c>
      <c r="B37" s="487"/>
      <c r="C37" s="488"/>
      <c r="D37" s="488"/>
      <c r="E37" s="488"/>
      <c r="F37" s="488"/>
      <c r="G37" s="488"/>
      <c r="H37" s="488"/>
      <c r="I37" s="488"/>
      <c r="J37" s="9"/>
      <c r="K37" s="9"/>
    </row>
    <row r="38" spans="1:11">
      <c r="A38" s="142">
        <f t="shared" si="1"/>
        <v>0</v>
      </c>
      <c r="B38" s="487"/>
      <c r="C38" s="488"/>
      <c r="D38" s="488"/>
      <c r="E38" s="488"/>
      <c r="F38" s="488"/>
      <c r="G38" s="488"/>
      <c r="H38" s="488"/>
      <c r="I38" s="488"/>
      <c r="J38" s="9"/>
      <c r="K38" s="9"/>
    </row>
    <row r="39" spans="1:11" ht="15.75" thickBot="1">
      <c r="A39" s="142">
        <f t="shared" si="1"/>
        <v>0</v>
      </c>
      <c r="B39" s="485"/>
      <c r="C39" s="486"/>
      <c r="D39" s="486"/>
      <c r="E39" s="486"/>
      <c r="F39" s="486"/>
      <c r="G39" s="486"/>
      <c r="H39" s="486"/>
      <c r="I39" s="486"/>
      <c r="J39" s="9"/>
      <c r="K39" s="9"/>
    </row>
    <row r="40" spans="1:11">
      <c r="A40" s="142"/>
      <c r="B40" s="142"/>
      <c r="C40" s="142"/>
      <c r="D40" s="142"/>
      <c r="E40" s="142"/>
      <c r="F40" s="142"/>
      <c r="G40" s="142"/>
      <c r="H40" s="142"/>
      <c r="I40" s="142"/>
      <c r="J40" s="142"/>
      <c r="K40" s="142"/>
    </row>
    <row r="41" spans="1:11" ht="15.75" thickBot="1">
      <c r="A41" s="142"/>
      <c r="B41" s="142"/>
      <c r="C41" s="142"/>
      <c r="D41" s="142"/>
      <c r="E41" s="142"/>
      <c r="F41" s="142"/>
      <c r="G41" s="142"/>
      <c r="H41" s="142"/>
      <c r="I41" s="142"/>
      <c r="J41" s="142"/>
      <c r="K41" s="142"/>
    </row>
    <row r="42" spans="1:11" ht="45.75" thickBot="1">
      <c r="A42" s="142"/>
      <c r="B42" s="123" t="s">
        <v>706</v>
      </c>
      <c r="C42" s="75"/>
      <c r="D42" s="75"/>
      <c r="E42" s="75"/>
      <c r="F42" s="75"/>
      <c r="G42" s="75"/>
      <c r="H42" s="75"/>
      <c r="I42" s="75"/>
      <c r="J42" s="73" t="s">
        <v>700</v>
      </c>
      <c r="K42" s="74" t="s">
        <v>701</v>
      </c>
    </row>
    <row r="43" spans="1:11" ht="14.45" customHeight="1">
      <c r="A43" s="142">
        <f>J43</f>
        <v>1</v>
      </c>
      <c r="B43" s="489" t="s">
        <v>1189</v>
      </c>
      <c r="C43" s="490"/>
      <c r="D43" s="490"/>
      <c r="E43" s="490"/>
      <c r="F43" s="490"/>
      <c r="G43" s="490"/>
      <c r="H43" s="490"/>
      <c r="I43" s="491"/>
      <c r="J43" s="9">
        <v>1</v>
      </c>
      <c r="K43" s="9"/>
    </row>
    <row r="44" spans="1:11">
      <c r="A44" s="142">
        <f t="shared" ref="A44:A52" si="2">J44</f>
        <v>0</v>
      </c>
      <c r="B44" s="487"/>
      <c r="C44" s="488"/>
      <c r="D44" s="488"/>
      <c r="E44" s="488"/>
      <c r="F44" s="488"/>
      <c r="G44" s="488"/>
      <c r="H44" s="488"/>
      <c r="I44" s="488"/>
      <c r="J44" s="9"/>
      <c r="K44" s="9"/>
    </row>
    <row r="45" spans="1:11">
      <c r="A45" s="142">
        <f t="shared" si="2"/>
        <v>0</v>
      </c>
      <c r="B45" s="487"/>
      <c r="C45" s="488"/>
      <c r="D45" s="488"/>
      <c r="E45" s="488"/>
      <c r="F45" s="488"/>
      <c r="G45" s="488"/>
      <c r="H45" s="488"/>
      <c r="I45" s="488"/>
      <c r="J45" s="9"/>
      <c r="K45" s="9"/>
    </row>
    <row r="46" spans="1:11">
      <c r="A46" s="142">
        <f t="shared" si="2"/>
        <v>0</v>
      </c>
      <c r="B46" s="487"/>
      <c r="C46" s="488"/>
      <c r="D46" s="488"/>
      <c r="E46" s="488"/>
      <c r="F46" s="488"/>
      <c r="G46" s="488"/>
      <c r="H46" s="488"/>
      <c r="I46" s="488"/>
      <c r="J46" s="9"/>
      <c r="K46" s="9"/>
    </row>
    <row r="47" spans="1:11">
      <c r="A47" s="142">
        <f t="shared" si="2"/>
        <v>0</v>
      </c>
      <c r="B47" s="487"/>
      <c r="C47" s="488"/>
      <c r="D47" s="488"/>
      <c r="E47" s="488"/>
      <c r="F47" s="488"/>
      <c r="G47" s="488"/>
      <c r="H47" s="488"/>
      <c r="I47" s="488"/>
      <c r="J47" s="9"/>
      <c r="K47" s="9"/>
    </row>
    <row r="48" spans="1:11">
      <c r="A48" s="142">
        <f t="shared" si="2"/>
        <v>0</v>
      </c>
      <c r="B48" s="487"/>
      <c r="C48" s="488"/>
      <c r="D48" s="488"/>
      <c r="E48" s="488"/>
      <c r="F48" s="488"/>
      <c r="G48" s="488"/>
      <c r="H48" s="488"/>
      <c r="I48" s="488"/>
      <c r="J48" s="9"/>
      <c r="K48" s="9"/>
    </row>
    <row r="49" spans="1:11">
      <c r="A49" s="142">
        <f t="shared" si="2"/>
        <v>0</v>
      </c>
      <c r="B49" s="487"/>
      <c r="C49" s="488"/>
      <c r="D49" s="488"/>
      <c r="E49" s="488"/>
      <c r="F49" s="488"/>
      <c r="G49" s="488"/>
      <c r="H49" s="488"/>
      <c r="I49" s="488"/>
      <c r="J49" s="9"/>
      <c r="K49" s="9"/>
    </row>
    <row r="50" spans="1:11">
      <c r="A50" s="142">
        <f t="shared" si="2"/>
        <v>0</v>
      </c>
      <c r="B50" s="487"/>
      <c r="C50" s="488"/>
      <c r="D50" s="488"/>
      <c r="E50" s="488"/>
      <c r="F50" s="488"/>
      <c r="G50" s="488"/>
      <c r="H50" s="488"/>
      <c r="I50" s="488"/>
      <c r="J50" s="9"/>
      <c r="K50" s="9"/>
    </row>
    <row r="51" spans="1:11">
      <c r="A51" s="142">
        <f t="shared" si="2"/>
        <v>0</v>
      </c>
      <c r="B51" s="487"/>
      <c r="C51" s="488"/>
      <c r="D51" s="488"/>
      <c r="E51" s="488"/>
      <c r="F51" s="488"/>
      <c r="G51" s="488"/>
      <c r="H51" s="488"/>
      <c r="I51" s="488"/>
      <c r="J51" s="9"/>
      <c r="K51" s="9"/>
    </row>
    <row r="52" spans="1:11" ht="15.75" thickBot="1">
      <c r="A52" s="142">
        <f t="shared" si="2"/>
        <v>0</v>
      </c>
      <c r="B52" s="485"/>
      <c r="C52" s="486"/>
      <c r="D52" s="486"/>
      <c r="E52" s="486"/>
      <c r="F52" s="486"/>
      <c r="G52" s="486"/>
      <c r="H52" s="486"/>
      <c r="I52" s="486"/>
      <c r="J52" s="9"/>
      <c r="K52" s="9"/>
    </row>
  </sheetData>
  <mergeCells count="30">
    <mergeCell ref="B48:I48"/>
    <mergeCell ref="B49:I49"/>
    <mergeCell ref="B50:I50"/>
    <mergeCell ref="B51:I51"/>
    <mergeCell ref="B52:I52"/>
    <mergeCell ref="B43:I43"/>
    <mergeCell ref="B44:I44"/>
    <mergeCell ref="B45:I45"/>
    <mergeCell ref="B46:I46"/>
    <mergeCell ref="B47:I47"/>
    <mergeCell ref="B35:I35"/>
    <mergeCell ref="B36:I36"/>
    <mergeCell ref="B37:I37"/>
    <mergeCell ref="B38:I38"/>
    <mergeCell ref="B39:I39"/>
    <mergeCell ref="B30:I30"/>
    <mergeCell ref="B31:I31"/>
    <mergeCell ref="B32:I32"/>
    <mergeCell ref="B33:I33"/>
    <mergeCell ref="B34:I34"/>
    <mergeCell ref="B23:I23"/>
    <mergeCell ref="B24:I24"/>
    <mergeCell ref="B25:I25"/>
    <mergeCell ref="B26:I26"/>
    <mergeCell ref="B22:I22"/>
    <mergeCell ref="B17:I17"/>
    <mergeCell ref="B18:I18"/>
    <mergeCell ref="B19:I19"/>
    <mergeCell ref="B20:I20"/>
    <mergeCell ref="B21:I21"/>
  </mergeCells>
  <conditionalFormatting sqref="E7:I7 E9:I9 E11:I11 E13:I13">
    <cfRule type="expression" dxfId="385" priority="3" stopIfTrue="1">
      <formula>IF(SUM(E8:I8)=1,1,0)</formula>
    </cfRule>
  </conditionalFormatting>
  <conditionalFormatting sqref="M1">
    <cfRule type="containsText" dxfId="384" priority="1" operator="containsText" text="n/a">
      <formula>NOT(ISERROR(SEARCH("n/a",M1)))</formula>
    </cfRule>
    <cfRule type="containsText" dxfId="383" priority="2" operator="containsText" text="no">
      <formula>NOT(ISERROR(SEARCH("no",M1)))</formula>
    </cfRule>
  </conditionalFormatting>
  <dataValidations count="3">
    <dataValidation type="list" allowBlank="1" showInputMessage="1" showErrorMessage="1" sqref="B7 B11 B9" xr:uid="{00000000-0002-0000-1200-000000000000}">
      <formula1>$E$6:$J$6</formula1>
    </dataValidation>
    <dataValidation allowBlank="1" showInputMessage="1" showErrorMessage="1" prompt="Select the cell to the left to access full dropdown list" sqref="C7 C11 C9" xr:uid="{00000000-0002-0000-1200-000001000000}"/>
    <dataValidation type="list" allowBlank="1" showInputMessage="1" showErrorMessage="1" sqref="B10" xr:uid="{00000000-0002-0000-1200-000002000000}">
      <formula1>$D$6:$J$6</formula1>
    </dataValidation>
  </dataValidations>
  <hyperlinks>
    <hyperlink ref="M1" location="TOC!A1" display="Return to Table of Contents" xr:uid="{00000000-0004-0000-1200-000000000000}"/>
    <hyperlink ref="D2" location="'S3'!G18" display="'S3'!G18" xr:uid="{00000000-0004-0000-1200-000001000000}"/>
    <hyperlink ref="D7" location="'S3'!G19" display="'S3'!G19" xr:uid="{00000000-0004-0000-1200-000002000000}"/>
    <hyperlink ref="D9" location="'S3'!G60" display="'S3'!G60" xr:uid="{00000000-0004-0000-1200-000003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3000000}">
          <x14:formula1>
            <xm:f>Assessment_DataCollection!$V$1:$V$13</xm:f>
          </x14:formula1>
          <xm:sqref>J30:K39 J43:K52 J17:K26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
  <sheetViews>
    <sheetView workbookViewId="0">
      <selection activeCell="Q6" sqref="Q6"/>
    </sheetView>
  </sheetViews>
  <sheetFormatPr defaultRowHeight="15"/>
  <sheetData>
    <row r="1" spans="1:13">
      <c r="A1" s="120" t="s">
        <v>81</v>
      </c>
      <c r="B1" s="142"/>
      <c r="C1" s="142"/>
      <c r="D1" s="142"/>
      <c r="E1" s="142"/>
      <c r="F1" s="142"/>
      <c r="G1" s="142"/>
      <c r="H1" s="142"/>
      <c r="I1" s="142"/>
      <c r="J1" s="142"/>
      <c r="K1" s="142"/>
      <c r="L1" s="142"/>
      <c r="M1" s="142"/>
    </row>
    <row r="3" spans="1:13">
      <c r="A3" s="142" t="s">
        <v>82</v>
      </c>
      <c r="B3" s="142"/>
      <c r="C3" s="142"/>
      <c r="D3" s="142"/>
      <c r="E3" s="142"/>
      <c r="F3" s="142"/>
      <c r="G3" s="142"/>
      <c r="H3" s="142"/>
      <c r="I3" s="142"/>
      <c r="J3" s="142"/>
      <c r="K3" s="142"/>
      <c r="L3" s="142"/>
      <c r="M3" s="142"/>
    </row>
    <row r="4" spans="1:13">
      <c r="A4" s="142" t="s">
        <v>83</v>
      </c>
      <c r="B4" s="142"/>
      <c r="C4" s="142"/>
      <c r="D4" s="142"/>
      <c r="E4" s="142"/>
      <c r="F4" s="142"/>
      <c r="G4" s="142"/>
      <c r="H4" s="142"/>
      <c r="I4" s="142"/>
      <c r="J4" s="142"/>
      <c r="K4" s="142"/>
      <c r="L4" s="142"/>
      <c r="M4" s="142"/>
    </row>
    <row r="5" spans="1:13">
      <c r="A5" s="142"/>
      <c r="B5" s="142"/>
      <c r="C5" s="142"/>
      <c r="D5" s="142"/>
      <c r="E5" s="142"/>
      <c r="F5" s="142"/>
      <c r="G5" s="142"/>
      <c r="H5" s="142"/>
      <c r="I5" s="142"/>
      <c r="J5" s="142"/>
      <c r="K5" s="142"/>
      <c r="L5" s="142"/>
      <c r="M5" s="142"/>
    </row>
    <row r="6" spans="1:13" ht="71.25" customHeight="1">
      <c r="A6" s="481" t="s">
        <v>84</v>
      </c>
      <c r="B6" s="482"/>
      <c r="C6" s="482"/>
      <c r="D6" s="482"/>
      <c r="E6" s="482"/>
      <c r="F6" s="482"/>
      <c r="G6" s="482"/>
      <c r="H6" s="482"/>
      <c r="I6" s="482"/>
      <c r="J6" s="482"/>
      <c r="K6" s="482"/>
      <c r="L6" s="483"/>
      <c r="M6" s="142"/>
    </row>
    <row r="7" spans="1:13">
      <c r="A7" s="142"/>
      <c r="B7" s="142"/>
      <c r="C7" s="142"/>
      <c r="D7" s="142"/>
      <c r="E7" s="142"/>
      <c r="F7" s="142"/>
      <c r="G7" s="142"/>
      <c r="H7" s="142"/>
      <c r="I7" s="142"/>
      <c r="J7" s="142"/>
      <c r="K7" s="142"/>
      <c r="L7" s="142"/>
      <c r="M7" s="142"/>
    </row>
  </sheetData>
  <mergeCells count="1">
    <mergeCell ref="A6:L6"/>
  </mergeCells>
  <hyperlinks>
    <hyperlink ref="A1" location="TOC!A1" display="Return to Table of Contents" xr:uid="{00000000-0004-0000-0100-000000000000}"/>
  </hyperlinks>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59999389629810485"/>
  </sheetPr>
  <dimension ref="A1:M52"/>
  <sheetViews>
    <sheetView topLeftCell="B32" workbookViewId="0">
      <selection activeCell="B43" sqref="B43:I43"/>
    </sheetView>
  </sheetViews>
  <sheetFormatPr defaultRowHeight="15"/>
  <cols>
    <col min="1" max="1" width="0" hidden="1" customWidth="1"/>
    <col min="2" max="2" width="14.5703125" customWidth="1"/>
    <col min="3" max="3" width="4" customWidth="1"/>
    <col min="4" max="4" width="32.5703125" style="29" customWidth="1"/>
    <col min="5" max="11" width="9.5703125" customWidth="1"/>
    <col min="13" max="13" width="23.28515625" customWidth="1"/>
  </cols>
  <sheetData>
    <row r="1" spans="2:13">
      <c r="B1" s="23" t="str">
        <f>Assessment_DataCollection!A1</f>
        <v>SECTION</v>
      </c>
      <c r="C1" s="142"/>
      <c r="D1" s="29" t="str">
        <f>Assessment_DataCollection!B385</f>
        <v>Instructor Qualifications</v>
      </c>
      <c r="E1" s="142"/>
      <c r="F1" s="142"/>
      <c r="G1" s="142"/>
      <c r="H1" s="142"/>
      <c r="I1" s="142"/>
      <c r="J1" s="142"/>
      <c r="K1" s="142"/>
      <c r="L1" s="142"/>
      <c r="M1" s="90" t="s">
        <v>81</v>
      </c>
    </row>
    <row r="2" spans="2:13">
      <c r="B2" s="23" t="s">
        <v>686</v>
      </c>
      <c r="C2" s="35">
        <f>Assessment_DataCollection!A489</f>
        <v>3.3</v>
      </c>
      <c r="D2" s="64" t="str">
        <f>Assessment_DataCollection!B489</f>
        <v>Student Teaching/Practicum</v>
      </c>
      <c r="E2" s="142"/>
      <c r="F2" s="142"/>
      <c r="G2" s="142"/>
      <c r="H2" s="142"/>
      <c r="I2" s="142"/>
      <c r="J2" s="142"/>
      <c r="K2" s="142"/>
      <c r="L2" s="142"/>
      <c r="M2" s="142"/>
    </row>
    <row r="6" spans="2:13" ht="87" thickBot="1">
      <c r="B6" s="25" t="s">
        <v>688</v>
      </c>
      <c r="C6" s="25"/>
      <c r="D6" s="49" t="s">
        <v>689</v>
      </c>
      <c r="E6" s="46" t="s">
        <v>690</v>
      </c>
      <c r="F6" s="46" t="s">
        <v>691</v>
      </c>
      <c r="G6" s="46" t="s">
        <v>692</v>
      </c>
      <c r="H6" s="46" t="s">
        <v>693</v>
      </c>
      <c r="I6" s="47" t="s">
        <v>694</v>
      </c>
      <c r="J6" s="142"/>
      <c r="K6" s="142"/>
      <c r="L6" s="142"/>
      <c r="M6" s="142"/>
    </row>
    <row r="7" spans="2:13" ht="151.5" thickTop="1" thickBot="1">
      <c r="B7" s="50" t="s">
        <v>693</v>
      </c>
      <c r="C7" s="51" t="s">
        <v>695</v>
      </c>
      <c r="D7" s="71" t="str">
        <f>Assessment_DataCollection!B490</f>
        <v>3.3.1 States shall require instructor candidates to teach with an experienced mentor or complete a student teaching practicum, to deliver course content (both classroom and BTW) during a regularly scheduled driver education course to novice students while being supervised and evaluated</v>
      </c>
      <c r="E7" s="52"/>
      <c r="F7" s="52"/>
      <c r="G7" s="52"/>
      <c r="H7" s="52"/>
      <c r="I7" s="52"/>
      <c r="J7" s="142"/>
      <c r="K7" s="142"/>
      <c r="L7" s="142"/>
      <c r="M7" s="142"/>
    </row>
    <row r="8" spans="2:13" ht="15.75" hidden="1" thickTop="1">
      <c r="B8" s="8"/>
      <c r="C8" s="142"/>
      <c r="E8" s="142" t="str">
        <f>IF($B7=E6,1,"")</f>
        <v/>
      </c>
      <c r="F8" s="142" t="str">
        <f>IF($B7=F6,1,"")</f>
        <v/>
      </c>
      <c r="G8" s="142" t="str">
        <f>IF($B7=G6,1,"")</f>
        <v/>
      </c>
      <c r="H8" s="142">
        <f>IF($B7=H6,1,"")</f>
        <v>1</v>
      </c>
      <c r="I8" s="142" t="str">
        <f>IF($B7=I6,1,"")</f>
        <v/>
      </c>
      <c r="J8" s="142"/>
      <c r="K8" s="142"/>
      <c r="L8" s="142"/>
      <c r="M8" s="142"/>
    </row>
    <row r="9" spans="2:13" ht="15.75" thickTop="1">
      <c r="B9" s="142" t="s">
        <v>15</v>
      </c>
      <c r="C9" s="142"/>
      <c r="D9" s="32" t="s">
        <v>698</v>
      </c>
      <c r="E9" s="23">
        <f>SUM(E7:E8)</f>
        <v>0</v>
      </c>
      <c r="F9" s="23">
        <f>SUM(F7:F8)</f>
        <v>0</v>
      </c>
      <c r="G9" s="23">
        <f>SUM(G7:G8)</f>
        <v>0</v>
      </c>
      <c r="H9" s="23">
        <f>SUM(H7:H8)</f>
        <v>1</v>
      </c>
      <c r="I9" s="23">
        <f>SUM(I7:I8)</f>
        <v>0</v>
      </c>
      <c r="J9" s="142"/>
      <c r="K9" s="142"/>
      <c r="L9" s="142"/>
      <c r="M9" s="142"/>
    </row>
    <row r="15" spans="2:13" ht="15.75" thickBot="1">
      <c r="B15" s="142"/>
      <c r="C15" s="142"/>
      <c r="E15" s="142"/>
      <c r="F15" s="142"/>
      <c r="G15" s="142"/>
      <c r="H15" s="142"/>
      <c r="I15" s="142"/>
      <c r="J15" s="142"/>
      <c r="K15" s="142"/>
      <c r="L15" s="142"/>
      <c r="M15" s="142"/>
    </row>
    <row r="16" spans="2:13" ht="45.75" thickBot="1">
      <c r="B16" s="144" t="s">
        <v>699</v>
      </c>
      <c r="C16" s="145"/>
      <c r="D16" s="145"/>
      <c r="E16" s="145"/>
      <c r="F16" s="145"/>
      <c r="G16" s="145"/>
      <c r="H16" s="145"/>
      <c r="I16" s="145"/>
      <c r="J16" s="121" t="s">
        <v>700</v>
      </c>
      <c r="K16" s="122" t="s">
        <v>701</v>
      </c>
      <c r="L16" s="142"/>
      <c r="M16" s="142"/>
    </row>
    <row r="17" spans="1:11" ht="14.45" customHeight="1">
      <c r="A17" s="142">
        <f>J17</f>
        <v>0</v>
      </c>
      <c r="B17" s="489"/>
      <c r="C17" s="490"/>
      <c r="D17" s="490"/>
      <c r="E17" s="490"/>
      <c r="F17" s="490"/>
      <c r="G17" s="490"/>
      <c r="H17" s="490"/>
      <c r="I17" s="491"/>
      <c r="J17" s="9"/>
      <c r="K17" s="9"/>
    </row>
    <row r="18" spans="1:11">
      <c r="A18" s="142">
        <f t="shared" ref="A18:A26" si="0">J18</f>
        <v>0</v>
      </c>
      <c r="B18" s="487"/>
      <c r="C18" s="488"/>
      <c r="D18" s="488"/>
      <c r="E18" s="488"/>
      <c r="F18" s="488"/>
      <c r="G18" s="488"/>
      <c r="H18" s="488"/>
      <c r="I18" s="488"/>
      <c r="J18" s="9"/>
      <c r="K18" s="9"/>
    </row>
    <row r="19" spans="1:11">
      <c r="A19" s="142">
        <f t="shared" si="0"/>
        <v>0</v>
      </c>
      <c r="B19" s="487"/>
      <c r="C19" s="488"/>
      <c r="D19" s="488"/>
      <c r="E19" s="488"/>
      <c r="F19" s="488"/>
      <c r="G19" s="488"/>
      <c r="H19" s="488"/>
      <c r="I19" s="488"/>
      <c r="J19" s="9"/>
      <c r="K19" s="9"/>
    </row>
    <row r="20" spans="1:11">
      <c r="A20" s="142">
        <f t="shared" si="0"/>
        <v>0</v>
      </c>
      <c r="B20" s="487"/>
      <c r="C20" s="488"/>
      <c r="D20" s="488"/>
      <c r="E20" s="488"/>
      <c r="F20" s="488"/>
      <c r="G20" s="488"/>
      <c r="H20" s="488"/>
      <c r="I20" s="488"/>
      <c r="J20" s="9"/>
      <c r="K20" s="9"/>
    </row>
    <row r="21" spans="1:11">
      <c r="A21" s="142">
        <f t="shared" si="0"/>
        <v>0</v>
      </c>
      <c r="B21" s="487"/>
      <c r="C21" s="488"/>
      <c r="D21" s="488"/>
      <c r="E21" s="488"/>
      <c r="F21" s="488"/>
      <c r="G21" s="488"/>
      <c r="H21" s="488"/>
      <c r="I21" s="488"/>
      <c r="J21" s="9"/>
      <c r="K21" s="9"/>
    </row>
    <row r="22" spans="1:11">
      <c r="A22" s="142">
        <f t="shared" si="0"/>
        <v>0</v>
      </c>
      <c r="B22" s="487"/>
      <c r="C22" s="488"/>
      <c r="D22" s="488"/>
      <c r="E22" s="488"/>
      <c r="F22" s="488"/>
      <c r="G22" s="488"/>
      <c r="H22" s="488"/>
      <c r="I22" s="488"/>
      <c r="J22" s="9"/>
      <c r="K22" s="9"/>
    </row>
    <row r="23" spans="1:11">
      <c r="A23" s="142">
        <f t="shared" si="0"/>
        <v>0</v>
      </c>
      <c r="B23" s="487"/>
      <c r="C23" s="488"/>
      <c r="D23" s="488"/>
      <c r="E23" s="488"/>
      <c r="F23" s="488"/>
      <c r="G23" s="488"/>
      <c r="H23" s="488"/>
      <c r="I23" s="488"/>
      <c r="J23" s="9"/>
      <c r="K23" s="9"/>
    </row>
    <row r="24" spans="1:11">
      <c r="A24" s="142">
        <f t="shared" si="0"/>
        <v>0</v>
      </c>
      <c r="B24" s="487"/>
      <c r="C24" s="488"/>
      <c r="D24" s="488"/>
      <c r="E24" s="488"/>
      <c r="F24" s="488"/>
      <c r="G24" s="488"/>
      <c r="H24" s="488"/>
      <c r="I24" s="488"/>
      <c r="J24" s="9"/>
      <c r="K24" s="9"/>
    </row>
    <row r="25" spans="1:11">
      <c r="A25" s="142">
        <f t="shared" si="0"/>
        <v>0</v>
      </c>
      <c r="B25" s="487"/>
      <c r="C25" s="488"/>
      <c r="D25" s="488"/>
      <c r="E25" s="488"/>
      <c r="F25" s="488"/>
      <c r="G25" s="488"/>
      <c r="H25" s="488"/>
      <c r="I25" s="488"/>
      <c r="J25" s="9"/>
      <c r="K25" s="9"/>
    </row>
    <row r="26" spans="1:11" ht="15.75" thickBot="1">
      <c r="A26" s="142">
        <f t="shared" si="0"/>
        <v>0</v>
      </c>
      <c r="B26" s="485"/>
      <c r="C26" s="486"/>
      <c r="D26" s="486"/>
      <c r="E26" s="486"/>
      <c r="F26" s="486"/>
      <c r="G26" s="486"/>
      <c r="H26" s="486"/>
      <c r="I26" s="486"/>
      <c r="J26" s="9"/>
      <c r="K26" s="9"/>
    </row>
    <row r="27" spans="1:11">
      <c r="A27" s="142"/>
      <c r="B27" s="142"/>
      <c r="C27" s="142"/>
      <c r="D27" s="142"/>
      <c r="E27" s="142"/>
      <c r="F27" s="142"/>
      <c r="G27" s="142"/>
      <c r="H27" s="142"/>
      <c r="I27" s="142"/>
      <c r="J27" s="142"/>
      <c r="K27" s="142"/>
    </row>
    <row r="28" spans="1:11" ht="15.75" thickBot="1">
      <c r="A28" s="142"/>
      <c r="B28" s="142"/>
      <c r="C28" s="142"/>
      <c r="D28" s="142"/>
      <c r="E28" s="142"/>
      <c r="F28" s="142"/>
      <c r="G28" s="142"/>
      <c r="H28" s="142"/>
      <c r="I28" s="142"/>
      <c r="J28" s="142"/>
      <c r="K28" s="142"/>
    </row>
    <row r="29" spans="1:11" ht="45.75" thickBot="1">
      <c r="A29" s="142"/>
      <c r="B29" s="123" t="s">
        <v>702</v>
      </c>
      <c r="C29" s="145"/>
      <c r="D29" s="145"/>
      <c r="E29" s="145"/>
      <c r="F29" s="145"/>
      <c r="G29" s="145"/>
      <c r="H29" s="145"/>
      <c r="I29" s="145"/>
      <c r="J29" s="121" t="s">
        <v>700</v>
      </c>
      <c r="K29" s="122" t="s">
        <v>701</v>
      </c>
    </row>
    <row r="30" spans="1:11" ht="14.45" customHeight="1">
      <c r="A30" s="142">
        <f>J30</f>
        <v>1</v>
      </c>
      <c r="B30" s="489" t="s">
        <v>2026</v>
      </c>
      <c r="C30" s="490"/>
      <c r="D30" s="490"/>
      <c r="E30" s="490"/>
      <c r="F30" s="490"/>
      <c r="G30" s="490"/>
      <c r="H30" s="490"/>
      <c r="I30" s="491"/>
      <c r="J30" s="9">
        <v>1</v>
      </c>
      <c r="K30" s="9"/>
    </row>
    <row r="31" spans="1:11">
      <c r="A31" s="142">
        <f t="shared" ref="A31:A39" si="1">J31</f>
        <v>0</v>
      </c>
      <c r="B31" s="487"/>
      <c r="C31" s="488"/>
      <c r="D31" s="488"/>
      <c r="E31" s="488"/>
      <c r="F31" s="488"/>
      <c r="G31" s="488"/>
      <c r="H31" s="488"/>
      <c r="I31" s="488"/>
      <c r="J31" s="9"/>
      <c r="K31" s="9"/>
    </row>
    <row r="32" spans="1:11">
      <c r="A32" s="142">
        <f t="shared" si="1"/>
        <v>0</v>
      </c>
      <c r="B32" s="487"/>
      <c r="C32" s="488"/>
      <c r="D32" s="488"/>
      <c r="E32" s="488"/>
      <c r="F32" s="488"/>
      <c r="G32" s="488"/>
      <c r="H32" s="488"/>
      <c r="I32" s="488"/>
      <c r="J32" s="9"/>
      <c r="K32" s="9"/>
    </row>
    <row r="33" spans="1:11">
      <c r="A33" s="142">
        <f t="shared" si="1"/>
        <v>0</v>
      </c>
      <c r="B33" s="487"/>
      <c r="C33" s="488"/>
      <c r="D33" s="488"/>
      <c r="E33" s="488"/>
      <c r="F33" s="488"/>
      <c r="G33" s="488"/>
      <c r="H33" s="488"/>
      <c r="I33" s="488"/>
      <c r="J33" s="9"/>
      <c r="K33" s="9"/>
    </row>
    <row r="34" spans="1:11">
      <c r="A34" s="142">
        <f t="shared" si="1"/>
        <v>0</v>
      </c>
      <c r="B34" s="487"/>
      <c r="C34" s="488"/>
      <c r="D34" s="488"/>
      <c r="E34" s="488"/>
      <c r="F34" s="488"/>
      <c r="G34" s="488"/>
      <c r="H34" s="488"/>
      <c r="I34" s="488"/>
      <c r="J34" s="9"/>
      <c r="K34" s="9"/>
    </row>
    <row r="35" spans="1:11">
      <c r="A35" s="142">
        <f t="shared" si="1"/>
        <v>0</v>
      </c>
      <c r="B35" s="487"/>
      <c r="C35" s="488"/>
      <c r="D35" s="488"/>
      <c r="E35" s="488"/>
      <c r="F35" s="488"/>
      <c r="G35" s="488"/>
      <c r="H35" s="488"/>
      <c r="I35" s="488"/>
      <c r="J35" s="9"/>
      <c r="K35" s="9"/>
    </row>
    <row r="36" spans="1:11">
      <c r="A36" s="142">
        <f t="shared" si="1"/>
        <v>0</v>
      </c>
      <c r="B36" s="487"/>
      <c r="C36" s="488"/>
      <c r="D36" s="488"/>
      <c r="E36" s="488"/>
      <c r="F36" s="488"/>
      <c r="G36" s="488"/>
      <c r="H36" s="488"/>
      <c r="I36" s="488"/>
      <c r="J36" s="9"/>
      <c r="K36" s="9"/>
    </row>
    <row r="37" spans="1:11">
      <c r="A37" s="142">
        <f t="shared" si="1"/>
        <v>0</v>
      </c>
      <c r="B37" s="487"/>
      <c r="C37" s="488"/>
      <c r="D37" s="488"/>
      <c r="E37" s="488"/>
      <c r="F37" s="488"/>
      <c r="G37" s="488"/>
      <c r="H37" s="488"/>
      <c r="I37" s="488"/>
      <c r="J37" s="9"/>
      <c r="K37" s="9"/>
    </row>
    <row r="38" spans="1:11">
      <c r="A38" s="142">
        <f t="shared" si="1"/>
        <v>0</v>
      </c>
      <c r="B38" s="487"/>
      <c r="C38" s="488"/>
      <c r="D38" s="488"/>
      <c r="E38" s="488"/>
      <c r="F38" s="488"/>
      <c r="G38" s="488"/>
      <c r="H38" s="488"/>
      <c r="I38" s="488"/>
      <c r="J38" s="9"/>
      <c r="K38" s="9"/>
    </row>
    <row r="39" spans="1:11" ht="15.75" thickBot="1">
      <c r="A39" s="142">
        <f t="shared" si="1"/>
        <v>0</v>
      </c>
      <c r="B39" s="485"/>
      <c r="C39" s="486"/>
      <c r="D39" s="486"/>
      <c r="E39" s="486"/>
      <c r="F39" s="486"/>
      <c r="G39" s="486"/>
      <c r="H39" s="486"/>
      <c r="I39" s="486"/>
      <c r="J39" s="9"/>
      <c r="K39" s="9"/>
    </row>
    <row r="40" spans="1:11">
      <c r="A40" s="142"/>
      <c r="B40" s="142"/>
      <c r="C40" s="142"/>
      <c r="D40" s="142"/>
      <c r="E40" s="142"/>
      <c r="F40" s="142"/>
      <c r="G40" s="142"/>
      <c r="H40" s="142"/>
      <c r="I40" s="142"/>
      <c r="J40" s="142"/>
      <c r="K40" s="142"/>
    </row>
    <row r="41" spans="1:11" ht="15.75" thickBot="1">
      <c r="A41" s="142"/>
      <c r="B41" s="142"/>
      <c r="C41" s="142"/>
      <c r="D41" s="142"/>
      <c r="E41" s="142"/>
      <c r="F41" s="142"/>
      <c r="G41" s="142"/>
      <c r="H41" s="142"/>
      <c r="I41" s="142"/>
      <c r="J41" s="142"/>
      <c r="K41" s="142"/>
    </row>
    <row r="42" spans="1:11" ht="45.75" thickBot="1">
      <c r="A42" s="142"/>
      <c r="B42" s="123" t="s">
        <v>706</v>
      </c>
      <c r="C42" s="75"/>
      <c r="D42" s="75"/>
      <c r="E42" s="75"/>
      <c r="F42" s="75"/>
      <c r="G42" s="75"/>
      <c r="H42" s="75"/>
      <c r="I42" s="75"/>
      <c r="J42" s="73" t="s">
        <v>700</v>
      </c>
      <c r="K42" s="74" t="s">
        <v>701</v>
      </c>
    </row>
    <row r="43" spans="1:11" ht="14.45" customHeight="1">
      <c r="A43" s="142">
        <f>J43</f>
        <v>1</v>
      </c>
      <c r="B43" s="489" t="s">
        <v>2039</v>
      </c>
      <c r="C43" s="490"/>
      <c r="D43" s="490"/>
      <c r="E43" s="490"/>
      <c r="F43" s="490"/>
      <c r="G43" s="490"/>
      <c r="H43" s="490"/>
      <c r="I43" s="491"/>
      <c r="J43" s="9">
        <v>1</v>
      </c>
      <c r="K43" s="9"/>
    </row>
    <row r="44" spans="1:11">
      <c r="A44" s="142">
        <f t="shared" ref="A44:A52" si="2">J44</f>
        <v>0</v>
      </c>
      <c r="B44" s="487"/>
      <c r="C44" s="488"/>
      <c r="D44" s="488"/>
      <c r="E44" s="488"/>
      <c r="F44" s="488"/>
      <c r="G44" s="488"/>
      <c r="H44" s="488"/>
      <c r="I44" s="488"/>
      <c r="J44" s="9"/>
      <c r="K44" s="9"/>
    </row>
    <row r="45" spans="1:11">
      <c r="A45" s="142">
        <f t="shared" si="2"/>
        <v>0</v>
      </c>
      <c r="B45" s="487"/>
      <c r="C45" s="488"/>
      <c r="D45" s="488"/>
      <c r="E45" s="488"/>
      <c r="F45" s="488"/>
      <c r="G45" s="488"/>
      <c r="H45" s="488"/>
      <c r="I45" s="488"/>
      <c r="J45" s="9"/>
      <c r="K45" s="9"/>
    </row>
    <row r="46" spans="1:11">
      <c r="A46" s="142">
        <f t="shared" si="2"/>
        <v>0</v>
      </c>
      <c r="B46" s="487"/>
      <c r="C46" s="488"/>
      <c r="D46" s="488"/>
      <c r="E46" s="488"/>
      <c r="F46" s="488"/>
      <c r="G46" s="488"/>
      <c r="H46" s="488"/>
      <c r="I46" s="488"/>
      <c r="J46" s="9"/>
      <c r="K46" s="9"/>
    </row>
    <row r="47" spans="1:11">
      <c r="A47" s="142">
        <f t="shared" si="2"/>
        <v>0</v>
      </c>
      <c r="B47" s="487"/>
      <c r="C47" s="488"/>
      <c r="D47" s="488"/>
      <c r="E47" s="488"/>
      <c r="F47" s="488"/>
      <c r="G47" s="488"/>
      <c r="H47" s="488"/>
      <c r="I47" s="488"/>
      <c r="J47" s="9"/>
      <c r="K47" s="9"/>
    </row>
    <row r="48" spans="1:11">
      <c r="A48" s="142">
        <f t="shared" si="2"/>
        <v>0</v>
      </c>
      <c r="B48" s="487"/>
      <c r="C48" s="488"/>
      <c r="D48" s="488"/>
      <c r="E48" s="488"/>
      <c r="F48" s="488"/>
      <c r="G48" s="488"/>
      <c r="H48" s="488"/>
      <c r="I48" s="488"/>
      <c r="J48" s="9"/>
      <c r="K48" s="9"/>
    </row>
    <row r="49" spans="1:11">
      <c r="A49" s="142">
        <f t="shared" si="2"/>
        <v>0</v>
      </c>
      <c r="B49" s="487"/>
      <c r="C49" s="488"/>
      <c r="D49" s="488"/>
      <c r="E49" s="488"/>
      <c r="F49" s="488"/>
      <c r="G49" s="488"/>
      <c r="H49" s="488"/>
      <c r="I49" s="488"/>
      <c r="J49" s="9"/>
      <c r="K49" s="9"/>
    </row>
    <row r="50" spans="1:11">
      <c r="A50" s="142">
        <f t="shared" si="2"/>
        <v>0</v>
      </c>
      <c r="B50" s="487"/>
      <c r="C50" s="488"/>
      <c r="D50" s="488"/>
      <c r="E50" s="488"/>
      <c r="F50" s="488"/>
      <c r="G50" s="488"/>
      <c r="H50" s="488"/>
      <c r="I50" s="488"/>
      <c r="J50" s="9"/>
      <c r="K50" s="9"/>
    </row>
    <row r="51" spans="1:11">
      <c r="A51" s="142">
        <f t="shared" si="2"/>
        <v>0</v>
      </c>
      <c r="B51" s="487"/>
      <c r="C51" s="488"/>
      <c r="D51" s="488"/>
      <c r="E51" s="488"/>
      <c r="F51" s="488"/>
      <c r="G51" s="488"/>
      <c r="H51" s="488"/>
      <c r="I51" s="488"/>
      <c r="J51" s="9"/>
      <c r="K51" s="9"/>
    </row>
    <row r="52" spans="1:11" ht="15.75" thickBot="1">
      <c r="A52" s="142">
        <f t="shared" si="2"/>
        <v>0</v>
      </c>
      <c r="B52" s="485"/>
      <c r="C52" s="486"/>
      <c r="D52" s="486"/>
      <c r="E52" s="486"/>
      <c r="F52" s="486"/>
      <c r="G52" s="486"/>
      <c r="H52" s="486"/>
      <c r="I52" s="486"/>
      <c r="J52" s="9"/>
      <c r="K52" s="9"/>
    </row>
  </sheetData>
  <mergeCells count="30">
    <mergeCell ref="B48:I48"/>
    <mergeCell ref="B49:I49"/>
    <mergeCell ref="B50:I50"/>
    <mergeCell ref="B51:I51"/>
    <mergeCell ref="B52:I52"/>
    <mergeCell ref="B43:I43"/>
    <mergeCell ref="B44:I44"/>
    <mergeCell ref="B45:I45"/>
    <mergeCell ref="B46:I46"/>
    <mergeCell ref="B47:I47"/>
    <mergeCell ref="B35:I35"/>
    <mergeCell ref="B36:I36"/>
    <mergeCell ref="B37:I37"/>
    <mergeCell ref="B38:I38"/>
    <mergeCell ref="B39:I39"/>
    <mergeCell ref="B30:I30"/>
    <mergeCell ref="B31:I31"/>
    <mergeCell ref="B32:I32"/>
    <mergeCell ref="B33:I33"/>
    <mergeCell ref="B34:I34"/>
    <mergeCell ref="B23:I23"/>
    <mergeCell ref="B24:I24"/>
    <mergeCell ref="B25:I25"/>
    <mergeCell ref="B26:I26"/>
    <mergeCell ref="B22:I22"/>
    <mergeCell ref="B17:I17"/>
    <mergeCell ref="B18:I18"/>
    <mergeCell ref="B19:I19"/>
    <mergeCell ref="B20:I20"/>
    <mergeCell ref="B21:I21"/>
  </mergeCells>
  <conditionalFormatting sqref="E7:I7 E9:I9">
    <cfRule type="expression" dxfId="382" priority="3" stopIfTrue="1">
      <formula>IF(SUM(E8:I8)=1,1,0)</formula>
    </cfRule>
  </conditionalFormatting>
  <conditionalFormatting sqref="M1">
    <cfRule type="containsText" dxfId="381" priority="1" operator="containsText" text="n/a">
      <formula>NOT(ISERROR(SEARCH("n/a",M1)))</formula>
    </cfRule>
    <cfRule type="containsText" dxfId="380" priority="2" operator="containsText" text="no">
      <formula>NOT(ISERROR(SEARCH("no",M1)))</formula>
    </cfRule>
  </conditionalFormatting>
  <dataValidations count="2">
    <dataValidation type="list" allowBlank="1" showInputMessage="1" showErrorMessage="1" sqref="B7" xr:uid="{00000000-0002-0000-1300-000000000000}">
      <formula1>$E$6:$J$6</formula1>
    </dataValidation>
    <dataValidation allowBlank="1" showInputMessage="1" showErrorMessage="1" prompt="Select the cell to the left to access full dropdown list" sqref="C7" xr:uid="{00000000-0002-0000-1300-000001000000}"/>
  </dataValidations>
  <hyperlinks>
    <hyperlink ref="M1" location="TOC!A1" display="Return to Table of Contents" xr:uid="{00000000-0004-0000-1300-000000000000}"/>
    <hyperlink ref="D2" location="'S3'!G106" display="'S3'!G106" xr:uid="{00000000-0004-0000-1300-000001000000}"/>
    <hyperlink ref="D7" location="'S3'!G107" display="'S3'!G107" xr:uid="{00000000-0004-0000-1300-000002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2000000}">
          <x14:formula1>
            <xm:f>Assessment_DataCollection!$V$1:$V$13</xm:f>
          </x14:formula1>
          <xm:sqref>J30:K39 J43:K52 J17:K26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59999389629810485"/>
  </sheetPr>
  <dimension ref="A1:M52"/>
  <sheetViews>
    <sheetView topLeftCell="B40" workbookViewId="0">
      <selection activeCell="B43" sqref="B43:I43"/>
    </sheetView>
  </sheetViews>
  <sheetFormatPr defaultRowHeight="15"/>
  <cols>
    <col min="1" max="1" width="0" hidden="1" customWidth="1"/>
    <col min="2" max="2" width="14.5703125" customWidth="1"/>
    <col min="3" max="3" width="4" customWidth="1"/>
    <col min="4" max="4" width="32.5703125" style="29" customWidth="1"/>
    <col min="5" max="11" width="9.5703125" customWidth="1"/>
    <col min="13" max="13" width="23.28515625" customWidth="1"/>
  </cols>
  <sheetData>
    <row r="1" spans="2:13">
      <c r="B1" s="23" t="str">
        <f>Assessment_DataCollection!A1</f>
        <v>SECTION</v>
      </c>
      <c r="C1" s="142"/>
      <c r="D1" s="29" t="str">
        <f>Assessment_DataCollection!B385</f>
        <v>Instructor Qualifications</v>
      </c>
      <c r="E1" s="142"/>
      <c r="F1" s="142"/>
      <c r="G1" s="142"/>
      <c r="H1" s="142"/>
      <c r="I1" s="142"/>
      <c r="J1" s="142"/>
      <c r="K1" s="142"/>
      <c r="L1" s="142"/>
      <c r="M1" s="90" t="s">
        <v>81</v>
      </c>
    </row>
    <row r="2" spans="2:13">
      <c r="B2" s="23" t="s">
        <v>686</v>
      </c>
      <c r="C2" s="35">
        <f>Assessment_DataCollection!A492</f>
        <v>3.4</v>
      </c>
      <c r="D2" s="64" t="str">
        <f>Assessment_DataCollection!B492</f>
        <v>Exit Assessment</v>
      </c>
      <c r="E2" s="142"/>
      <c r="F2" s="142"/>
      <c r="G2" s="142"/>
      <c r="H2" s="142"/>
      <c r="I2" s="142"/>
      <c r="J2" s="142"/>
      <c r="K2" s="142"/>
      <c r="L2" s="142"/>
      <c r="M2" s="142"/>
    </row>
    <row r="6" spans="2:13" ht="87" thickBot="1">
      <c r="B6" s="25" t="s">
        <v>688</v>
      </c>
      <c r="C6" s="25"/>
      <c r="D6" s="49" t="s">
        <v>689</v>
      </c>
      <c r="E6" s="46" t="s">
        <v>690</v>
      </c>
      <c r="F6" s="46" t="s">
        <v>691</v>
      </c>
      <c r="G6" s="46" t="s">
        <v>692</v>
      </c>
      <c r="H6" s="46" t="s">
        <v>693</v>
      </c>
      <c r="I6" s="47" t="s">
        <v>694</v>
      </c>
      <c r="J6" s="142"/>
      <c r="K6" s="142"/>
      <c r="L6" s="142"/>
      <c r="M6" s="142"/>
    </row>
    <row r="7" spans="2:13" ht="151.5" thickTop="1" thickBot="1">
      <c r="B7" s="50" t="s">
        <v>693</v>
      </c>
      <c r="C7" s="51" t="s">
        <v>695</v>
      </c>
      <c r="D7" s="71" t="str">
        <f>Assessment_DataCollection!B493</f>
        <v>3.4.1 States shall require the driver education instructor candidate to pass exit assessments, beyond the state driver licensing test, to demonstrate their knowledge, skills and attitudes for the operation of a motor vehicle to successfully complete the driver education instructor preparation program.</v>
      </c>
      <c r="E7" s="52"/>
      <c r="F7" s="52"/>
      <c r="G7" s="52"/>
      <c r="H7" s="52"/>
      <c r="I7" s="52"/>
      <c r="J7" s="142"/>
      <c r="K7" s="142"/>
      <c r="L7" s="142"/>
      <c r="M7" s="142"/>
    </row>
    <row r="8" spans="2:13" ht="15.75" hidden="1" thickTop="1">
      <c r="B8" s="8"/>
      <c r="C8" s="142"/>
      <c r="E8" s="142" t="str">
        <f>IF($B7=E6,1,"")</f>
        <v/>
      </c>
      <c r="F8" s="142" t="str">
        <f>IF($B7=F6,1,"")</f>
        <v/>
      </c>
      <c r="G8" s="142" t="str">
        <f>IF($B7=G6,1,"")</f>
        <v/>
      </c>
      <c r="H8" s="142">
        <f>IF($B7=H6,1,"")</f>
        <v>1</v>
      </c>
      <c r="I8" s="142" t="str">
        <f>IF($B7=I6,1,"")</f>
        <v/>
      </c>
      <c r="J8" s="142"/>
      <c r="K8" s="142"/>
      <c r="L8" s="142"/>
      <c r="M8" s="142"/>
    </row>
    <row r="9" spans="2:13" ht="15.75" thickTop="1">
      <c r="B9" s="142" t="s">
        <v>15</v>
      </c>
      <c r="C9" s="142"/>
      <c r="D9" s="32" t="s">
        <v>698</v>
      </c>
      <c r="E9" s="23">
        <f>SUM(E7:E8)</f>
        <v>0</v>
      </c>
      <c r="F9" s="23">
        <f>SUM(F7:F8)</f>
        <v>0</v>
      </c>
      <c r="G9" s="23">
        <f>SUM(G7:G8)</f>
        <v>0</v>
      </c>
      <c r="H9" s="23">
        <f>SUM(H7:H8)</f>
        <v>1</v>
      </c>
      <c r="I9" s="23">
        <f>SUM(I7:I8)</f>
        <v>0</v>
      </c>
      <c r="J9" s="142"/>
      <c r="K9" s="142"/>
      <c r="L9" s="142"/>
      <c r="M9" s="142"/>
    </row>
    <row r="10" spans="2:13">
      <c r="B10" s="142"/>
      <c r="C10" s="142"/>
      <c r="D10" s="32"/>
      <c r="E10" s="23"/>
      <c r="F10" s="23"/>
      <c r="G10" s="23"/>
      <c r="H10" s="23"/>
      <c r="I10" s="23"/>
      <c r="J10" s="142"/>
      <c r="K10" s="142"/>
      <c r="L10" s="142"/>
      <c r="M10" s="142"/>
    </row>
    <row r="11" spans="2:13">
      <c r="B11" s="142"/>
      <c r="C11" s="142"/>
      <c r="D11" s="32"/>
      <c r="E11" s="23"/>
      <c r="F11" s="23"/>
      <c r="G11" s="23"/>
      <c r="H11" s="23"/>
      <c r="I11" s="23"/>
      <c r="J11" s="142"/>
      <c r="K11" s="142"/>
      <c r="L11" s="142"/>
      <c r="M11" s="142"/>
    </row>
    <row r="12" spans="2:13">
      <c r="B12" s="142"/>
      <c r="C12" s="142"/>
      <c r="D12" s="32"/>
      <c r="E12" s="23"/>
      <c r="F12" s="23"/>
      <c r="G12" s="23"/>
      <c r="H12" s="23"/>
      <c r="I12" s="23"/>
      <c r="J12" s="142"/>
      <c r="K12" s="142"/>
      <c r="L12" s="142"/>
      <c r="M12" s="142"/>
    </row>
    <row r="13" spans="2:13">
      <c r="B13" s="142"/>
      <c r="C13" s="142"/>
      <c r="D13" s="32"/>
      <c r="E13" s="23"/>
      <c r="F13" s="23"/>
      <c r="G13" s="23"/>
      <c r="H13" s="23"/>
      <c r="I13" s="23"/>
      <c r="J13" s="142"/>
      <c r="K13" s="142"/>
      <c r="L13" s="142"/>
      <c r="M13" s="142"/>
    </row>
    <row r="15" spans="2:13" ht="15.75" thickBot="1">
      <c r="B15" s="142"/>
      <c r="C15" s="142"/>
      <c r="E15" s="142"/>
      <c r="F15" s="142"/>
      <c r="G15" s="142"/>
      <c r="H15" s="142"/>
      <c r="I15" s="142"/>
      <c r="J15" s="142"/>
      <c r="K15" s="142"/>
      <c r="L15" s="142"/>
      <c r="M15" s="142"/>
    </row>
    <row r="16" spans="2:13" ht="45.75" thickBot="1">
      <c r="B16" s="144" t="s">
        <v>699</v>
      </c>
      <c r="C16" s="145"/>
      <c r="D16" s="145"/>
      <c r="E16" s="145"/>
      <c r="F16" s="145"/>
      <c r="G16" s="145"/>
      <c r="H16" s="145"/>
      <c r="I16" s="145"/>
      <c r="J16" s="121" t="s">
        <v>700</v>
      </c>
      <c r="K16" s="122" t="s">
        <v>701</v>
      </c>
      <c r="L16" s="142"/>
      <c r="M16" s="142"/>
    </row>
    <row r="17" spans="1:11" ht="14.45" customHeight="1">
      <c r="A17" s="142">
        <f>J17</f>
        <v>0</v>
      </c>
      <c r="B17" s="489"/>
      <c r="C17" s="490"/>
      <c r="D17" s="490"/>
      <c r="E17" s="490"/>
      <c r="F17" s="490"/>
      <c r="G17" s="490"/>
      <c r="H17" s="490"/>
      <c r="I17" s="491"/>
      <c r="J17" s="9"/>
      <c r="K17" s="9"/>
    </row>
    <row r="18" spans="1:11">
      <c r="A18" s="142">
        <f t="shared" ref="A18:A26" si="0">J18</f>
        <v>0</v>
      </c>
      <c r="B18" s="487"/>
      <c r="C18" s="488"/>
      <c r="D18" s="488"/>
      <c r="E18" s="488"/>
      <c r="F18" s="488"/>
      <c r="G18" s="488"/>
      <c r="H18" s="488"/>
      <c r="I18" s="488"/>
      <c r="J18" s="9"/>
      <c r="K18" s="9"/>
    </row>
    <row r="19" spans="1:11">
      <c r="A19" s="142">
        <f t="shared" si="0"/>
        <v>0</v>
      </c>
      <c r="B19" s="487"/>
      <c r="C19" s="488"/>
      <c r="D19" s="488"/>
      <c r="E19" s="488"/>
      <c r="F19" s="488"/>
      <c r="G19" s="488"/>
      <c r="H19" s="488"/>
      <c r="I19" s="488"/>
      <c r="J19" s="9"/>
      <c r="K19" s="9"/>
    </row>
    <row r="20" spans="1:11">
      <c r="A20" s="142">
        <f t="shared" si="0"/>
        <v>0</v>
      </c>
      <c r="B20" s="487"/>
      <c r="C20" s="488"/>
      <c r="D20" s="488"/>
      <c r="E20" s="488"/>
      <c r="F20" s="488"/>
      <c r="G20" s="488"/>
      <c r="H20" s="488"/>
      <c r="I20" s="488"/>
      <c r="J20" s="9"/>
      <c r="K20" s="9"/>
    </row>
    <row r="21" spans="1:11">
      <c r="A21" s="142">
        <f t="shared" si="0"/>
        <v>0</v>
      </c>
      <c r="B21" s="487"/>
      <c r="C21" s="488"/>
      <c r="D21" s="488"/>
      <c r="E21" s="488"/>
      <c r="F21" s="488"/>
      <c r="G21" s="488"/>
      <c r="H21" s="488"/>
      <c r="I21" s="488"/>
      <c r="J21" s="9"/>
      <c r="K21" s="9"/>
    </row>
    <row r="22" spans="1:11">
      <c r="A22" s="142">
        <f t="shared" si="0"/>
        <v>0</v>
      </c>
      <c r="B22" s="487"/>
      <c r="C22" s="488"/>
      <c r="D22" s="488"/>
      <c r="E22" s="488"/>
      <c r="F22" s="488"/>
      <c r="G22" s="488"/>
      <c r="H22" s="488"/>
      <c r="I22" s="488"/>
      <c r="J22" s="9"/>
      <c r="K22" s="9"/>
    </row>
    <row r="23" spans="1:11">
      <c r="A23" s="142">
        <f t="shared" si="0"/>
        <v>0</v>
      </c>
      <c r="B23" s="487"/>
      <c r="C23" s="488"/>
      <c r="D23" s="488"/>
      <c r="E23" s="488"/>
      <c r="F23" s="488"/>
      <c r="G23" s="488"/>
      <c r="H23" s="488"/>
      <c r="I23" s="488"/>
      <c r="J23" s="9"/>
      <c r="K23" s="9"/>
    </row>
    <row r="24" spans="1:11">
      <c r="A24" s="142">
        <f t="shared" si="0"/>
        <v>0</v>
      </c>
      <c r="B24" s="487"/>
      <c r="C24" s="488"/>
      <c r="D24" s="488"/>
      <c r="E24" s="488"/>
      <c r="F24" s="488"/>
      <c r="G24" s="488"/>
      <c r="H24" s="488"/>
      <c r="I24" s="488"/>
      <c r="J24" s="9"/>
      <c r="K24" s="9"/>
    </row>
    <row r="25" spans="1:11">
      <c r="A25" s="142">
        <f t="shared" si="0"/>
        <v>0</v>
      </c>
      <c r="B25" s="487"/>
      <c r="C25" s="488"/>
      <c r="D25" s="488"/>
      <c r="E25" s="488"/>
      <c r="F25" s="488"/>
      <c r="G25" s="488"/>
      <c r="H25" s="488"/>
      <c r="I25" s="488"/>
      <c r="J25" s="9"/>
      <c r="K25" s="9"/>
    </row>
    <row r="26" spans="1:11" ht="15.75" thickBot="1">
      <c r="A26" s="142">
        <f t="shared" si="0"/>
        <v>0</v>
      </c>
      <c r="B26" s="485"/>
      <c r="C26" s="486"/>
      <c r="D26" s="486"/>
      <c r="E26" s="486"/>
      <c r="F26" s="486"/>
      <c r="G26" s="486"/>
      <c r="H26" s="486"/>
      <c r="I26" s="486"/>
      <c r="J26" s="9"/>
      <c r="K26" s="9"/>
    </row>
    <row r="27" spans="1:11">
      <c r="A27" s="142"/>
      <c r="B27" s="142"/>
      <c r="C27" s="142"/>
      <c r="D27" s="142"/>
      <c r="E27" s="142"/>
      <c r="F27" s="142"/>
      <c r="G27" s="142"/>
      <c r="H27" s="142"/>
      <c r="I27" s="142"/>
      <c r="J27" s="142"/>
      <c r="K27" s="142"/>
    </row>
    <row r="28" spans="1:11" ht="15.75" thickBot="1">
      <c r="A28" s="142"/>
      <c r="B28" s="142"/>
      <c r="C28" s="142"/>
      <c r="D28" s="142"/>
      <c r="E28" s="142"/>
      <c r="F28" s="142"/>
      <c r="G28" s="142"/>
      <c r="H28" s="142"/>
      <c r="I28" s="142"/>
      <c r="J28" s="142"/>
      <c r="K28" s="142"/>
    </row>
    <row r="29" spans="1:11" ht="45.75" thickBot="1">
      <c r="A29" s="142"/>
      <c r="B29" s="123" t="s">
        <v>702</v>
      </c>
      <c r="C29" s="145"/>
      <c r="D29" s="145"/>
      <c r="E29" s="145"/>
      <c r="F29" s="145"/>
      <c r="G29" s="145"/>
      <c r="H29" s="145"/>
      <c r="I29" s="145"/>
      <c r="J29" s="121" t="s">
        <v>700</v>
      </c>
      <c r="K29" s="122" t="s">
        <v>701</v>
      </c>
    </row>
    <row r="30" spans="1:11" ht="14.45" customHeight="1">
      <c r="A30" s="142">
        <f>J30</f>
        <v>1</v>
      </c>
      <c r="B30" s="489" t="s">
        <v>2030</v>
      </c>
      <c r="C30" s="490"/>
      <c r="D30" s="490"/>
      <c r="E30" s="490"/>
      <c r="F30" s="490"/>
      <c r="G30" s="490"/>
      <c r="H30" s="490"/>
      <c r="I30" s="491"/>
      <c r="J30" s="9">
        <v>1</v>
      </c>
      <c r="K30" s="9"/>
    </row>
    <row r="31" spans="1:11">
      <c r="A31" s="142">
        <f t="shared" ref="A31:A39" si="1">J31</f>
        <v>2</v>
      </c>
      <c r="B31" s="487" t="s">
        <v>2032</v>
      </c>
      <c r="C31" s="488"/>
      <c r="D31" s="488"/>
      <c r="E31" s="488"/>
      <c r="F31" s="488"/>
      <c r="G31" s="488"/>
      <c r="H31" s="488"/>
      <c r="I31" s="488"/>
      <c r="J31" s="9">
        <v>2</v>
      </c>
      <c r="K31" s="9"/>
    </row>
    <row r="32" spans="1:11">
      <c r="A32" s="142">
        <f t="shared" si="1"/>
        <v>0</v>
      </c>
      <c r="B32" s="487"/>
      <c r="C32" s="488"/>
      <c r="D32" s="488"/>
      <c r="E32" s="488"/>
      <c r="F32" s="488"/>
      <c r="G32" s="488"/>
      <c r="H32" s="488"/>
      <c r="I32" s="488"/>
      <c r="J32" s="9"/>
      <c r="K32" s="9"/>
    </row>
    <row r="33" spans="1:11">
      <c r="A33" s="142">
        <f t="shared" si="1"/>
        <v>0</v>
      </c>
      <c r="B33" s="487"/>
      <c r="C33" s="488"/>
      <c r="D33" s="488"/>
      <c r="E33" s="488"/>
      <c r="F33" s="488"/>
      <c r="G33" s="488"/>
      <c r="H33" s="488"/>
      <c r="I33" s="488"/>
      <c r="J33" s="9"/>
      <c r="K33" s="9"/>
    </row>
    <row r="34" spans="1:11">
      <c r="A34" s="142">
        <f t="shared" si="1"/>
        <v>0</v>
      </c>
      <c r="B34" s="487"/>
      <c r="C34" s="488"/>
      <c r="D34" s="488"/>
      <c r="E34" s="488"/>
      <c r="F34" s="488"/>
      <c r="G34" s="488"/>
      <c r="H34" s="488"/>
      <c r="I34" s="488"/>
      <c r="J34" s="9"/>
      <c r="K34" s="9"/>
    </row>
    <row r="35" spans="1:11">
      <c r="A35" s="142">
        <f t="shared" si="1"/>
        <v>0</v>
      </c>
      <c r="B35" s="487"/>
      <c r="C35" s="488"/>
      <c r="D35" s="488"/>
      <c r="E35" s="488"/>
      <c r="F35" s="488"/>
      <c r="G35" s="488"/>
      <c r="H35" s="488"/>
      <c r="I35" s="488"/>
      <c r="J35" s="9"/>
      <c r="K35" s="9"/>
    </row>
    <row r="36" spans="1:11">
      <c r="A36" s="142">
        <f t="shared" si="1"/>
        <v>0</v>
      </c>
      <c r="B36" s="487"/>
      <c r="C36" s="488"/>
      <c r="D36" s="488"/>
      <c r="E36" s="488"/>
      <c r="F36" s="488"/>
      <c r="G36" s="488"/>
      <c r="H36" s="488"/>
      <c r="I36" s="488"/>
      <c r="J36" s="9"/>
      <c r="K36" s="9"/>
    </row>
    <row r="37" spans="1:11">
      <c r="A37" s="142">
        <f t="shared" si="1"/>
        <v>0</v>
      </c>
      <c r="B37" s="487"/>
      <c r="C37" s="488"/>
      <c r="D37" s="488"/>
      <c r="E37" s="488"/>
      <c r="F37" s="488"/>
      <c r="G37" s="488"/>
      <c r="H37" s="488"/>
      <c r="I37" s="488"/>
      <c r="J37" s="9"/>
      <c r="K37" s="9"/>
    </row>
    <row r="38" spans="1:11">
      <c r="A38" s="142">
        <f t="shared" si="1"/>
        <v>0</v>
      </c>
      <c r="B38" s="487"/>
      <c r="C38" s="488"/>
      <c r="D38" s="488"/>
      <c r="E38" s="488"/>
      <c r="F38" s="488"/>
      <c r="G38" s="488"/>
      <c r="H38" s="488"/>
      <c r="I38" s="488"/>
      <c r="J38" s="9"/>
      <c r="K38" s="9"/>
    </row>
    <row r="39" spans="1:11" ht="15.75" thickBot="1">
      <c r="A39" s="142">
        <f t="shared" si="1"/>
        <v>0</v>
      </c>
      <c r="B39" s="485"/>
      <c r="C39" s="486"/>
      <c r="D39" s="486"/>
      <c r="E39" s="486"/>
      <c r="F39" s="486"/>
      <c r="G39" s="486"/>
      <c r="H39" s="486"/>
      <c r="I39" s="486"/>
      <c r="J39" s="9"/>
      <c r="K39" s="9"/>
    </row>
    <row r="40" spans="1:11">
      <c r="A40" s="142"/>
      <c r="B40" s="142"/>
      <c r="C40" s="142"/>
      <c r="D40" s="142"/>
      <c r="E40" s="142"/>
      <c r="F40" s="142"/>
      <c r="G40" s="142"/>
      <c r="H40" s="142"/>
      <c r="I40" s="142"/>
      <c r="J40" s="142"/>
      <c r="K40" s="142"/>
    </row>
    <row r="41" spans="1:11" ht="15.75" thickBot="1">
      <c r="A41" s="142"/>
      <c r="B41" s="142"/>
      <c r="C41" s="142"/>
      <c r="D41" s="142"/>
      <c r="E41" s="142"/>
      <c r="F41" s="142"/>
      <c r="G41" s="142"/>
      <c r="H41" s="142"/>
      <c r="I41" s="142"/>
      <c r="J41" s="142"/>
      <c r="K41" s="142"/>
    </row>
    <row r="42" spans="1:11" ht="45.75" thickBot="1">
      <c r="A42" s="142"/>
      <c r="B42" s="123" t="s">
        <v>706</v>
      </c>
      <c r="C42" s="75"/>
      <c r="D42" s="75"/>
      <c r="E42" s="75"/>
      <c r="F42" s="75"/>
      <c r="G42" s="75"/>
      <c r="H42" s="75"/>
      <c r="I42" s="75"/>
      <c r="J42" s="73" t="s">
        <v>700</v>
      </c>
      <c r="K42" s="74" t="s">
        <v>701</v>
      </c>
    </row>
    <row r="43" spans="1:11" ht="14.45" customHeight="1">
      <c r="A43" s="142">
        <f>J43</f>
        <v>1</v>
      </c>
      <c r="B43" s="489" t="s">
        <v>2031</v>
      </c>
      <c r="C43" s="490"/>
      <c r="D43" s="490"/>
      <c r="E43" s="490"/>
      <c r="F43" s="490"/>
      <c r="G43" s="490"/>
      <c r="H43" s="490"/>
      <c r="I43" s="491"/>
      <c r="J43" s="9">
        <v>1</v>
      </c>
      <c r="K43" s="9"/>
    </row>
    <row r="44" spans="1:11">
      <c r="A44" s="142">
        <f t="shared" ref="A44:A52" si="2">J44</f>
        <v>0</v>
      </c>
      <c r="B44" s="487"/>
      <c r="C44" s="488"/>
      <c r="D44" s="488"/>
      <c r="E44" s="488"/>
      <c r="F44" s="488"/>
      <c r="G44" s="488"/>
      <c r="H44" s="488"/>
      <c r="I44" s="488"/>
      <c r="J44" s="9"/>
      <c r="K44" s="9"/>
    </row>
    <row r="45" spans="1:11">
      <c r="A45" s="142">
        <f t="shared" si="2"/>
        <v>0</v>
      </c>
      <c r="B45" s="487"/>
      <c r="C45" s="488"/>
      <c r="D45" s="488"/>
      <c r="E45" s="488"/>
      <c r="F45" s="488"/>
      <c r="G45" s="488"/>
      <c r="H45" s="488"/>
      <c r="I45" s="488"/>
      <c r="J45" s="9"/>
      <c r="K45" s="9"/>
    </row>
    <row r="46" spans="1:11">
      <c r="A46" s="142">
        <f t="shared" si="2"/>
        <v>0</v>
      </c>
      <c r="B46" s="487"/>
      <c r="C46" s="488"/>
      <c r="D46" s="488"/>
      <c r="E46" s="488"/>
      <c r="F46" s="488"/>
      <c r="G46" s="488"/>
      <c r="H46" s="488"/>
      <c r="I46" s="488"/>
      <c r="J46" s="9"/>
      <c r="K46" s="9"/>
    </row>
    <row r="47" spans="1:11">
      <c r="A47" s="142">
        <f t="shared" si="2"/>
        <v>0</v>
      </c>
      <c r="B47" s="487"/>
      <c r="C47" s="488"/>
      <c r="D47" s="488"/>
      <c r="E47" s="488"/>
      <c r="F47" s="488"/>
      <c r="G47" s="488"/>
      <c r="H47" s="488"/>
      <c r="I47" s="488"/>
      <c r="J47" s="9"/>
      <c r="K47" s="9"/>
    </row>
    <row r="48" spans="1:11">
      <c r="A48" s="142">
        <f t="shared" si="2"/>
        <v>0</v>
      </c>
      <c r="B48" s="487"/>
      <c r="C48" s="488"/>
      <c r="D48" s="488"/>
      <c r="E48" s="488"/>
      <c r="F48" s="488"/>
      <c r="G48" s="488"/>
      <c r="H48" s="488"/>
      <c r="I48" s="488"/>
      <c r="J48" s="9"/>
      <c r="K48" s="9"/>
    </row>
    <row r="49" spans="1:11">
      <c r="A49" s="142">
        <f t="shared" si="2"/>
        <v>0</v>
      </c>
      <c r="B49" s="487"/>
      <c r="C49" s="488"/>
      <c r="D49" s="488"/>
      <c r="E49" s="488"/>
      <c r="F49" s="488"/>
      <c r="G49" s="488"/>
      <c r="H49" s="488"/>
      <c r="I49" s="488"/>
      <c r="J49" s="9"/>
      <c r="K49" s="9"/>
    </row>
    <row r="50" spans="1:11">
      <c r="A50" s="142">
        <f t="shared" si="2"/>
        <v>0</v>
      </c>
      <c r="B50" s="487"/>
      <c r="C50" s="488"/>
      <c r="D50" s="488"/>
      <c r="E50" s="488"/>
      <c r="F50" s="488"/>
      <c r="G50" s="488"/>
      <c r="H50" s="488"/>
      <c r="I50" s="488"/>
      <c r="J50" s="9"/>
      <c r="K50" s="9"/>
    </row>
    <row r="51" spans="1:11">
      <c r="A51" s="142">
        <f t="shared" si="2"/>
        <v>0</v>
      </c>
      <c r="B51" s="487"/>
      <c r="C51" s="488"/>
      <c r="D51" s="488"/>
      <c r="E51" s="488"/>
      <c r="F51" s="488"/>
      <c r="G51" s="488"/>
      <c r="H51" s="488"/>
      <c r="I51" s="488"/>
      <c r="J51" s="9"/>
      <c r="K51" s="9"/>
    </row>
    <row r="52" spans="1:11" ht="15.75" thickBot="1">
      <c r="A52" s="142">
        <f t="shared" si="2"/>
        <v>0</v>
      </c>
      <c r="B52" s="485"/>
      <c r="C52" s="486"/>
      <c r="D52" s="486"/>
      <c r="E52" s="486"/>
      <c r="F52" s="486"/>
      <c r="G52" s="486"/>
      <c r="H52" s="486"/>
      <c r="I52" s="486"/>
      <c r="J52" s="9"/>
      <c r="K52" s="9"/>
    </row>
  </sheetData>
  <mergeCells count="30">
    <mergeCell ref="B48:I48"/>
    <mergeCell ref="B49:I49"/>
    <mergeCell ref="B50:I50"/>
    <mergeCell ref="B51:I51"/>
    <mergeCell ref="B52:I52"/>
    <mergeCell ref="B43:I43"/>
    <mergeCell ref="B44:I44"/>
    <mergeCell ref="B45:I45"/>
    <mergeCell ref="B46:I46"/>
    <mergeCell ref="B47:I47"/>
    <mergeCell ref="B35:I35"/>
    <mergeCell ref="B36:I36"/>
    <mergeCell ref="B37:I37"/>
    <mergeCell ref="B38:I38"/>
    <mergeCell ref="B39:I39"/>
    <mergeCell ref="B30:I30"/>
    <mergeCell ref="B31:I31"/>
    <mergeCell ref="B32:I32"/>
    <mergeCell ref="B33:I33"/>
    <mergeCell ref="B34:I34"/>
    <mergeCell ref="B23:I23"/>
    <mergeCell ref="B24:I24"/>
    <mergeCell ref="B25:I25"/>
    <mergeCell ref="B26:I26"/>
    <mergeCell ref="B22:I22"/>
    <mergeCell ref="B17:I17"/>
    <mergeCell ref="B18:I18"/>
    <mergeCell ref="B19:I19"/>
    <mergeCell ref="B20:I20"/>
    <mergeCell ref="B21:I21"/>
  </mergeCells>
  <conditionalFormatting sqref="E7:I7">
    <cfRule type="expression" dxfId="379" priority="3" stopIfTrue="1">
      <formula>IF(SUM(E8:I8)=1,1,0)</formula>
    </cfRule>
  </conditionalFormatting>
  <conditionalFormatting sqref="M1">
    <cfRule type="containsText" dxfId="378" priority="1" operator="containsText" text="n/a">
      <formula>NOT(ISERROR(SEARCH("n/a",M1)))</formula>
    </cfRule>
    <cfRule type="containsText" dxfId="377" priority="2" operator="containsText" text="no">
      <formula>NOT(ISERROR(SEARCH("no",M1)))</formula>
    </cfRule>
  </conditionalFormatting>
  <conditionalFormatting sqref="E13:I13">
    <cfRule type="expression" dxfId="376" priority="127" stopIfTrue="1">
      <formula>IF(SUM(E15:I15)=1,1,0)</formula>
    </cfRule>
  </conditionalFormatting>
  <conditionalFormatting sqref="E9:I12">
    <cfRule type="expression" dxfId="375" priority="128" stopIfTrue="1">
      <formula>IF(SUM(E14:I14)=1,1,0)</formula>
    </cfRule>
  </conditionalFormatting>
  <dataValidations count="2">
    <dataValidation allowBlank="1" showInputMessage="1" showErrorMessage="1" prompt="Select the cell to the left to access full dropdown list" sqref="C7" xr:uid="{00000000-0002-0000-1400-000000000000}"/>
    <dataValidation type="list" allowBlank="1" showInputMessage="1" showErrorMessage="1" sqref="B7" xr:uid="{00000000-0002-0000-1400-000001000000}">
      <formula1>$E$6:$J$6</formula1>
    </dataValidation>
  </dataValidations>
  <hyperlinks>
    <hyperlink ref="M1" location="TOC!A1" display="Return to Table of Contents" xr:uid="{00000000-0004-0000-1400-000000000000}"/>
    <hyperlink ref="D2" location="'S3'!G109" display="'S3'!G109" xr:uid="{00000000-0004-0000-1400-000001000000}"/>
    <hyperlink ref="D7" location="'S3'!G110" display="'S3'!G110" xr:uid="{00000000-0004-0000-1400-000002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2000000}">
          <x14:formula1>
            <xm:f>Assessment_DataCollection!$V$1:$V$13</xm:f>
          </x14:formula1>
          <xm:sqref>J30:K39 J43:K52 J17:K26</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59999389629810485"/>
  </sheetPr>
  <dimension ref="A1:O54"/>
  <sheetViews>
    <sheetView topLeftCell="B39" workbookViewId="0">
      <selection activeCell="B35" sqref="B35:I35"/>
    </sheetView>
  </sheetViews>
  <sheetFormatPr defaultRowHeight="15"/>
  <cols>
    <col min="1" max="1" width="0" hidden="1" customWidth="1"/>
    <col min="2" max="2" width="14.5703125" customWidth="1"/>
    <col min="3" max="3" width="4" customWidth="1"/>
    <col min="4" max="4" width="32.5703125" style="29" customWidth="1"/>
    <col min="5" max="11" width="9.5703125" customWidth="1"/>
    <col min="13" max="13" width="23.28515625" customWidth="1"/>
  </cols>
  <sheetData>
    <row r="1" spans="2:15">
      <c r="B1" s="23" t="str">
        <f>Assessment_DataCollection!A1</f>
        <v>SECTION</v>
      </c>
      <c r="C1" s="142"/>
      <c r="D1" s="29" t="str">
        <f>Assessment_DataCollection!B385</f>
        <v>Instructor Qualifications</v>
      </c>
      <c r="E1" s="142"/>
      <c r="F1" s="142"/>
      <c r="G1" s="142"/>
      <c r="H1" s="142"/>
      <c r="I1" s="142"/>
      <c r="J1" s="142"/>
      <c r="K1" s="142"/>
      <c r="L1" s="142"/>
      <c r="M1" s="90" t="s">
        <v>81</v>
      </c>
      <c r="N1" s="142"/>
      <c r="O1" s="142"/>
    </row>
    <row r="2" spans="2:15">
      <c r="B2" s="23" t="s">
        <v>686</v>
      </c>
      <c r="C2" s="35">
        <f>Assessment_DataCollection!A497</f>
        <v>3.5</v>
      </c>
      <c r="D2" s="64" t="str">
        <f>Assessment_DataCollection!B497</f>
        <v>Ongoing Training and Recertification</v>
      </c>
      <c r="E2" s="142"/>
      <c r="F2" s="142"/>
      <c r="G2" s="142"/>
      <c r="H2" s="142"/>
      <c r="I2" s="142"/>
      <c r="J2" s="142"/>
      <c r="K2" s="142"/>
      <c r="L2" s="142"/>
      <c r="M2" s="142"/>
      <c r="N2" s="142"/>
      <c r="O2" s="142"/>
    </row>
    <row r="6" spans="2:15" ht="87" thickBot="1">
      <c r="B6" s="25" t="s">
        <v>688</v>
      </c>
      <c r="C6" s="25"/>
      <c r="D6" s="49" t="s">
        <v>689</v>
      </c>
      <c r="E6" s="46" t="s">
        <v>690</v>
      </c>
      <c r="F6" s="46" t="s">
        <v>691</v>
      </c>
      <c r="G6" s="46" t="s">
        <v>692</v>
      </c>
      <c r="H6" s="46" t="s">
        <v>693</v>
      </c>
      <c r="I6" s="47" t="s">
        <v>694</v>
      </c>
      <c r="J6" s="142"/>
      <c r="K6" s="142"/>
      <c r="L6" s="142"/>
      <c r="M6" s="142"/>
      <c r="N6" s="142"/>
      <c r="O6" s="142"/>
    </row>
    <row r="7" spans="2:15" ht="75.75" thickTop="1">
      <c r="B7" s="22" t="s">
        <v>693</v>
      </c>
      <c r="C7" s="26" t="s">
        <v>695</v>
      </c>
      <c r="D7" s="69" t="str">
        <f>Assessment_DataCollection!B498</f>
        <v>3.5.1 States shall require instructors to receive regular continuing education and professional development, as approved by the State</v>
      </c>
      <c r="E7" s="11"/>
      <c r="F7" s="11"/>
      <c r="G7" s="11"/>
      <c r="H7" s="11"/>
      <c r="I7" s="11"/>
      <c r="J7" s="142"/>
      <c r="K7" s="142"/>
      <c r="L7" s="142" t="s">
        <v>711</v>
      </c>
      <c r="M7" s="142" t="s">
        <v>712</v>
      </c>
      <c r="N7" s="142" t="s">
        <v>15</v>
      </c>
      <c r="O7" s="142" t="s">
        <v>713</v>
      </c>
    </row>
    <row r="8" spans="2:15" hidden="1">
      <c r="B8" s="21"/>
      <c r="C8" s="20" t="s">
        <v>15</v>
      </c>
      <c r="D8" s="30"/>
      <c r="E8" s="9" t="str">
        <f>IF($B7=E6,1,"")</f>
        <v/>
      </c>
      <c r="F8" s="9" t="str">
        <f>IF($B7=F6,1,"")</f>
        <v/>
      </c>
      <c r="G8" s="9" t="str">
        <f>IF($B7=G6,1,"")</f>
        <v/>
      </c>
      <c r="H8" s="9">
        <f>IF($B7=H6,1,"")</f>
        <v>1</v>
      </c>
      <c r="I8" s="9" t="str">
        <f>IF($B7=I6,1,"")</f>
        <v/>
      </c>
      <c r="J8" s="142"/>
      <c r="K8" s="142"/>
      <c r="L8" s="142" t="s">
        <v>696</v>
      </c>
      <c r="M8" s="142" t="s">
        <v>697</v>
      </c>
      <c r="N8" s="142" t="s">
        <v>15</v>
      </c>
      <c r="O8" s="142"/>
    </row>
    <row r="9" spans="2:15" ht="45">
      <c r="B9" s="21" t="s">
        <v>693</v>
      </c>
      <c r="C9" s="26" t="s">
        <v>695</v>
      </c>
      <c r="D9" s="70" t="str">
        <f>Assessment_DataCollection!B502</f>
        <v>3.5.2 States shall require a regular driving record review for instructors</v>
      </c>
      <c r="E9" s="9"/>
      <c r="F9" s="9"/>
      <c r="G9" s="9"/>
      <c r="H9" s="9"/>
      <c r="I9" s="9"/>
      <c r="J9" s="142"/>
      <c r="K9" s="142"/>
      <c r="L9" s="142"/>
      <c r="M9" s="142"/>
      <c r="N9" s="142" t="s">
        <v>15</v>
      </c>
      <c r="O9" s="142"/>
    </row>
    <row r="10" spans="2:15" hidden="1">
      <c r="B10" s="21"/>
      <c r="C10" s="20" t="s">
        <v>15</v>
      </c>
      <c r="D10" s="30"/>
      <c r="E10" s="9" t="str">
        <f>IF($B9=E6,1,"")</f>
        <v/>
      </c>
      <c r="F10" s="9" t="str">
        <f>IF($B9=F6,1,"")</f>
        <v/>
      </c>
      <c r="G10" s="9" t="str">
        <f>IF($B9=G6,1,"")</f>
        <v/>
      </c>
      <c r="H10" s="9">
        <f>IF($B9=H6,1,"")</f>
        <v>1</v>
      </c>
      <c r="I10" s="9" t="str">
        <f>IF($B9=I6,1,"")</f>
        <v/>
      </c>
      <c r="J10" s="142"/>
      <c r="K10" s="142"/>
      <c r="L10" s="142"/>
      <c r="M10" s="142"/>
      <c r="N10" s="142"/>
      <c r="O10" s="142"/>
    </row>
    <row r="11" spans="2:15" ht="60">
      <c r="B11" s="21" t="s">
        <v>692</v>
      </c>
      <c r="C11" s="26" t="s">
        <v>695</v>
      </c>
      <c r="D11" s="70" t="str">
        <f>Assessment_DataCollection!B505</f>
        <v>3.5.3 States shall require instructors to pass periodic Federal and State criminal background checks</v>
      </c>
      <c r="E11" s="9"/>
      <c r="F11" s="9"/>
      <c r="G11" s="9"/>
      <c r="H11" s="9"/>
      <c r="I11" s="9"/>
      <c r="J11" s="142"/>
      <c r="K11" s="142"/>
      <c r="L11" s="142"/>
      <c r="M11" s="142" t="s">
        <v>714</v>
      </c>
      <c r="N11" s="142"/>
      <c r="O11" s="142"/>
    </row>
    <row r="12" spans="2:15" hidden="1">
      <c r="B12" s="21"/>
      <c r="C12" s="20" t="s">
        <v>15</v>
      </c>
      <c r="D12" s="30"/>
      <c r="E12" s="9" t="str">
        <f>IF($B11=E6,1,"")</f>
        <v/>
      </c>
      <c r="F12" s="9" t="str">
        <f>IF($B11=F6,1,"")</f>
        <v/>
      </c>
      <c r="G12" s="9">
        <f>IF($B11=G6,1,"")</f>
        <v>1</v>
      </c>
      <c r="H12" s="9" t="str">
        <f>IF($B11=H6,1,"")</f>
        <v/>
      </c>
      <c r="I12" s="9" t="str">
        <f>IF($B11=I6,1,"")</f>
        <v/>
      </c>
      <c r="J12" s="142"/>
      <c r="K12" s="142"/>
      <c r="L12" s="142"/>
      <c r="M12" s="142"/>
      <c r="N12" s="142"/>
      <c r="O12" s="142"/>
    </row>
    <row r="13" spans="2:15" ht="120">
      <c r="B13" s="21" t="s">
        <v>693</v>
      </c>
      <c r="C13" s="26" t="s">
        <v>695</v>
      </c>
      <c r="D13" s="70" t="str">
        <f>Assessment_DataCollection!B508</f>
        <v>3.5.4 State should require instructor candidates to successfully complete other pre or post courses/requirements as prescribed by the State, such as a course in first aid/CPR and automated external defibrillators (AED)</v>
      </c>
      <c r="E13" s="9"/>
      <c r="F13" s="9"/>
      <c r="G13" s="9"/>
      <c r="H13" s="9"/>
      <c r="I13" s="9"/>
      <c r="J13" s="142"/>
      <c r="K13" s="142"/>
      <c r="L13" s="142"/>
      <c r="M13" s="142"/>
      <c r="N13" s="142"/>
      <c r="O13" s="142"/>
    </row>
    <row r="14" spans="2:15" hidden="1">
      <c r="B14" s="21"/>
      <c r="C14" s="20" t="s">
        <v>15</v>
      </c>
      <c r="D14" s="30"/>
      <c r="E14" s="9" t="str">
        <f>IF($B13=E6,1,"")</f>
        <v/>
      </c>
      <c r="F14" s="9" t="str">
        <f>IF($B13=F6,1,"")</f>
        <v/>
      </c>
      <c r="G14" s="9" t="str">
        <f>IF($B13=G6,1,"")</f>
        <v/>
      </c>
      <c r="H14" s="9">
        <f>IF($B13=H6,1,"")</f>
        <v>1</v>
      </c>
      <c r="I14" s="9" t="str">
        <f>IF($B13=I6,1,"")</f>
        <v/>
      </c>
      <c r="J14" s="142"/>
      <c r="K14" s="142"/>
      <c r="L14" s="142"/>
      <c r="M14" s="142"/>
      <c r="N14" s="142"/>
      <c r="O14" s="142"/>
    </row>
    <row r="15" spans="2:15">
      <c r="B15" s="142" t="s">
        <v>15</v>
      </c>
      <c r="C15" s="142"/>
      <c r="D15" s="32" t="s">
        <v>698</v>
      </c>
      <c r="E15" s="23">
        <f>SUM(E7:E14)</f>
        <v>0</v>
      </c>
      <c r="F15" s="23">
        <f>SUM(F7:F14)</f>
        <v>0</v>
      </c>
      <c r="G15" s="23">
        <f>SUM(G7:G14)</f>
        <v>1</v>
      </c>
      <c r="H15" s="23">
        <f>SUM(H7:H14)</f>
        <v>3</v>
      </c>
      <c r="I15" s="23">
        <f>SUM(I7:I14)</f>
        <v>0</v>
      </c>
      <c r="J15" s="142"/>
      <c r="K15" s="142"/>
      <c r="L15" s="142"/>
      <c r="M15" s="142"/>
      <c r="N15" s="142"/>
      <c r="O15" s="142"/>
    </row>
    <row r="17" spans="1:11" ht="15.75" thickBot="1">
      <c r="A17" s="142"/>
      <c r="B17" s="142"/>
      <c r="C17" s="142"/>
      <c r="E17" s="142"/>
      <c r="F17" s="142"/>
      <c r="G17" s="142"/>
      <c r="H17" s="142"/>
      <c r="I17" s="142"/>
      <c r="J17" s="142"/>
      <c r="K17" s="142"/>
    </row>
    <row r="18" spans="1:11" ht="45.75" thickBot="1">
      <c r="A18" s="142"/>
      <c r="B18" s="144" t="s">
        <v>699</v>
      </c>
      <c r="C18" s="145"/>
      <c r="D18" s="145"/>
      <c r="E18" s="145"/>
      <c r="F18" s="145"/>
      <c r="G18" s="145"/>
      <c r="H18" s="145"/>
      <c r="I18" s="145"/>
      <c r="J18" s="121" t="s">
        <v>700</v>
      </c>
      <c r="K18" s="122" t="s">
        <v>701</v>
      </c>
    </row>
    <row r="19" spans="1:11" ht="14.45" customHeight="1">
      <c r="A19" s="142">
        <f>J19</f>
        <v>0</v>
      </c>
      <c r="B19" s="489"/>
      <c r="C19" s="490"/>
      <c r="D19" s="490"/>
      <c r="E19" s="490"/>
      <c r="F19" s="490"/>
      <c r="G19" s="490"/>
      <c r="H19" s="490"/>
      <c r="I19" s="491"/>
      <c r="J19" s="9"/>
      <c r="K19" s="9"/>
    </row>
    <row r="20" spans="1:11">
      <c r="A20" s="142">
        <f t="shared" ref="A20:A28" si="0">J20</f>
        <v>0</v>
      </c>
      <c r="B20" s="487"/>
      <c r="C20" s="488"/>
      <c r="D20" s="488"/>
      <c r="E20" s="488"/>
      <c r="F20" s="488"/>
      <c r="G20" s="488"/>
      <c r="H20" s="488"/>
      <c r="I20" s="488"/>
      <c r="J20" s="9"/>
      <c r="K20" s="9"/>
    </row>
    <row r="21" spans="1:11">
      <c r="A21" s="142">
        <f t="shared" si="0"/>
        <v>0</v>
      </c>
      <c r="B21" s="487"/>
      <c r="C21" s="488"/>
      <c r="D21" s="488"/>
      <c r="E21" s="488"/>
      <c r="F21" s="488"/>
      <c r="G21" s="488"/>
      <c r="H21" s="488"/>
      <c r="I21" s="488"/>
      <c r="J21" s="9"/>
      <c r="K21" s="9"/>
    </row>
    <row r="22" spans="1:11">
      <c r="A22" s="142">
        <f t="shared" si="0"/>
        <v>0</v>
      </c>
      <c r="B22" s="487"/>
      <c r="C22" s="488"/>
      <c r="D22" s="488"/>
      <c r="E22" s="488"/>
      <c r="F22" s="488"/>
      <c r="G22" s="488"/>
      <c r="H22" s="488"/>
      <c r="I22" s="488"/>
      <c r="J22" s="9"/>
      <c r="K22" s="9"/>
    </row>
    <row r="23" spans="1:11">
      <c r="A23" s="142">
        <f t="shared" si="0"/>
        <v>0</v>
      </c>
      <c r="B23" s="487"/>
      <c r="C23" s="488"/>
      <c r="D23" s="488"/>
      <c r="E23" s="488"/>
      <c r="F23" s="488"/>
      <c r="G23" s="488"/>
      <c r="H23" s="488"/>
      <c r="I23" s="488"/>
      <c r="J23" s="9"/>
      <c r="K23" s="9"/>
    </row>
    <row r="24" spans="1:11">
      <c r="A24" s="142">
        <f t="shared" si="0"/>
        <v>0</v>
      </c>
      <c r="B24" s="487"/>
      <c r="C24" s="488"/>
      <c r="D24" s="488"/>
      <c r="E24" s="488"/>
      <c r="F24" s="488"/>
      <c r="G24" s="488"/>
      <c r="H24" s="488"/>
      <c r="I24" s="488"/>
      <c r="J24" s="9"/>
      <c r="K24" s="9"/>
    </row>
    <row r="25" spans="1:11">
      <c r="A25" s="142">
        <f t="shared" si="0"/>
        <v>0</v>
      </c>
      <c r="B25" s="487"/>
      <c r="C25" s="488"/>
      <c r="D25" s="488"/>
      <c r="E25" s="488"/>
      <c r="F25" s="488"/>
      <c r="G25" s="488"/>
      <c r="H25" s="488"/>
      <c r="I25" s="488"/>
      <c r="J25" s="9"/>
      <c r="K25" s="9"/>
    </row>
    <row r="26" spans="1:11">
      <c r="A26" s="142">
        <f t="shared" si="0"/>
        <v>0</v>
      </c>
      <c r="B26" s="487"/>
      <c r="C26" s="488"/>
      <c r="D26" s="488"/>
      <c r="E26" s="488"/>
      <c r="F26" s="488"/>
      <c r="G26" s="488"/>
      <c r="H26" s="488"/>
      <c r="I26" s="488"/>
      <c r="J26" s="9"/>
      <c r="K26" s="9"/>
    </row>
    <row r="27" spans="1:11">
      <c r="A27" s="142">
        <f t="shared" si="0"/>
        <v>0</v>
      </c>
      <c r="B27" s="487"/>
      <c r="C27" s="488"/>
      <c r="D27" s="488"/>
      <c r="E27" s="488"/>
      <c r="F27" s="488"/>
      <c r="G27" s="488"/>
      <c r="H27" s="488"/>
      <c r="I27" s="488"/>
      <c r="J27" s="9"/>
      <c r="K27" s="9"/>
    </row>
    <row r="28" spans="1:11" ht="15.75" thickBot="1">
      <c r="A28" s="142">
        <f t="shared" si="0"/>
        <v>0</v>
      </c>
      <c r="B28" s="485"/>
      <c r="C28" s="486"/>
      <c r="D28" s="486"/>
      <c r="E28" s="486"/>
      <c r="F28" s="486"/>
      <c r="G28" s="486"/>
      <c r="H28" s="486"/>
      <c r="I28" s="486"/>
      <c r="J28" s="9"/>
      <c r="K28" s="9"/>
    </row>
    <row r="29" spans="1:11">
      <c r="A29" s="142"/>
      <c r="B29" s="142"/>
      <c r="C29" s="142"/>
      <c r="D29" s="142"/>
      <c r="E29" s="142"/>
      <c r="F29" s="142"/>
      <c r="G29" s="142"/>
      <c r="H29" s="142"/>
      <c r="I29" s="142"/>
      <c r="J29" s="142"/>
      <c r="K29" s="142"/>
    </row>
    <row r="30" spans="1:11" ht="15.75" thickBot="1">
      <c r="A30" s="142"/>
      <c r="B30" s="142"/>
      <c r="C30" s="142"/>
      <c r="D30" s="142"/>
      <c r="E30" s="142"/>
      <c r="F30" s="142"/>
      <c r="G30" s="142"/>
      <c r="H30" s="142"/>
      <c r="I30" s="142"/>
      <c r="J30" s="142"/>
      <c r="K30" s="142"/>
    </row>
    <row r="31" spans="1:11" ht="45.75" thickBot="1">
      <c r="A31" s="142"/>
      <c r="B31" s="123" t="s">
        <v>702</v>
      </c>
      <c r="C31" s="145"/>
      <c r="D31" s="145"/>
      <c r="E31" s="145"/>
      <c r="F31" s="145"/>
      <c r="G31" s="145"/>
      <c r="H31" s="145"/>
      <c r="I31" s="145"/>
      <c r="J31" s="121" t="s">
        <v>700</v>
      </c>
      <c r="K31" s="122" t="s">
        <v>701</v>
      </c>
    </row>
    <row r="32" spans="1:11" ht="14.45" customHeight="1">
      <c r="A32" s="142">
        <f>J32</f>
        <v>2</v>
      </c>
      <c r="B32" s="489" t="s">
        <v>1190</v>
      </c>
      <c r="C32" s="490"/>
      <c r="D32" s="490"/>
      <c r="E32" s="490"/>
      <c r="F32" s="490"/>
      <c r="G32" s="490"/>
      <c r="H32" s="490"/>
      <c r="I32" s="491"/>
      <c r="J32" s="9">
        <v>2</v>
      </c>
      <c r="K32" s="9"/>
    </row>
    <row r="33" spans="1:11">
      <c r="A33" s="142">
        <f t="shared" ref="A33:A41" si="1">J33</f>
        <v>4</v>
      </c>
      <c r="B33" s="487" t="s">
        <v>1191</v>
      </c>
      <c r="C33" s="488"/>
      <c r="D33" s="488"/>
      <c r="E33" s="488"/>
      <c r="F33" s="488"/>
      <c r="G33" s="488"/>
      <c r="H33" s="488"/>
      <c r="I33" s="488"/>
      <c r="J33" s="9">
        <v>4</v>
      </c>
      <c r="K33" s="9"/>
    </row>
    <row r="34" spans="1:11">
      <c r="A34" s="142">
        <f t="shared" si="1"/>
        <v>1</v>
      </c>
      <c r="B34" s="487" t="s">
        <v>1192</v>
      </c>
      <c r="C34" s="488"/>
      <c r="D34" s="488"/>
      <c r="E34" s="488"/>
      <c r="F34" s="488"/>
      <c r="G34" s="488"/>
      <c r="H34" s="488"/>
      <c r="I34" s="488"/>
      <c r="J34" s="9">
        <v>1</v>
      </c>
      <c r="K34" s="9"/>
    </row>
    <row r="35" spans="1:11">
      <c r="A35" s="142">
        <f t="shared" si="1"/>
        <v>3</v>
      </c>
      <c r="B35" s="487" t="s">
        <v>2034</v>
      </c>
      <c r="C35" s="488"/>
      <c r="D35" s="488"/>
      <c r="E35" s="488"/>
      <c r="F35" s="488"/>
      <c r="G35" s="488"/>
      <c r="H35" s="488"/>
      <c r="I35" s="488"/>
      <c r="J35" s="9">
        <v>3</v>
      </c>
      <c r="K35" s="9"/>
    </row>
    <row r="36" spans="1:11">
      <c r="A36" s="142">
        <f t="shared" si="1"/>
        <v>5</v>
      </c>
      <c r="B36" s="487" t="s">
        <v>2037</v>
      </c>
      <c r="C36" s="488"/>
      <c r="D36" s="488"/>
      <c r="E36" s="488"/>
      <c r="F36" s="488"/>
      <c r="G36" s="488"/>
      <c r="H36" s="488"/>
      <c r="I36" s="488"/>
      <c r="J36" s="9">
        <v>5</v>
      </c>
      <c r="K36" s="9"/>
    </row>
    <row r="37" spans="1:11">
      <c r="A37" s="142">
        <f t="shared" si="1"/>
        <v>0</v>
      </c>
      <c r="B37" s="487"/>
      <c r="C37" s="488"/>
      <c r="D37" s="488"/>
      <c r="E37" s="488"/>
      <c r="F37" s="488"/>
      <c r="G37" s="488"/>
      <c r="H37" s="488"/>
      <c r="I37" s="488"/>
      <c r="J37" s="9"/>
      <c r="K37" s="9"/>
    </row>
    <row r="38" spans="1:11">
      <c r="A38" s="142">
        <f t="shared" si="1"/>
        <v>0</v>
      </c>
      <c r="B38" s="487"/>
      <c r="C38" s="488"/>
      <c r="D38" s="488"/>
      <c r="E38" s="488"/>
      <c r="F38" s="488"/>
      <c r="G38" s="488"/>
      <c r="H38" s="488"/>
      <c r="I38" s="488"/>
      <c r="J38" s="9"/>
      <c r="K38" s="9"/>
    </row>
    <row r="39" spans="1:11">
      <c r="A39" s="142">
        <f t="shared" si="1"/>
        <v>0</v>
      </c>
      <c r="B39" s="487"/>
      <c r="C39" s="488"/>
      <c r="D39" s="488"/>
      <c r="E39" s="488"/>
      <c r="F39" s="488"/>
      <c r="G39" s="488"/>
      <c r="H39" s="488"/>
      <c r="I39" s="488"/>
      <c r="J39" s="9"/>
      <c r="K39" s="9"/>
    </row>
    <row r="40" spans="1:11">
      <c r="A40" s="142">
        <f t="shared" si="1"/>
        <v>0</v>
      </c>
      <c r="B40" s="487"/>
      <c r="C40" s="488"/>
      <c r="D40" s="488"/>
      <c r="E40" s="488"/>
      <c r="F40" s="488"/>
      <c r="G40" s="488"/>
      <c r="H40" s="488"/>
      <c r="I40" s="488"/>
      <c r="J40" s="9"/>
      <c r="K40" s="9"/>
    </row>
    <row r="41" spans="1:11" ht="15.75" thickBot="1">
      <c r="A41" s="142">
        <f t="shared" si="1"/>
        <v>0</v>
      </c>
      <c r="B41" s="485"/>
      <c r="C41" s="486"/>
      <c r="D41" s="486"/>
      <c r="E41" s="486"/>
      <c r="F41" s="486"/>
      <c r="G41" s="486"/>
      <c r="H41" s="486"/>
      <c r="I41" s="486"/>
      <c r="J41" s="9"/>
      <c r="K41" s="9"/>
    </row>
    <row r="42" spans="1:11">
      <c r="A42" s="142"/>
      <c r="B42" s="142"/>
      <c r="C42" s="142"/>
      <c r="D42" s="142"/>
      <c r="E42" s="142"/>
      <c r="F42" s="142"/>
      <c r="G42" s="142"/>
      <c r="H42" s="142"/>
      <c r="I42" s="142"/>
      <c r="J42" s="142"/>
      <c r="K42" s="142"/>
    </row>
    <row r="43" spans="1:11" ht="15.75" thickBot="1">
      <c r="A43" s="142"/>
      <c r="B43" s="142"/>
      <c r="C43" s="142"/>
      <c r="D43" s="142"/>
      <c r="E43" s="142"/>
      <c r="F43" s="142"/>
      <c r="G43" s="142"/>
      <c r="H43" s="142"/>
      <c r="I43" s="142"/>
      <c r="J43" s="142"/>
      <c r="K43" s="142"/>
    </row>
    <row r="44" spans="1:11" ht="45.75" thickBot="1">
      <c r="A44" s="142"/>
      <c r="B44" s="123" t="s">
        <v>706</v>
      </c>
      <c r="C44" s="75"/>
      <c r="D44" s="75"/>
      <c r="E44" s="75"/>
      <c r="F44" s="75"/>
      <c r="G44" s="75"/>
      <c r="H44" s="75"/>
      <c r="I44" s="75"/>
      <c r="J44" s="73" t="s">
        <v>700</v>
      </c>
      <c r="K44" s="74" t="s">
        <v>701</v>
      </c>
    </row>
    <row r="45" spans="1:11" ht="14.45" customHeight="1">
      <c r="A45" s="142">
        <f>J45</f>
        <v>2</v>
      </c>
      <c r="B45" s="489" t="s">
        <v>2035</v>
      </c>
      <c r="C45" s="490"/>
      <c r="D45" s="490"/>
      <c r="E45" s="490"/>
      <c r="F45" s="490"/>
      <c r="G45" s="490"/>
      <c r="H45" s="490"/>
      <c r="I45" s="491"/>
      <c r="J45" s="9">
        <v>2</v>
      </c>
      <c r="K45" s="9"/>
    </row>
    <row r="46" spans="1:11">
      <c r="A46" s="142">
        <f t="shared" ref="A46:A54" si="2">J46</f>
        <v>1</v>
      </c>
      <c r="B46" s="487" t="s">
        <v>2033</v>
      </c>
      <c r="C46" s="488"/>
      <c r="D46" s="488"/>
      <c r="E46" s="488"/>
      <c r="F46" s="488"/>
      <c r="G46" s="488"/>
      <c r="H46" s="488"/>
      <c r="I46" s="488"/>
      <c r="J46" s="9">
        <v>1</v>
      </c>
      <c r="K46" s="9"/>
    </row>
    <row r="47" spans="1:11">
      <c r="A47" s="142">
        <f t="shared" si="2"/>
        <v>0</v>
      </c>
      <c r="B47" s="487"/>
      <c r="C47" s="488"/>
      <c r="D47" s="488"/>
      <c r="E47" s="488"/>
      <c r="F47" s="488"/>
      <c r="G47" s="488"/>
      <c r="H47" s="488"/>
      <c r="I47" s="488"/>
      <c r="J47" s="9"/>
      <c r="K47" s="9"/>
    </row>
    <row r="48" spans="1:11">
      <c r="A48" s="142">
        <f t="shared" si="2"/>
        <v>0</v>
      </c>
      <c r="B48" s="487"/>
      <c r="C48" s="488"/>
      <c r="D48" s="488"/>
      <c r="E48" s="488"/>
      <c r="F48" s="488"/>
      <c r="G48" s="488"/>
      <c r="H48" s="488"/>
      <c r="I48" s="488"/>
      <c r="J48" s="9"/>
      <c r="K48" s="9"/>
    </row>
    <row r="49" spans="1:11">
      <c r="A49" s="142">
        <f t="shared" si="2"/>
        <v>0</v>
      </c>
      <c r="B49" s="487"/>
      <c r="C49" s="488"/>
      <c r="D49" s="488"/>
      <c r="E49" s="488"/>
      <c r="F49" s="488"/>
      <c r="G49" s="488"/>
      <c r="H49" s="488"/>
      <c r="I49" s="488"/>
      <c r="J49" s="9"/>
      <c r="K49" s="9"/>
    </row>
    <row r="50" spans="1:11">
      <c r="A50" s="142">
        <f t="shared" si="2"/>
        <v>0</v>
      </c>
      <c r="B50" s="487"/>
      <c r="C50" s="488"/>
      <c r="D50" s="488"/>
      <c r="E50" s="488"/>
      <c r="F50" s="488"/>
      <c r="G50" s="488"/>
      <c r="H50" s="488"/>
      <c r="I50" s="488"/>
      <c r="J50" s="9"/>
      <c r="K50" s="9"/>
    </row>
    <row r="51" spans="1:11">
      <c r="A51" s="142">
        <f t="shared" si="2"/>
        <v>0</v>
      </c>
      <c r="B51" s="487"/>
      <c r="C51" s="488"/>
      <c r="D51" s="488"/>
      <c r="E51" s="488"/>
      <c r="F51" s="488"/>
      <c r="G51" s="488"/>
      <c r="H51" s="488"/>
      <c r="I51" s="488"/>
      <c r="J51" s="9"/>
      <c r="K51" s="9"/>
    </row>
    <row r="52" spans="1:11">
      <c r="A52" s="142">
        <f t="shared" si="2"/>
        <v>0</v>
      </c>
      <c r="B52" s="487"/>
      <c r="C52" s="488"/>
      <c r="D52" s="488"/>
      <c r="E52" s="488"/>
      <c r="F52" s="488"/>
      <c r="G52" s="488"/>
      <c r="H52" s="488"/>
      <c r="I52" s="488"/>
      <c r="J52" s="9"/>
      <c r="K52" s="9"/>
    </row>
    <row r="53" spans="1:11">
      <c r="A53" s="142">
        <f t="shared" si="2"/>
        <v>0</v>
      </c>
      <c r="B53" s="487"/>
      <c r="C53" s="488"/>
      <c r="D53" s="488"/>
      <c r="E53" s="488"/>
      <c r="F53" s="488"/>
      <c r="G53" s="488"/>
      <c r="H53" s="488"/>
      <c r="I53" s="488"/>
      <c r="J53" s="9"/>
      <c r="K53" s="9"/>
    </row>
    <row r="54" spans="1:11" ht="15.75" thickBot="1">
      <c r="A54" s="142">
        <f t="shared" si="2"/>
        <v>0</v>
      </c>
      <c r="B54" s="485"/>
      <c r="C54" s="486"/>
      <c r="D54" s="486"/>
      <c r="E54" s="486"/>
      <c r="F54" s="486"/>
      <c r="G54" s="486"/>
      <c r="H54" s="486"/>
      <c r="I54" s="486"/>
      <c r="J54" s="9"/>
      <c r="K54" s="9"/>
    </row>
  </sheetData>
  <mergeCells count="30">
    <mergeCell ref="B50:I50"/>
    <mergeCell ref="B51:I51"/>
    <mergeCell ref="B52:I52"/>
    <mergeCell ref="B53:I53"/>
    <mergeCell ref="B54:I54"/>
    <mergeCell ref="B45:I45"/>
    <mergeCell ref="B46:I46"/>
    <mergeCell ref="B47:I47"/>
    <mergeCell ref="B48:I48"/>
    <mergeCell ref="B49:I49"/>
    <mergeCell ref="B37:I37"/>
    <mergeCell ref="B38:I38"/>
    <mergeCell ref="B39:I39"/>
    <mergeCell ref="B40:I40"/>
    <mergeCell ref="B41:I41"/>
    <mergeCell ref="B32:I32"/>
    <mergeCell ref="B33:I33"/>
    <mergeCell ref="B34:I34"/>
    <mergeCell ref="B35:I35"/>
    <mergeCell ref="B36:I36"/>
    <mergeCell ref="B25:I25"/>
    <mergeCell ref="B26:I26"/>
    <mergeCell ref="B27:I27"/>
    <mergeCell ref="B28:I28"/>
    <mergeCell ref="B24:I24"/>
    <mergeCell ref="B19:I19"/>
    <mergeCell ref="B20:I20"/>
    <mergeCell ref="B21:I21"/>
    <mergeCell ref="B22:I22"/>
    <mergeCell ref="B23:I23"/>
  </mergeCells>
  <conditionalFormatting sqref="E7:I7 E9:I9 E11:I11 E13:I13 E15:I15">
    <cfRule type="expression" dxfId="374" priority="3" stopIfTrue="1">
      <formula>IF(SUM(E8:I8)=1,1,0)</formula>
    </cfRule>
  </conditionalFormatting>
  <conditionalFormatting sqref="E14">
    <cfRule type="expression" dxfId="373" priority="11" stopIfTrue="1">
      <formula>IF(SUM(#REF!)=1,1,0)</formula>
    </cfRule>
  </conditionalFormatting>
  <conditionalFormatting sqref="M1">
    <cfRule type="containsText" dxfId="372" priority="1" operator="containsText" text="n/a">
      <formula>NOT(ISERROR(SEARCH("n/a",M1)))</formula>
    </cfRule>
    <cfRule type="containsText" dxfId="371" priority="2" operator="containsText" text="no">
      <formula>NOT(ISERROR(SEARCH("no",M1)))</formula>
    </cfRule>
  </conditionalFormatting>
  <dataValidations count="3">
    <dataValidation type="list" allowBlank="1" showInputMessage="1" showErrorMessage="1" sqref="B7 B13 B11 B9" xr:uid="{00000000-0002-0000-1500-000000000000}">
      <formula1>$E$6:$J$6</formula1>
    </dataValidation>
    <dataValidation allowBlank="1" showInputMessage="1" showErrorMessage="1" prompt="Select the cell to the left to access full dropdown list" sqref="C7 C13 C11 C9" xr:uid="{00000000-0002-0000-1500-000001000000}"/>
    <dataValidation type="list" allowBlank="1" showInputMessage="1" showErrorMessage="1" sqref="B10 B14 B12" xr:uid="{00000000-0002-0000-1500-000002000000}">
      <formula1>$D$6:$J$6</formula1>
    </dataValidation>
  </dataValidations>
  <hyperlinks>
    <hyperlink ref="M1" location="TOC!A1" display="Return to Table of Contents" xr:uid="{00000000-0004-0000-1500-000000000000}"/>
    <hyperlink ref="D7" location="'S3'!G115" display="'S3'!G115" xr:uid="{00000000-0004-0000-1500-000001000000}"/>
    <hyperlink ref="D2" location="'S3'!G114" display="'S3'!G114" xr:uid="{00000000-0004-0000-1500-000002000000}"/>
    <hyperlink ref="D9" location="'S3'!G119" display="'S3'!G119" xr:uid="{00000000-0004-0000-1500-000003000000}"/>
    <hyperlink ref="D11" location="'S3'!G122" display="'S3'!G122" xr:uid="{00000000-0004-0000-1500-000004000000}"/>
    <hyperlink ref="D13" location="'S3'!G125" display="'S3'!G125" xr:uid="{00000000-0004-0000-1500-000005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3000000}">
          <x14:formula1>
            <xm:f>Assessment_DataCollection!$V$1:$V$13</xm:f>
          </x14:formula1>
          <xm:sqref>J32:K41 J45:K54 J19:K28</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59999389629810485"/>
  </sheetPr>
  <dimension ref="A1:O52"/>
  <sheetViews>
    <sheetView topLeftCell="B11" workbookViewId="0">
      <selection activeCell="L16" sqref="L16"/>
    </sheetView>
  </sheetViews>
  <sheetFormatPr defaultRowHeight="15"/>
  <cols>
    <col min="1" max="1" width="0" hidden="1" customWidth="1"/>
    <col min="2" max="2" width="14.5703125" customWidth="1"/>
    <col min="3" max="3" width="4" customWidth="1"/>
    <col min="4" max="4" width="32.5703125" style="29" customWidth="1"/>
    <col min="5" max="11" width="9.5703125" customWidth="1"/>
    <col min="13" max="13" width="23.28515625" customWidth="1"/>
  </cols>
  <sheetData>
    <row r="1" spans="2:15">
      <c r="B1" s="23" t="str">
        <f>Assessment_DataCollection!A1</f>
        <v>SECTION</v>
      </c>
      <c r="C1" s="142"/>
      <c r="D1" s="29" t="str">
        <f>Assessment_DataCollection!B385</f>
        <v>Instructor Qualifications</v>
      </c>
      <c r="E1" s="142"/>
      <c r="F1" s="142"/>
      <c r="G1" s="142"/>
      <c r="H1" s="142"/>
      <c r="I1" s="142"/>
      <c r="J1" s="142"/>
      <c r="K1" s="142"/>
      <c r="L1" s="142"/>
      <c r="M1" s="90" t="s">
        <v>81</v>
      </c>
      <c r="N1" s="142"/>
      <c r="O1" s="142"/>
    </row>
    <row r="2" spans="2:15">
      <c r="B2" s="23" t="s">
        <v>686</v>
      </c>
      <c r="C2" s="35">
        <f>Assessment_DataCollection!A509</f>
        <v>3.6</v>
      </c>
      <c r="D2" s="64" t="str">
        <f>Assessment_DataCollection!B509</f>
        <v>Instructor Training</v>
      </c>
      <c r="E2" s="142"/>
      <c r="F2" s="142"/>
      <c r="G2" s="142"/>
      <c r="H2" s="142"/>
      <c r="I2" s="142"/>
      <c r="J2" s="142"/>
      <c r="K2" s="142"/>
      <c r="L2" s="142"/>
      <c r="M2" s="142"/>
      <c r="N2" s="142"/>
      <c r="O2" s="142"/>
    </row>
    <row r="6" spans="2:15" ht="87" thickBot="1">
      <c r="B6" s="25" t="s">
        <v>688</v>
      </c>
      <c r="C6" s="25"/>
      <c r="D6" s="49" t="s">
        <v>689</v>
      </c>
      <c r="E6" s="46" t="s">
        <v>690</v>
      </c>
      <c r="F6" s="46" t="s">
        <v>691</v>
      </c>
      <c r="G6" s="46" t="s">
        <v>692</v>
      </c>
      <c r="H6" s="46" t="s">
        <v>693</v>
      </c>
      <c r="I6" s="47" t="s">
        <v>694</v>
      </c>
      <c r="J6" s="142"/>
      <c r="K6" s="142"/>
      <c r="L6" s="142"/>
      <c r="M6" s="142"/>
      <c r="N6" s="142"/>
      <c r="O6" s="142"/>
    </row>
    <row r="7" spans="2:15" ht="45.75" thickTop="1">
      <c r="B7" s="22" t="s">
        <v>693</v>
      </c>
      <c r="C7" s="26" t="s">
        <v>695</v>
      </c>
      <c r="D7" s="69" t="str">
        <f>Assessment_DataCollection!B510</f>
        <v>3.6.1 Do you meet the specifications in Attachment C Five Stages for Instructor Training?</v>
      </c>
      <c r="E7" s="11"/>
      <c r="F7" s="11"/>
      <c r="G7" s="11"/>
      <c r="H7" s="11"/>
      <c r="I7" s="11"/>
      <c r="J7" s="142"/>
      <c r="K7" s="142"/>
      <c r="L7" s="142" t="s">
        <v>711</v>
      </c>
      <c r="M7" s="142" t="s">
        <v>712</v>
      </c>
      <c r="N7" s="142" t="s">
        <v>15</v>
      </c>
      <c r="O7" s="142" t="s">
        <v>713</v>
      </c>
    </row>
    <row r="8" spans="2:15" hidden="1">
      <c r="B8" s="21"/>
      <c r="C8" s="20" t="s">
        <v>15</v>
      </c>
      <c r="D8" s="30"/>
      <c r="E8" s="9" t="str">
        <f>IF($B7=E6,1,"")</f>
        <v/>
      </c>
      <c r="F8" s="9" t="str">
        <f>IF($B7=F6,1,"")</f>
        <v/>
      </c>
      <c r="G8" s="9" t="str">
        <f>IF($B7=G6,1,"")</f>
        <v/>
      </c>
      <c r="H8" s="9">
        <f>IF($B7=H6,1,"")</f>
        <v>1</v>
      </c>
      <c r="I8" s="9" t="str">
        <f>IF($B7=I6,1,"")</f>
        <v/>
      </c>
      <c r="J8" s="142"/>
      <c r="K8" s="142"/>
      <c r="L8" s="142" t="s">
        <v>696</v>
      </c>
      <c r="M8" s="142" t="s">
        <v>697</v>
      </c>
      <c r="N8" s="142" t="s">
        <v>15</v>
      </c>
      <c r="O8" s="142"/>
    </row>
    <row r="9" spans="2:15" ht="45.75" thickBot="1">
      <c r="B9" s="34" t="s">
        <v>691</v>
      </c>
      <c r="C9" s="27" t="s">
        <v>695</v>
      </c>
      <c r="D9" s="68" t="str">
        <f>Assessment_DataCollection!B511</f>
        <v>3.6.2 Do you use the ANSTSE model instructor training curriculum for the teaching task?</v>
      </c>
      <c r="E9" s="10"/>
      <c r="F9" s="10"/>
      <c r="G9" s="10"/>
      <c r="H9" s="10"/>
      <c r="I9" s="10"/>
      <c r="J9" s="142"/>
      <c r="K9" s="142"/>
      <c r="L9" s="142"/>
      <c r="M9" s="142"/>
      <c r="N9" s="142"/>
      <c r="O9" s="142"/>
    </row>
    <row r="10" spans="2:15" ht="15.75" hidden="1" thickTop="1">
      <c r="B10" s="8"/>
      <c r="C10" s="142"/>
      <c r="E10" s="142" t="str">
        <f>IF($B9=E6,1,"")</f>
        <v/>
      </c>
      <c r="F10" s="142">
        <f>IF($B9=F6,1,"")</f>
        <v>1</v>
      </c>
      <c r="G10" s="142" t="str">
        <f>IF($B9=G6,1,"")</f>
        <v/>
      </c>
      <c r="H10" s="142" t="str">
        <f>IF($B9=H6,1,"")</f>
        <v/>
      </c>
      <c r="I10" s="142" t="str">
        <f>IF($B9=I6,1,"")</f>
        <v/>
      </c>
      <c r="J10" s="142"/>
      <c r="K10" s="142"/>
      <c r="L10" s="142"/>
      <c r="M10" s="142"/>
      <c r="N10" s="142"/>
      <c r="O10" s="142"/>
    </row>
    <row r="11" spans="2:15" ht="15.75" thickTop="1">
      <c r="B11" s="142" t="s">
        <v>15</v>
      </c>
      <c r="C11" s="142"/>
      <c r="D11" s="32" t="s">
        <v>698</v>
      </c>
      <c r="E11" s="23">
        <f>SUM(E7:E10)</f>
        <v>0</v>
      </c>
      <c r="F11" s="23">
        <f>SUM(F7:F10)</f>
        <v>1</v>
      </c>
      <c r="G11" s="23">
        <f>SUM(G7:G10)</f>
        <v>0</v>
      </c>
      <c r="H11" s="23">
        <f>SUM(H7:H10)</f>
        <v>1</v>
      </c>
      <c r="I11" s="23">
        <f>SUM(I7:I10)</f>
        <v>0</v>
      </c>
      <c r="J11" s="142"/>
      <c r="K11" s="142"/>
      <c r="L11" s="142"/>
      <c r="M11" s="142"/>
      <c r="N11" s="142"/>
      <c r="O11" s="142"/>
    </row>
    <row r="12" spans="2:15">
      <c r="B12" s="142"/>
      <c r="C12" s="142"/>
      <c r="D12" s="32"/>
      <c r="E12" s="23"/>
      <c r="F12" s="23"/>
      <c r="G12" s="23"/>
      <c r="H12" s="23"/>
      <c r="I12" s="23"/>
      <c r="J12" s="142"/>
      <c r="K12" s="142"/>
      <c r="L12" s="142"/>
      <c r="M12" s="142"/>
      <c r="N12" s="142"/>
      <c r="O12" s="142"/>
    </row>
    <row r="13" spans="2:15">
      <c r="B13" s="142"/>
      <c r="C13" s="142"/>
      <c r="D13" s="32"/>
      <c r="E13" s="23"/>
      <c r="F13" s="23"/>
      <c r="G13" s="23"/>
      <c r="H13" s="23"/>
      <c r="I13" s="23"/>
      <c r="J13" s="142"/>
      <c r="K13" s="142"/>
      <c r="L13" s="142"/>
      <c r="M13" s="142"/>
      <c r="N13" s="142"/>
      <c r="O13" s="142"/>
    </row>
    <row r="15" spans="2:15" ht="15.75" thickBot="1">
      <c r="B15" s="142"/>
      <c r="C15" s="142"/>
      <c r="E15" s="142"/>
      <c r="F15" s="142"/>
      <c r="G15" s="142"/>
      <c r="H15" s="142"/>
      <c r="I15" s="142"/>
      <c r="J15" s="142"/>
      <c r="K15" s="142"/>
      <c r="L15" s="142"/>
      <c r="M15" s="142"/>
      <c r="N15" s="142"/>
      <c r="O15" s="142"/>
    </row>
    <row r="16" spans="2:15" ht="45.75" thickBot="1">
      <c r="B16" s="144" t="s">
        <v>699</v>
      </c>
      <c r="C16" s="145"/>
      <c r="D16" s="145"/>
      <c r="E16" s="145"/>
      <c r="F16" s="145"/>
      <c r="G16" s="145"/>
      <c r="H16" s="145"/>
      <c r="I16" s="145"/>
      <c r="J16" s="121" t="s">
        <v>700</v>
      </c>
      <c r="K16" s="122" t="s">
        <v>701</v>
      </c>
      <c r="L16" s="142"/>
      <c r="M16" s="142"/>
      <c r="N16" s="142"/>
      <c r="O16" s="142"/>
    </row>
    <row r="17" spans="1:11" ht="14.45" customHeight="1">
      <c r="A17" s="142">
        <f>J17</f>
        <v>0</v>
      </c>
      <c r="B17" s="489"/>
      <c r="C17" s="490"/>
      <c r="D17" s="490"/>
      <c r="E17" s="490"/>
      <c r="F17" s="490"/>
      <c r="G17" s="490"/>
      <c r="H17" s="490"/>
      <c r="I17" s="491"/>
      <c r="J17" s="9"/>
      <c r="K17" s="9"/>
    </row>
    <row r="18" spans="1:11">
      <c r="A18" s="142">
        <f t="shared" ref="A18:A26" si="0">J18</f>
        <v>0</v>
      </c>
      <c r="B18" s="487"/>
      <c r="C18" s="488"/>
      <c r="D18" s="488"/>
      <c r="E18" s="488"/>
      <c r="F18" s="488"/>
      <c r="G18" s="488"/>
      <c r="H18" s="488"/>
      <c r="I18" s="488"/>
      <c r="J18" s="9"/>
      <c r="K18" s="9"/>
    </row>
    <row r="19" spans="1:11">
      <c r="A19" s="142">
        <f t="shared" si="0"/>
        <v>0</v>
      </c>
      <c r="B19" s="487"/>
      <c r="C19" s="488"/>
      <c r="D19" s="488"/>
      <c r="E19" s="488"/>
      <c r="F19" s="488"/>
      <c r="G19" s="488"/>
      <c r="H19" s="488"/>
      <c r="I19" s="488"/>
      <c r="J19" s="9"/>
      <c r="K19" s="9"/>
    </row>
    <row r="20" spans="1:11">
      <c r="A20" s="142">
        <f t="shared" si="0"/>
        <v>0</v>
      </c>
      <c r="B20" s="487"/>
      <c r="C20" s="488"/>
      <c r="D20" s="488"/>
      <c r="E20" s="488"/>
      <c r="F20" s="488"/>
      <c r="G20" s="488"/>
      <c r="H20" s="488"/>
      <c r="I20" s="488"/>
      <c r="J20" s="9"/>
      <c r="K20" s="9"/>
    </row>
    <row r="21" spans="1:11">
      <c r="A21" s="142">
        <f t="shared" si="0"/>
        <v>0</v>
      </c>
      <c r="B21" s="487"/>
      <c r="C21" s="488"/>
      <c r="D21" s="488"/>
      <c r="E21" s="488"/>
      <c r="F21" s="488"/>
      <c r="G21" s="488"/>
      <c r="H21" s="488"/>
      <c r="I21" s="488"/>
      <c r="J21" s="9"/>
      <c r="K21" s="9"/>
    </row>
    <row r="22" spans="1:11">
      <c r="A22" s="142">
        <f t="shared" si="0"/>
        <v>0</v>
      </c>
      <c r="B22" s="487"/>
      <c r="C22" s="488"/>
      <c r="D22" s="488"/>
      <c r="E22" s="488"/>
      <c r="F22" s="488"/>
      <c r="G22" s="488"/>
      <c r="H22" s="488"/>
      <c r="I22" s="488"/>
      <c r="J22" s="9"/>
      <c r="K22" s="9"/>
    </row>
    <row r="23" spans="1:11">
      <c r="A23" s="142">
        <f t="shared" si="0"/>
        <v>0</v>
      </c>
      <c r="B23" s="487"/>
      <c r="C23" s="488"/>
      <c r="D23" s="488"/>
      <c r="E23" s="488"/>
      <c r="F23" s="488"/>
      <c r="G23" s="488"/>
      <c r="H23" s="488"/>
      <c r="I23" s="488"/>
      <c r="J23" s="9"/>
      <c r="K23" s="9"/>
    </row>
    <row r="24" spans="1:11">
      <c r="A24" s="142">
        <f t="shared" si="0"/>
        <v>0</v>
      </c>
      <c r="B24" s="487"/>
      <c r="C24" s="488"/>
      <c r="D24" s="488"/>
      <c r="E24" s="488"/>
      <c r="F24" s="488"/>
      <c r="G24" s="488"/>
      <c r="H24" s="488"/>
      <c r="I24" s="488"/>
      <c r="J24" s="9"/>
      <c r="K24" s="9"/>
    </row>
    <row r="25" spans="1:11">
      <c r="A25" s="142">
        <f t="shared" si="0"/>
        <v>0</v>
      </c>
      <c r="B25" s="487"/>
      <c r="C25" s="488"/>
      <c r="D25" s="488"/>
      <c r="E25" s="488"/>
      <c r="F25" s="488"/>
      <c r="G25" s="488"/>
      <c r="H25" s="488"/>
      <c r="I25" s="488"/>
      <c r="J25" s="9"/>
      <c r="K25" s="9"/>
    </row>
    <row r="26" spans="1:11" ht="15.75" thickBot="1">
      <c r="A26" s="142">
        <f t="shared" si="0"/>
        <v>0</v>
      </c>
      <c r="B26" s="485"/>
      <c r="C26" s="486"/>
      <c r="D26" s="486"/>
      <c r="E26" s="486"/>
      <c r="F26" s="486"/>
      <c r="G26" s="486"/>
      <c r="H26" s="486"/>
      <c r="I26" s="486"/>
      <c r="J26" s="9"/>
      <c r="K26" s="9"/>
    </row>
    <row r="27" spans="1:11">
      <c r="A27" s="142"/>
      <c r="B27" s="142"/>
      <c r="C27" s="142"/>
      <c r="D27" s="142"/>
      <c r="E27" s="142"/>
      <c r="F27" s="142"/>
      <c r="G27" s="142"/>
      <c r="H27" s="142"/>
      <c r="I27" s="142"/>
      <c r="J27" s="142"/>
      <c r="K27" s="142"/>
    </row>
    <row r="28" spans="1:11" ht="15.75" thickBot="1">
      <c r="A28" s="142"/>
      <c r="B28" s="142"/>
      <c r="C28" s="142"/>
      <c r="D28" s="142"/>
      <c r="E28" s="142"/>
      <c r="F28" s="142"/>
      <c r="G28" s="142"/>
      <c r="H28" s="142"/>
      <c r="I28" s="142"/>
      <c r="J28" s="142"/>
      <c r="K28" s="142"/>
    </row>
    <row r="29" spans="1:11" ht="45.75" thickBot="1">
      <c r="A29" s="142"/>
      <c r="B29" s="123" t="s">
        <v>702</v>
      </c>
      <c r="C29" s="145"/>
      <c r="D29" s="145"/>
      <c r="E29" s="145"/>
      <c r="F29" s="145"/>
      <c r="G29" s="145"/>
      <c r="H29" s="145"/>
      <c r="I29" s="145"/>
      <c r="J29" s="121" t="s">
        <v>700</v>
      </c>
      <c r="K29" s="122" t="s">
        <v>701</v>
      </c>
    </row>
    <row r="30" spans="1:11" ht="14.45" customHeight="1">
      <c r="A30" s="142">
        <f>J30</f>
        <v>1</v>
      </c>
      <c r="B30" s="489" t="s">
        <v>2027</v>
      </c>
      <c r="C30" s="490"/>
      <c r="D30" s="490"/>
      <c r="E30" s="490"/>
      <c r="F30" s="490"/>
      <c r="G30" s="490"/>
      <c r="H30" s="490"/>
      <c r="I30" s="491"/>
      <c r="J30" s="9">
        <v>1</v>
      </c>
      <c r="K30" s="9"/>
    </row>
    <row r="31" spans="1:11">
      <c r="A31" s="142">
        <f t="shared" ref="A31:A39" si="1">J31</f>
        <v>0</v>
      </c>
      <c r="B31" s="487"/>
      <c r="C31" s="488"/>
      <c r="D31" s="488"/>
      <c r="E31" s="488"/>
      <c r="F31" s="488"/>
      <c r="G31" s="488"/>
      <c r="H31" s="488"/>
      <c r="I31" s="488"/>
      <c r="J31" s="9"/>
      <c r="K31" s="9"/>
    </row>
    <row r="32" spans="1:11">
      <c r="A32" s="142">
        <f t="shared" si="1"/>
        <v>0</v>
      </c>
      <c r="B32" s="487"/>
      <c r="C32" s="488"/>
      <c r="D32" s="488"/>
      <c r="E32" s="488"/>
      <c r="F32" s="488"/>
      <c r="G32" s="488"/>
      <c r="H32" s="488"/>
      <c r="I32" s="488"/>
      <c r="J32" s="9"/>
      <c r="K32" s="9"/>
    </row>
    <row r="33" spans="1:11">
      <c r="A33" s="142">
        <f t="shared" si="1"/>
        <v>0</v>
      </c>
      <c r="B33" s="487"/>
      <c r="C33" s="488"/>
      <c r="D33" s="488"/>
      <c r="E33" s="488"/>
      <c r="F33" s="488"/>
      <c r="G33" s="488"/>
      <c r="H33" s="488"/>
      <c r="I33" s="488"/>
      <c r="J33" s="9"/>
      <c r="K33" s="9"/>
    </row>
    <row r="34" spans="1:11">
      <c r="A34" s="142">
        <f t="shared" si="1"/>
        <v>0</v>
      </c>
      <c r="B34" s="487"/>
      <c r="C34" s="488"/>
      <c r="D34" s="488"/>
      <c r="E34" s="488"/>
      <c r="F34" s="488"/>
      <c r="G34" s="488"/>
      <c r="H34" s="488"/>
      <c r="I34" s="488"/>
      <c r="J34" s="9"/>
      <c r="K34" s="9"/>
    </row>
    <row r="35" spans="1:11">
      <c r="A35" s="142">
        <f t="shared" si="1"/>
        <v>0</v>
      </c>
      <c r="B35" s="487"/>
      <c r="C35" s="488"/>
      <c r="D35" s="488"/>
      <c r="E35" s="488"/>
      <c r="F35" s="488"/>
      <c r="G35" s="488"/>
      <c r="H35" s="488"/>
      <c r="I35" s="488"/>
      <c r="J35" s="9"/>
      <c r="K35" s="9"/>
    </row>
    <row r="36" spans="1:11">
      <c r="A36" s="142">
        <f t="shared" si="1"/>
        <v>0</v>
      </c>
      <c r="B36" s="487"/>
      <c r="C36" s="488"/>
      <c r="D36" s="488"/>
      <c r="E36" s="488"/>
      <c r="F36" s="488"/>
      <c r="G36" s="488"/>
      <c r="H36" s="488"/>
      <c r="I36" s="488"/>
      <c r="J36" s="9"/>
      <c r="K36" s="9"/>
    </row>
    <row r="37" spans="1:11">
      <c r="A37" s="142">
        <f t="shared" si="1"/>
        <v>0</v>
      </c>
      <c r="B37" s="487"/>
      <c r="C37" s="488"/>
      <c r="D37" s="488"/>
      <c r="E37" s="488"/>
      <c r="F37" s="488"/>
      <c r="G37" s="488"/>
      <c r="H37" s="488"/>
      <c r="I37" s="488"/>
      <c r="J37" s="9"/>
      <c r="K37" s="9"/>
    </row>
    <row r="38" spans="1:11">
      <c r="A38" s="142">
        <f t="shared" si="1"/>
        <v>0</v>
      </c>
      <c r="B38" s="487"/>
      <c r="C38" s="488"/>
      <c r="D38" s="488"/>
      <c r="E38" s="488"/>
      <c r="F38" s="488"/>
      <c r="G38" s="488"/>
      <c r="H38" s="488"/>
      <c r="I38" s="488"/>
      <c r="J38" s="9"/>
      <c r="K38" s="9"/>
    </row>
    <row r="39" spans="1:11" ht="15.75" thickBot="1">
      <c r="A39" s="142">
        <f t="shared" si="1"/>
        <v>0</v>
      </c>
      <c r="B39" s="485"/>
      <c r="C39" s="486"/>
      <c r="D39" s="486"/>
      <c r="E39" s="486"/>
      <c r="F39" s="486"/>
      <c r="G39" s="486"/>
      <c r="H39" s="486"/>
      <c r="I39" s="486"/>
      <c r="J39" s="9"/>
      <c r="K39" s="9"/>
    </row>
    <row r="40" spans="1:11">
      <c r="A40" s="142"/>
      <c r="B40" s="142"/>
      <c r="C40" s="142"/>
      <c r="D40" s="142"/>
      <c r="E40" s="142"/>
      <c r="F40" s="142"/>
      <c r="G40" s="142"/>
      <c r="H40" s="142"/>
      <c r="I40" s="142"/>
      <c r="J40" s="142"/>
      <c r="K40" s="142"/>
    </row>
    <row r="41" spans="1:11" ht="15.75" thickBot="1">
      <c r="A41" s="142"/>
      <c r="B41" s="142"/>
      <c r="C41" s="142"/>
      <c r="D41" s="142"/>
      <c r="E41" s="142"/>
      <c r="F41" s="142"/>
      <c r="G41" s="142"/>
      <c r="H41" s="142"/>
      <c r="I41" s="142"/>
      <c r="J41" s="142"/>
      <c r="K41" s="142"/>
    </row>
    <row r="42" spans="1:11" ht="45.75" thickBot="1">
      <c r="A42" s="142"/>
      <c r="B42" s="123" t="s">
        <v>706</v>
      </c>
      <c r="C42" s="75"/>
      <c r="D42" s="75"/>
      <c r="E42" s="75"/>
      <c r="F42" s="75"/>
      <c r="G42" s="75"/>
      <c r="H42" s="75"/>
      <c r="I42" s="75"/>
      <c r="J42" s="73" t="s">
        <v>700</v>
      </c>
      <c r="K42" s="74" t="s">
        <v>701</v>
      </c>
    </row>
    <row r="43" spans="1:11" ht="14.45" customHeight="1">
      <c r="A43" s="142">
        <f>J43</f>
        <v>1</v>
      </c>
      <c r="B43" s="489" t="s">
        <v>2028</v>
      </c>
      <c r="C43" s="490"/>
      <c r="D43" s="490"/>
      <c r="E43" s="490"/>
      <c r="F43" s="490"/>
      <c r="G43" s="490"/>
      <c r="H43" s="490"/>
      <c r="I43" s="491"/>
      <c r="J43" s="9">
        <v>1</v>
      </c>
      <c r="K43" s="9"/>
    </row>
    <row r="44" spans="1:11">
      <c r="A44" s="142">
        <f t="shared" ref="A44:A52" si="2">J44</f>
        <v>2</v>
      </c>
      <c r="B44" s="487" t="s">
        <v>2029</v>
      </c>
      <c r="C44" s="488"/>
      <c r="D44" s="488"/>
      <c r="E44" s="488"/>
      <c r="F44" s="488"/>
      <c r="G44" s="488"/>
      <c r="H44" s="488"/>
      <c r="I44" s="488"/>
      <c r="J44" s="9">
        <v>2</v>
      </c>
      <c r="K44" s="9"/>
    </row>
    <row r="45" spans="1:11">
      <c r="A45" s="142">
        <f t="shared" si="2"/>
        <v>0</v>
      </c>
      <c r="B45" s="487"/>
      <c r="C45" s="488"/>
      <c r="D45" s="488"/>
      <c r="E45" s="488"/>
      <c r="F45" s="488"/>
      <c r="G45" s="488"/>
      <c r="H45" s="488"/>
      <c r="I45" s="488"/>
      <c r="J45" s="9"/>
      <c r="K45" s="9"/>
    </row>
    <row r="46" spans="1:11">
      <c r="A46" s="142">
        <f t="shared" si="2"/>
        <v>0</v>
      </c>
      <c r="B46" s="487"/>
      <c r="C46" s="488"/>
      <c r="D46" s="488"/>
      <c r="E46" s="488"/>
      <c r="F46" s="488"/>
      <c r="G46" s="488"/>
      <c r="H46" s="488"/>
      <c r="I46" s="488"/>
      <c r="J46" s="9"/>
      <c r="K46" s="9"/>
    </row>
    <row r="47" spans="1:11">
      <c r="A47" s="142">
        <f t="shared" si="2"/>
        <v>0</v>
      </c>
      <c r="B47" s="487"/>
      <c r="C47" s="488"/>
      <c r="D47" s="488"/>
      <c r="E47" s="488"/>
      <c r="F47" s="488"/>
      <c r="G47" s="488"/>
      <c r="H47" s="488"/>
      <c r="I47" s="488"/>
      <c r="J47" s="9"/>
      <c r="K47" s="9"/>
    </row>
    <row r="48" spans="1:11">
      <c r="A48" s="142">
        <f t="shared" si="2"/>
        <v>0</v>
      </c>
      <c r="B48" s="487"/>
      <c r="C48" s="488"/>
      <c r="D48" s="488"/>
      <c r="E48" s="488"/>
      <c r="F48" s="488"/>
      <c r="G48" s="488"/>
      <c r="H48" s="488"/>
      <c r="I48" s="488"/>
      <c r="J48" s="9"/>
      <c r="K48" s="9"/>
    </row>
    <row r="49" spans="1:11">
      <c r="A49" s="142">
        <f t="shared" si="2"/>
        <v>0</v>
      </c>
      <c r="B49" s="487"/>
      <c r="C49" s="488"/>
      <c r="D49" s="488"/>
      <c r="E49" s="488"/>
      <c r="F49" s="488"/>
      <c r="G49" s="488"/>
      <c r="H49" s="488"/>
      <c r="I49" s="488"/>
      <c r="J49" s="9"/>
      <c r="K49" s="9"/>
    </row>
    <row r="50" spans="1:11">
      <c r="A50" s="142">
        <f t="shared" si="2"/>
        <v>0</v>
      </c>
      <c r="B50" s="487"/>
      <c r="C50" s="488"/>
      <c r="D50" s="488"/>
      <c r="E50" s="488"/>
      <c r="F50" s="488"/>
      <c r="G50" s="488"/>
      <c r="H50" s="488"/>
      <c r="I50" s="488"/>
      <c r="J50" s="9"/>
      <c r="K50" s="9"/>
    </row>
    <row r="51" spans="1:11">
      <c r="A51" s="142">
        <f t="shared" si="2"/>
        <v>0</v>
      </c>
      <c r="B51" s="487"/>
      <c r="C51" s="488"/>
      <c r="D51" s="488"/>
      <c r="E51" s="488"/>
      <c r="F51" s="488"/>
      <c r="G51" s="488"/>
      <c r="H51" s="488"/>
      <c r="I51" s="488"/>
      <c r="J51" s="9"/>
      <c r="K51" s="9"/>
    </row>
    <row r="52" spans="1:11" ht="15.75" thickBot="1">
      <c r="A52" s="142">
        <f t="shared" si="2"/>
        <v>0</v>
      </c>
      <c r="B52" s="485"/>
      <c r="C52" s="486"/>
      <c r="D52" s="486"/>
      <c r="E52" s="486"/>
      <c r="F52" s="486"/>
      <c r="G52" s="486"/>
      <c r="H52" s="486"/>
      <c r="I52" s="486"/>
      <c r="J52" s="9"/>
      <c r="K52" s="9"/>
    </row>
  </sheetData>
  <mergeCells count="30">
    <mergeCell ref="B48:I48"/>
    <mergeCell ref="B49:I49"/>
    <mergeCell ref="B50:I50"/>
    <mergeCell ref="B51:I51"/>
    <mergeCell ref="B52:I52"/>
    <mergeCell ref="B43:I43"/>
    <mergeCell ref="B44:I44"/>
    <mergeCell ref="B45:I45"/>
    <mergeCell ref="B46:I46"/>
    <mergeCell ref="B47:I47"/>
    <mergeCell ref="B35:I35"/>
    <mergeCell ref="B36:I36"/>
    <mergeCell ref="B37:I37"/>
    <mergeCell ref="B38:I38"/>
    <mergeCell ref="B39:I39"/>
    <mergeCell ref="B30:I30"/>
    <mergeCell ref="B31:I31"/>
    <mergeCell ref="B32:I32"/>
    <mergeCell ref="B33:I33"/>
    <mergeCell ref="B34:I34"/>
    <mergeCell ref="B23:I23"/>
    <mergeCell ref="B24:I24"/>
    <mergeCell ref="B25:I25"/>
    <mergeCell ref="B26:I26"/>
    <mergeCell ref="B22:I22"/>
    <mergeCell ref="B17:I17"/>
    <mergeCell ref="B18:I18"/>
    <mergeCell ref="B19:I19"/>
    <mergeCell ref="B20:I20"/>
    <mergeCell ref="B21:I21"/>
  </mergeCells>
  <conditionalFormatting sqref="E7:I7 E9:I9">
    <cfRule type="expression" dxfId="370" priority="3" stopIfTrue="1">
      <formula>IF(SUM(E8:I8)=1,1,0)</formula>
    </cfRule>
  </conditionalFormatting>
  <conditionalFormatting sqref="M1">
    <cfRule type="containsText" dxfId="369" priority="1" operator="containsText" text="n/a">
      <formula>NOT(ISERROR(SEARCH("n/a",M1)))</formula>
    </cfRule>
    <cfRule type="containsText" dxfId="368" priority="2" operator="containsText" text="no">
      <formula>NOT(ISERROR(SEARCH("no",M1)))</formula>
    </cfRule>
  </conditionalFormatting>
  <conditionalFormatting sqref="E11:I13">
    <cfRule type="expression" dxfId="367" priority="129" stopIfTrue="1">
      <formula>IF(SUM(E14:I14)=1,1,0)</formula>
    </cfRule>
  </conditionalFormatting>
  <dataValidations count="2">
    <dataValidation allowBlank="1" showInputMessage="1" showErrorMessage="1" prompt="Select the cell to the left to access full dropdown list" sqref="C7 C9" xr:uid="{00000000-0002-0000-1600-000000000000}"/>
    <dataValidation type="list" allowBlank="1" showInputMessage="1" showErrorMessage="1" sqref="B7 B9" xr:uid="{00000000-0002-0000-1600-000001000000}">
      <formula1>$E$6:$J$6</formula1>
    </dataValidation>
  </dataValidations>
  <hyperlinks>
    <hyperlink ref="M1" location="TOC!A1" display="Return to Table of Contents" xr:uid="{00000000-0004-0000-1600-000000000000}"/>
    <hyperlink ref="D2" location="'S3'!G126" display="'S3'!G126" xr:uid="{00000000-0004-0000-1600-000001000000}"/>
    <hyperlink ref="D7" location="'S3'!G127" display="'S3'!G127" xr:uid="{00000000-0004-0000-1600-000002000000}"/>
    <hyperlink ref="D9" location="'S3'!G128" display="'S3'!G128" xr:uid="{00000000-0004-0000-1600-000003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2000000}">
          <x14:formula1>
            <xm:f>Assessment_DataCollection!$V$1:$V$13</xm:f>
          </x14:formula1>
          <xm:sqref>J30:K39 J43:K52 J17:K26</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M111"/>
  <sheetViews>
    <sheetView showGridLines="0" workbookViewId="0">
      <selection activeCell="I66" sqref="I66"/>
    </sheetView>
  </sheetViews>
  <sheetFormatPr defaultRowHeight="15"/>
  <cols>
    <col min="3" max="8" width="14.140625" customWidth="1"/>
    <col min="9" max="10" width="9.5703125" customWidth="1"/>
    <col min="11" max="11" width="14.140625" customWidth="1"/>
  </cols>
  <sheetData>
    <row r="1" spans="1:13">
      <c r="A1" s="23" t="str">
        <f>Assessment_DataCollection!A1</f>
        <v>SECTION</v>
      </c>
      <c r="B1" s="142"/>
      <c r="C1" s="120" t="str">
        <f>Assessment_DataCollection!B385</f>
        <v>Instructor Qualifications</v>
      </c>
      <c r="D1" s="142"/>
      <c r="E1" s="142"/>
      <c r="F1" s="142"/>
      <c r="G1" s="142"/>
      <c r="H1" s="90" t="s">
        <v>81</v>
      </c>
      <c r="I1" s="142"/>
      <c r="J1" s="142"/>
      <c r="K1" s="142"/>
      <c r="L1" s="142"/>
      <c r="M1" s="142"/>
    </row>
    <row r="2" spans="1:13">
      <c r="A2" s="28" t="s">
        <v>729</v>
      </c>
      <c r="B2" s="142"/>
      <c r="C2" s="142"/>
      <c r="D2" s="142"/>
      <c r="E2" s="142"/>
      <c r="F2" s="142"/>
      <c r="G2" s="142"/>
      <c r="H2" s="142"/>
      <c r="I2" s="142"/>
      <c r="J2" s="142"/>
      <c r="K2" s="142"/>
      <c r="L2" s="142"/>
      <c r="M2" s="142"/>
    </row>
    <row r="3" spans="1:13" ht="15.75" thickBot="1">
      <c r="A3" s="142"/>
      <c r="B3" s="142"/>
      <c r="C3" s="143"/>
      <c r="D3" s="142"/>
      <c r="E3" s="142"/>
      <c r="F3" s="142"/>
      <c r="G3" s="142"/>
      <c r="H3" s="142"/>
      <c r="I3" s="142"/>
      <c r="J3" s="142"/>
      <c r="K3" s="142"/>
      <c r="L3" s="142"/>
      <c r="M3" s="142"/>
    </row>
    <row r="4" spans="1:13">
      <c r="A4" s="142"/>
      <c r="B4" s="142"/>
      <c r="C4" s="37" t="s">
        <v>15</v>
      </c>
      <c r="D4" s="42">
        <f>'S3S3.1'!C2</f>
        <v>3.1</v>
      </c>
      <c r="E4" s="36">
        <f>'S3S3.2'!C2</f>
        <v>3.2</v>
      </c>
      <c r="F4" s="36">
        <f>'S3S3.3'!C2</f>
        <v>3.3</v>
      </c>
      <c r="G4" s="36">
        <f>'S3S3.4'!C2</f>
        <v>3.4</v>
      </c>
      <c r="H4" s="36">
        <f>'S3S3.5'!C2</f>
        <v>3.5</v>
      </c>
      <c r="I4" s="36">
        <f>'S3S3.6'!C2</f>
        <v>3.6</v>
      </c>
      <c r="J4" s="148"/>
      <c r="K4" s="148"/>
      <c r="L4" s="148"/>
      <c r="M4" s="148"/>
    </row>
    <row r="5" spans="1:13" ht="56.1" customHeight="1" thickBot="1">
      <c r="A5" s="23" t="s">
        <v>686</v>
      </c>
      <c r="B5" s="12"/>
      <c r="C5" s="38" t="s">
        <v>730</v>
      </c>
      <c r="D5" s="72" t="str">
        <f>'S3S3.1'!D2</f>
        <v>Prerequisites</v>
      </c>
      <c r="E5" s="72" t="str">
        <f>'S3S3.2'!D2</f>
        <v>Training</v>
      </c>
      <c r="F5" s="72" t="str">
        <f>'S3S3.3'!D2</f>
        <v>Student Teaching/Practicum</v>
      </c>
      <c r="G5" s="72" t="str">
        <f>'S3S3.4'!D2</f>
        <v>Exit Assessment</v>
      </c>
      <c r="H5" s="72" t="str">
        <f>'S3S3.5'!D2</f>
        <v>Ongoing Training and Recertification</v>
      </c>
      <c r="I5" s="72" t="str">
        <f>'S3S3.6'!D2</f>
        <v>Instructor Training</v>
      </c>
      <c r="J5" s="148"/>
      <c r="K5" s="136" t="s">
        <v>947</v>
      </c>
      <c r="L5" s="148"/>
      <c r="M5" s="148"/>
    </row>
    <row r="6" spans="1:13" ht="15.75" thickTop="1">
      <c r="A6" s="498" t="s">
        <v>732</v>
      </c>
      <c r="B6" s="499"/>
      <c r="C6" s="39">
        <f>SUM(D6:I6)</f>
        <v>0</v>
      </c>
      <c r="D6" s="142">
        <f>'S3S3.1'!E13</f>
        <v>0</v>
      </c>
      <c r="E6" s="142">
        <f>'S3S3.2'!E13</f>
        <v>0</v>
      </c>
      <c r="F6" s="142">
        <f>'S3S3.3'!E9</f>
        <v>0</v>
      </c>
      <c r="G6" s="142">
        <f>'S3S3.4'!E9</f>
        <v>0</v>
      </c>
      <c r="H6" s="142">
        <f>'S3S3.5'!E15</f>
        <v>0</v>
      </c>
      <c r="I6" s="142">
        <f>'S3S3.6'!E11</f>
        <v>0</v>
      </c>
      <c r="J6" s="148"/>
      <c r="K6" s="148">
        <f>C6*0</f>
        <v>0</v>
      </c>
      <c r="L6" s="148"/>
      <c r="M6" s="148"/>
    </row>
    <row r="7" spans="1:13">
      <c r="A7" s="499" t="s">
        <v>733</v>
      </c>
      <c r="B7" s="499"/>
      <c r="C7" s="39">
        <f>SUM(D7:I7)</f>
        <v>1</v>
      </c>
      <c r="D7" s="142">
        <f>'S3S3.1'!F13</f>
        <v>0</v>
      </c>
      <c r="E7" s="142">
        <f>'S3S3.2'!F13</f>
        <v>0</v>
      </c>
      <c r="F7" s="142">
        <f>'S3S3.3'!F9</f>
        <v>0</v>
      </c>
      <c r="G7" s="142">
        <f>'S3S3.4'!F9</f>
        <v>0</v>
      </c>
      <c r="H7" s="142">
        <f>'S3S3.5'!F15</f>
        <v>0</v>
      </c>
      <c r="I7" s="142">
        <f>'S3S3.6'!F11</f>
        <v>1</v>
      </c>
      <c r="J7" s="148"/>
      <c r="K7" s="148">
        <f>C7*45</f>
        <v>45</v>
      </c>
      <c r="L7" s="148"/>
      <c r="M7" s="148"/>
    </row>
    <row r="8" spans="1:13">
      <c r="A8" s="499" t="s">
        <v>734</v>
      </c>
      <c r="B8" s="499"/>
      <c r="C8" s="39">
        <f>SUM(D8:I8)</f>
        <v>2</v>
      </c>
      <c r="D8" s="142">
        <f>'S3S3.1'!G13</f>
        <v>1</v>
      </c>
      <c r="E8" s="142">
        <f>'S3S3.2'!G13</f>
        <v>0</v>
      </c>
      <c r="F8" s="142">
        <f>'S3S3.3'!G9</f>
        <v>0</v>
      </c>
      <c r="G8" s="142">
        <f>'S3S3.4'!G9</f>
        <v>0</v>
      </c>
      <c r="H8" s="142">
        <f>'S3S3.5'!G15</f>
        <v>1</v>
      </c>
      <c r="I8" s="142">
        <f>'S3S3.6'!G11</f>
        <v>0</v>
      </c>
      <c r="J8" s="148"/>
      <c r="K8" s="148">
        <f>C8*90</f>
        <v>180</v>
      </c>
      <c r="L8" s="148"/>
      <c r="M8" s="148"/>
    </row>
    <row r="9" spans="1:13">
      <c r="A9" s="499" t="s">
        <v>735</v>
      </c>
      <c r="B9" s="499"/>
      <c r="C9" s="39">
        <f>SUM(D9:I9)</f>
        <v>10</v>
      </c>
      <c r="D9" s="142">
        <f>'S3S3.1'!H13</f>
        <v>1</v>
      </c>
      <c r="E9" s="142">
        <f>'S3S3.2'!H13</f>
        <v>3</v>
      </c>
      <c r="F9" s="142">
        <f>'S3S3.3'!H9</f>
        <v>1</v>
      </c>
      <c r="G9" s="142">
        <f>'S3S3.4'!H9</f>
        <v>1</v>
      </c>
      <c r="H9" s="142">
        <f>'S3S3.5'!H15</f>
        <v>3</v>
      </c>
      <c r="I9" s="142">
        <f>'S3S3.6'!H11</f>
        <v>1</v>
      </c>
      <c r="J9" s="148"/>
      <c r="K9" s="148">
        <f>C9*135</f>
        <v>1350</v>
      </c>
      <c r="L9" s="148"/>
      <c r="M9" s="148"/>
    </row>
    <row r="10" spans="1:13" ht="15.75" thickBot="1">
      <c r="A10" s="500" t="s">
        <v>736</v>
      </c>
      <c r="B10" s="500"/>
      <c r="C10" s="40">
        <f>SUM(D10:I10)</f>
        <v>1</v>
      </c>
      <c r="D10" s="12">
        <f>'S3S3.1'!I13</f>
        <v>1</v>
      </c>
      <c r="E10" s="12">
        <f>'S3S3.2'!I13</f>
        <v>0</v>
      </c>
      <c r="F10" s="12">
        <f>'S3S3.3'!I9</f>
        <v>0</v>
      </c>
      <c r="G10" s="12">
        <f>'S3S3.4'!I9</f>
        <v>0</v>
      </c>
      <c r="H10" s="12">
        <f>'S3S3.5'!I15</f>
        <v>0</v>
      </c>
      <c r="I10" s="12">
        <f>'S3S3.6'!I11</f>
        <v>0</v>
      </c>
      <c r="J10" s="135"/>
      <c r="K10" s="135">
        <f>C10*180</f>
        <v>180</v>
      </c>
      <c r="L10" s="148"/>
      <c r="M10" s="148"/>
    </row>
    <row r="11" spans="1:13" ht="16.5" thickTop="1" thickBot="1">
      <c r="A11" s="142"/>
      <c r="B11" s="142"/>
      <c r="C11" s="41">
        <f>SUM(C6:C10)</f>
        <v>14</v>
      </c>
      <c r="D11" s="143"/>
      <c r="E11" s="142"/>
      <c r="F11" s="142"/>
      <c r="G11" s="142"/>
      <c r="H11" s="142"/>
      <c r="I11" s="142"/>
      <c r="J11" s="148" t="s">
        <v>15</v>
      </c>
      <c r="K11" s="148">
        <f>ROUND((SUM(K6:K10)/C11),0)</f>
        <v>125</v>
      </c>
      <c r="L11" s="148">
        <f>360-K11</f>
        <v>235</v>
      </c>
      <c r="M11" s="148"/>
    </row>
    <row r="18" spans="5:5">
      <c r="E18" s="143"/>
    </row>
    <row r="19" spans="5:5">
      <c r="E19" s="143"/>
    </row>
    <row r="33" spans="1:10" ht="15.75" thickBot="1">
      <c r="A33" s="142"/>
      <c r="B33" s="142"/>
      <c r="C33" s="142"/>
      <c r="D33" s="142"/>
      <c r="E33" s="142"/>
      <c r="F33" s="142"/>
      <c r="G33" s="142"/>
      <c r="H33" s="142"/>
      <c r="I33" s="142"/>
      <c r="J33" s="142"/>
    </row>
    <row r="34" spans="1:10" ht="45.75" thickBot="1">
      <c r="A34" s="144" t="s">
        <v>699</v>
      </c>
      <c r="B34" s="145"/>
      <c r="C34" s="145"/>
      <c r="D34" s="145"/>
      <c r="E34" s="145"/>
      <c r="F34" s="145"/>
      <c r="G34" s="146" t="s">
        <v>700</v>
      </c>
      <c r="H34" s="142"/>
      <c r="I34" s="142"/>
      <c r="J34" s="142"/>
    </row>
    <row r="35" spans="1:10" s="142" customFormat="1" ht="16.5" thickBot="1">
      <c r="A35" s="144" t="s">
        <v>38</v>
      </c>
      <c r="B35" s="145"/>
      <c r="C35" s="145"/>
      <c r="D35" s="145"/>
      <c r="E35" s="145"/>
      <c r="F35" s="145"/>
      <c r="G35" s="137"/>
    </row>
    <row r="36" spans="1:10" ht="44.1" customHeight="1" thickBot="1">
      <c r="A36" s="495" t="e">
        <f>VLOOKUP(G36,'S3S3.1'!$A$17:$I$26,2,FALSE)</f>
        <v>#N/A</v>
      </c>
      <c r="B36" s="496"/>
      <c r="C36" s="496"/>
      <c r="D36" s="496"/>
      <c r="E36" s="496"/>
      <c r="F36" s="497"/>
      <c r="G36" s="147">
        <v>1</v>
      </c>
      <c r="H36" s="142"/>
      <c r="I36" s="142"/>
      <c r="J36" s="142"/>
    </row>
    <row r="37" spans="1:10" ht="15.75" thickBot="1">
      <c r="A37" s="495" t="e">
        <f>VLOOKUP(G37,'S3S3.1'!$A$17:$I$26,2,FALSE)</f>
        <v>#N/A</v>
      </c>
      <c r="B37" s="496"/>
      <c r="C37" s="496"/>
      <c r="D37" s="496"/>
      <c r="E37" s="496"/>
      <c r="F37" s="497"/>
      <c r="G37" s="147">
        <v>2</v>
      </c>
      <c r="H37" s="142"/>
      <c r="I37" s="142"/>
      <c r="J37" s="142"/>
    </row>
    <row r="38" spans="1:10" ht="15" customHeight="1" thickBot="1">
      <c r="A38" s="495" t="e">
        <f>VLOOKUP(G38,'S3S3.1'!$A$17:$I$26,2,FALSE)</f>
        <v>#N/A</v>
      </c>
      <c r="B38" s="496"/>
      <c r="C38" s="496"/>
      <c r="D38" s="496"/>
      <c r="E38" s="496"/>
      <c r="F38" s="497"/>
      <c r="G38" s="147">
        <v>3</v>
      </c>
      <c r="H38" s="142"/>
      <c r="I38" s="142"/>
      <c r="J38" s="142"/>
    </row>
    <row r="39" spans="1:10" s="142" customFormat="1" ht="15" customHeight="1" thickBot="1">
      <c r="A39" s="167" t="s">
        <v>40</v>
      </c>
      <c r="B39" s="168"/>
      <c r="C39" s="168"/>
      <c r="D39" s="168"/>
      <c r="E39" s="168"/>
      <c r="F39" s="168"/>
      <c r="G39" s="138"/>
    </row>
    <row r="40" spans="1:10" ht="15.75" thickBot="1">
      <c r="A40" s="495" t="e">
        <f>VLOOKUP(G40,'S3S3.2'!$A$17:$I$26,2,FALSE)</f>
        <v>#N/A</v>
      </c>
      <c r="B40" s="496"/>
      <c r="C40" s="496"/>
      <c r="D40" s="496"/>
      <c r="E40" s="496"/>
      <c r="F40" s="497"/>
      <c r="G40" s="147">
        <v>1</v>
      </c>
      <c r="H40" s="142"/>
      <c r="I40" s="142"/>
      <c r="J40" s="142"/>
    </row>
    <row r="41" spans="1:10" ht="15.75" thickBot="1">
      <c r="A41" s="495" t="e">
        <f>VLOOKUP(G41,'S3S3.2'!$A$17:$I$26,2,FALSE)</f>
        <v>#N/A</v>
      </c>
      <c r="B41" s="496"/>
      <c r="C41" s="496"/>
      <c r="D41" s="496"/>
      <c r="E41" s="496"/>
      <c r="F41" s="497"/>
      <c r="G41" s="147">
        <v>2</v>
      </c>
      <c r="H41" s="142"/>
      <c r="I41" s="142"/>
      <c r="J41" s="142"/>
    </row>
    <row r="42" spans="1:10" ht="15" customHeight="1" thickBot="1">
      <c r="A42" s="495" t="e">
        <f>VLOOKUP(G42,'S3S3.2'!$A$17:$I$26,2,FALSE)</f>
        <v>#N/A</v>
      </c>
      <c r="B42" s="496"/>
      <c r="C42" s="496"/>
      <c r="D42" s="496"/>
      <c r="E42" s="496"/>
      <c r="F42" s="497"/>
      <c r="G42" s="147">
        <v>3</v>
      </c>
      <c r="H42" s="142"/>
      <c r="I42" s="142"/>
      <c r="J42" s="142"/>
    </row>
    <row r="43" spans="1:10" s="142" customFormat="1" ht="15" customHeight="1" thickBot="1">
      <c r="A43" s="167" t="s">
        <v>42</v>
      </c>
      <c r="B43" s="168"/>
      <c r="C43" s="168"/>
      <c r="D43" s="168"/>
      <c r="E43" s="168"/>
      <c r="F43" s="168"/>
      <c r="G43" s="138"/>
    </row>
    <row r="44" spans="1:10" ht="15.75" thickBot="1">
      <c r="A44" s="495" t="e">
        <f>VLOOKUP(G44,'S3S3.3'!$A$17:$I$26,2,FALSE)</f>
        <v>#N/A</v>
      </c>
      <c r="B44" s="496"/>
      <c r="C44" s="496"/>
      <c r="D44" s="496"/>
      <c r="E44" s="496"/>
      <c r="F44" s="497"/>
      <c r="G44" s="147">
        <v>1</v>
      </c>
      <c r="H44" s="142"/>
      <c r="I44" s="142"/>
      <c r="J44" s="142"/>
    </row>
    <row r="45" spans="1:10" ht="15.75" thickBot="1">
      <c r="A45" s="495" t="e">
        <f>VLOOKUP(G45,'S3S3.3'!$A$17:$I$26,2,FALSE)</f>
        <v>#N/A</v>
      </c>
      <c r="B45" s="496"/>
      <c r="C45" s="496"/>
      <c r="D45" s="496"/>
      <c r="E45" s="496"/>
      <c r="F45" s="497"/>
      <c r="G45" s="147">
        <v>2</v>
      </c>
      <c r="H45" s="142"/>
      <c r="I45" s="142"/>
      <c r="J45" s="142"/>
    </row>
    <row r="46" spans="1:10" ht="15" customHeight="1" thickBot="1">
      <c r="A46" s="495" t="e">
        <f>VLOOKUP(G46,'S3S3.3'!$A$17:$I$26,2,FALSE)</f>
        <v>#N/A</v>
      </c>
      <c r="B46" s="496"/>
      <c r="C46" s="496"/>
      <c r="D46" s="496"/>
      <c r="E46" s="496"/>
      <c r="F46" s="497"/>
      <c r="G46" s="147">
        <v>3</v>
      </c>
      <c r="H46" s="142"/>
      <c r="I46" s="142"/>
      <c r="J46" s="142"/>
    </row>
    <row r="47" spans="1:10" s="142" customFormat="1" ht="15" customHeight="1" thickBot="1">
      <c r="A47" s="144" t="s">
        <v>44</v>
      </c>
      <c r="B47" s="168"/>
      <c r="C47" s="168"/>
      <c r="D47" s="168"/>
      <c r="E47" s="168"/>
      <c r="F47" s="168"/>
      <c r="G47" s="141"/>
    </row>
    <row r="48" spans="1:10" ht="15.75" thickBot="1">
      <c r="A48" s="495" t="e">
        <f>VLOOKUP(G48,'S3S3.4'!$A$17:$I$26,2,FALSE)</f>
        <v>#N/A</v>
      </c>
      <c r="B48" s="496"/>
      <c r="C48" s="496"/>
      <c r="D48" s="496"/>
      <c r="E48" s="496"/>
      <c r="F48" s="497"/>
      <c r="G48" s="147">
        <v>1</v>
      </c>
      <c r="H48" s="142"/>
      <c r="I48" s="142"/>
      <c r="J48" s="142"/>
    </row>
    <row r="49" spans="1:10" ht="15.75" thickBot="1">
      <c r="A49" s="495" t="e">
        <f>VLOOKUP(G49,'S3S3.4'!$A$17:$I$26,2,FALSE)</f>
        <v>#N/A</v>
      </c>
      <c r="B49" s="496"/>
      <c r="C49" s="496"/>
      <c r="D49" s="496"/>
      <c r="E49" s="496"/>
      <c r="F49" s="497"/>
      <c r="G49" s="147">
        <v>2</v>
      </c>
      <c r="H49" s="142"/>
      <c r="I49" s="142"/>
      <c r="J49" s="142"/>
    </row>
    <row r="50" spans="1:10" ht="15" customHeight="1" thickBot="1">
      <c r="A50" s="495" t="e">
        <f>VLOOKUP(G50,'S3S3.4'!$A$17:$I$26,2,FALSE)</f>
        <v>#N/A</v>
      </c>
      <c r="B50" s="496"/>
      <c r="C50" s="496"/>
      <c r="D50" s="496"/>
      <c r="E50" s="496"/>
      <c r="F50" s="497"/>
      <c r="G50" s="147">
        <v>3</v>
      </c>
      <c r="H50" s="142"/>
      <c r="I50" s="142"/>
      <c r="J50" s="142"/>
    </row>
    <row r="51" spans="1:10" s="142" customFormat="1" ht="15" customHeight="1" thickBot="1">
      <c r="A51" s="144" t="s">
        <v>46</v>
      </c>
      <c r="B51" s="168"/>
      <c r="C51" s="168"/>
      <c r="D51" s="168"/>
      <c r="E51" s="168"/>
      <c r="F51" s="168"/>
      <c r="G51" s="141"/>
    </row>
    <row r="52" spans="1:10" ht="15.75" thickBot="1">
      <c r="A52" s="495" t="e">
        <f>VLOOKUP(G52,'S3S3.5'!$A$19:$I$28,2,FALSE)</f>
        <v>#N/A</v>
      </c>
      <c r="B52" s="496"/>
      <c r="C52" s="496"/>
      <c r="D52" s="496"/>
      <c r="E52" s="496"/>
      <c r="F52" s="497"/>
      <c r="G52" s="147">
        <v>1</v>
      </c>
      <c r="H52" s="142"/>
      <c r="I52" s="142"/>
      <c r="J52" s="142"/>
    </row>
    <row r="53" spans="1:10" ht="15.75" thickBot="1">
      <c r="A53" s="495" t="e">
        <f>VLOOKUP(G53,'S3S3.5'!$A$19:$I$28,2,FALSE)</f>
        <v>#N/A</v>
      </c>
      <c r="B53" s="496"/>
      <c r="C53" s="496"/>
      <c r="D53" s="496"/>
      <c r="E53" s="496"/>
      <c r="F53" s="497"/>
      <c r="G53" s="147">
        <v>2</v>
      </c>
      <c r="H53" s="142"/>
      <c r="I53" s="142"/>
      <c r="J53" s="142"/>
    </row>
    <row r="54" spans="1:10" ht="15" customHeight="1" thickBot="1">
      <c r="A54" s="495" t="e">
        <f>VLOOKUP(G54,'S3S3.5'!$A$19:$I$28,2,FALSE)</f>
        <v>#N/A</v>
      </c>
      <c r="B54" s="496"/>
      <c r="C54" s="496"/>
      <c r="D54" s="496"/>
      <c r="E54" s="496"/>
      <c r="F54" s="497"/>
      <c r="G54" s="147">
        <v>3</v>
      </c>
      <c r="H54" s="142"/>
      <c r="I54" s="142"/>
      <c r="J54" s="142"/>
    </row>
    <row r="55" spans="1:10" s="142" customFormat="1" ht="15" customHeight="1" thickBot="1">
      <c r="A55" s="144" t="s">
        <v>48</v>
      </c>
      <c r="B55" s="168"/>
      <c r="C55" s="168"/>
      <c r="D55" s="168"/>
      <c r="E55" s="168"/>
      <c r="F55" s="168"/>
      <c r="G55" s="141"/>
    </row>
    <row r="56" spans="1:10" ht="15.75" thickBot="1">
      <c r="A56" s="495" t="e">
        <f>VLOOKUP(G56,'S3S3.6'!$A$17:$I$26,2,FALSE)</f>
        <v>#N/A</v>
      </c>
      <c r="B56" s="496"/>
      <c r="C56" s="496"/>
      <c r="D56" s="496"/>
      <c r="E56" s="496"/>
      <c r="F56" s="497"/>
      <c r="G56" s="147">
        <v>1</v>
      </c>
      <c r="H56" s="142"/>
      <c r="I56" s="142"/>
      <c r="J56" s="142"/>
    </row>
    <row r="57" spans="1:10" ht="15.75" thickBot="1">
      <c r="A57" s="495" t="e">
        <f>VLOOKUP(G57,'S3S3.6'!$A$17:$I$26,2,FALSE)</f>
        <v>#N/A</v>
      </c>
      <c r="B57" s="496"/>
      <c r="C57" s="496"/>
      <c r="D57" s="496"/>
      <c r="E57" s="496"/>
      <c r="F57" s="497"/>
      <c r="G57" s="147">
        <v>2</v>
      </c>
      <c r="H57" s="142"/>
      <c r="I57" s="142"/>
      <c r="J57" s="142"/>
    </row>
    <row r="58" spans="1:10" ht="15" customHeight="1" thickBot="1">
      <c r="A58" s="495" t="e">
        <f>VLOOKUP(G58,'S3S3.6'!$A$17:$I$26,2,FALSE)</f>
        <v>#N/A</v>
      </c>
      <c r="B58" s="496"/>
      <c r="C58" s="496"/>
      <c r="D58" s="496"/>
      <c r="E58" s="496"/>
      <c r="F58" s="497"/>
      <c r="G58" s="147">
        <v>3</v>
      </c>
      <c r="H58" s="142"/>
      <c r="I58" s="142"/>
      <c r="J58" s="142"/>
    </row>
    <row r="59" spans="1:10" ht="15.75" thickBot="1">
      <c r="A59" s="142"/>
      <c r="B59" s="142"/>
      <c r="C59" s="142"/>
      <c r="D59" s="142"/>
      <c r="E59" s="142"/>
      <c r="F59" s="142"/>
      <c r="G59" s="142"/>
      <c r="H59" s="142"/>
      <c r="I59" s="142"/>
      <c r="J59" s="142"/>
    </row>
    <row r="60" spans="1:10" ht="45.75" thickBot="1">
      <c r="A60" s="144" t="s">
        <v>702</v>
      </c>
      <c r="B60" s="145"/>
      <c r="C60" s="145"/>
      <c r="D60" s="145"/>
      <c r="E60" s="145"/>
      <c r="F60" s="145"/>
      <c r="G60" s="146" t="s">
        <v>700</v>
      </c>
      <c r="H60" s="142"/>
      <c r="I60" s="142"/>
      <c r="J60" s="142"/>
    </row>
    <row r="61" spans="1:10" s="142" customFormat="1" ht="16.5" thickBot="1">
      <c r="A61" s="144" t="s">
        <v>38</v>
      </c>
      <c r="B61" s="145"/>
      <c r="C61" s="145"/>
      <c r="D61" s="145"/>
      <c r="E61" s="145"/>
      <c r="F61" s="145"/>
      <c r="G61" s="137"/>
    </row>
    <row r="62" spans="1:10" ht="15.75" thickBot="1">
      <c r="A62" s="495" t="str">
        <f>VLOOKUP(G62,'S3S3.1'!$A$30:$I$39,2,FALSE)</f>
        <v>Utah requires instructors to possess a valid DL, acceptable driving record, meet health requirements, be at least 21 years of age and pass federal and criminal background checks</v>
      </c>
      <c r="B62" s="496"/>
      <c r="C62" s="496"/>
      <c r="D62" s="496"/>
      <c r="E62" s="496"/>
      <c r="F62" s="497"/>
      <c r="G62" s="147">
        <v>1</v>
      </c>
      <c r="H62" s="142"/>
      <c r="I62" s="142"/>
      <c r="J62" s="142"/>
    </row>
    <row r="63" spans="1:10" ht="15.75" thickBot="1">
      <c r="A63" s="495" t="str">
        <f>VLOOKUP(G63,'S3S3.1'!$A$30:$I$39,2,FALSE)</f>
        <v>Public school instructors must have a valid teaching license to take driver education teaching courses to teach in public schools</v>
      </c>
      <c r="B63" s="496"/>
      <c r="C63" s="496"/>
      <c r="D63" s="496"/>
      <c r="E63" s="496"/>
      <c r="F63" s="497"/>
      <c r="G63" s="147">
        <v>2</v>
      </c>
      <c r="H63" s="142"/>
      <c r="I63" s="142"/>
      <c r="J63" s="142"/>
    </row>
    <row r="64" spans="1:10" ht="15" customHeight="1" thickBot="1">
      <c r="A64" s="495" t="e">
        <f>VLOOKUP(G64,'S3S3.1'!$A$30:$I$39,2,FALSE)</f>
        <v>#N/A</v>
      </c>
      <c r="B64" s="496"/>
      <c r="C64" s="496"/>
      <c r="D64" s="496"/>
      <c r="E64" s="496"/>
      <c r="F64" s="497"/>
      <c r="G64" s="147">
        <v>3</v>
      </c>
      <c r="H64" s="142"/>
      <c r="I64" s="142"/>
      <c r="J64" s="142"/>
    </row>
    <row r="65" spans="1:10" s="142" customFormat="1" ht="15" customHeight="1" thickBot="1">
      <c r="A65" s="167" t="s">
        <v>40</v>
      </c>
      <c r="B65" s="168"/>
      <c r="C65" s="168"/>
      <c r="D65" s="168"/>
      <c r="E65" s="168"/>
      <c r="F65" s="168"/>
      <c r="G65" s="138"/>
    </row>
    <row r="66" spans="1:10" ht="15.75" thickBot="1">
      <c r="A66" s="495" t="str">
        <f>VLOOKUP(G66,'S3S3.2'!$A$30:$I$39,2,FALSE)</f>
        <v>Instructors required to exhibit knowledge of laws, rules and traffic regulations</v>
      </c>
      <c r="B66" s="496"/>
      <c r="C66" s="496"/>
      <c r="D66" s="496"/>
      <c r="E66" s="496"/>
      <c r="F66" s="497"/>
      <c r="G66" s="147">
        <v>1</v>
      </c>
      <c r="H66" s="142"/>
      <c r="I66" s="142"/>
      <c r="J66" s="142"/>
    </row>
    <row r="67" spans="1:10" ht="15.75" thickBot="1">
      <c r="A67" s="495" t="str">
        <f>VLOOKUP(G67,'S3S3.2'!$A$30:$I$39,2,FALSE)</f>
        <v>Knowledge and support of rules and regulations of Utah's GDL program and licensing test</v>
      </c>
      <c r="B67" s="496"/>
      <c r="C67" s="496"/>
      <c r="D67" s="496"/>
      <c r="E67" s="496"/>
      <c r="F67" s="497"/>
      <c r="G67" s="147">
        <v>2</v>
      </c>
      <c r="H67" s="142"/>
      <c r="I67" s="142"/>
      <c r="J67" s="142"/>
    </row>
    <row r="68" spans="1:10" ht="15" customHeight="1" thickBot="1">
      <c r="A68" s="495" t="e">
        <f>VLOOKUP(G68,'S3S3.2'!$A$30:$I$39,2,FALSE)</f>
        <v>#N/A</v>
      </c>
      <c r="B68" s="496"/>
      <c r="C68" s="496"/>
      <c r="D68" s="496"/>
      <c r="E68" s="496"/>
      <c r="F68" s="497"/>
      <c r="G68" s="147">
        <v>3</v>
      </c>
      <c r="H68" s="142"/>
      <c r="I68" s="142"/>
      <c r="J68" s="142"/>
    </row>
    <row r="69" spans="1:10" s="142" customFormat="1" ht="15" customHeight="1" thickBot="1">
      <c r="A69" s="167" t="s">
        <v>42</v>
      </c>
      <c r="B69" s="168"/>
      <c r="C69" s="168"/>
      <c r="D69" s="168"/>
      <c r="E69" s="168"/>
      <c r="F69" s="168"/>
      <c r="G69" s="138"/>
    </row>
    <row r="70" spans="1:10" ht="15.75" thickBot="1">
      <c r="A70" s="495" t="str">
        <f>VLOOKUP(G70,'S3S3.3'!$A$30:$I$39,2,FALSE)</f>
        <v>Public School instructors are required to do 120 hours of student teaching practicum</v>
      </c>
      <c r="B70" s="496"/>
      <c r="C70" s="496"/>
      <c r="D70" s="496"/>
      <c r="E70" s="496"/>
      <c r="F70" s="497"/>
      <c r="G70" s="147">
        <v>1</v>
      </c>
      <c r="H70" s="142"/>
      <c r="I70" s="142"/>
      <c r="J70" s="142"/>
    </row>
    <row r="71" spans="1:10" ht="15.75" thickBot="1">
      <c r="A71" s="495" t="e">
        <f>VLOOKUP(G71,'S3S3.3'!$A$30:$I$39,2,FALSE)</f>
        <v>#N/A</v>
      </c>
      <c r="B71" s="496"/>
      <c r="C71" s="496"/>
      <c r="D71" s="496"/>
      <c r="E71" s="496"/>
      <c r="F71" s="497"/>
      <c r="G71" s="147">
        <v>2</v>
      </c>
      <c r="H71" s="142"/>
      <c r="I71" s="142"/>
      <c r="J71" s="142"/>
    </row>
    <row r="72" spans="1:10" ht="15" customHeight="1" thickBot="1">
      <c r="A72" s="495" t="e">
        <f>VLOOKUP(G72,'S3S3.3'!$A$30:$I$39,2,FALSE)</f>
        <v>#N/A</v>
      </c>
      <c r="B72" s="496"/>
      <c r="C72" s="496"/>
      <c r="D72" s="496"/>
      <c r="E72" s="496"/>
      <c r="F72" s="497"/>
      <c r="G72" s="147">
        <v>3</v>
      </c>
      <c r="H72" s="142"/>
      <c r="I72" s="142"/>
      <c r="J72" s="142"/>
    </row>
    <row r="73" spans="1:10" s="142" customFormat="1" ht="15" customHeight="1" thickBot="1">
      <c r="A73" s="144" t="s">
        <v>44</v>
      </c>
      <c r="B73" s="168"/>
      <c r="C73" s="168"/>
      <c r="D73" s="168"/>
      <c r="E73" s="168"/>
      <c r="F73" s="168"/>
      <c r="G73" s="141"/>
    </row>
    <row r="74" spans="1:10" ht="15.75" thickBot="1">
      <c r="A74" s="495" t="str">
        <f>VLOOKUP(G74,'S3S3.4'!$A$30:$I$39,2,FALSE)</f>
        <v>Commercial school instructors required to pass instructor knowledge and driving tests</v>
      </c>
      <c r="B74" s="496"/>
      <c r="C74" s="496"/>
      <c r="D74" s="496"/>
      <c r="E74" s="496"/>
      <c r="F74" s="497"/>
      <c r="G74" s="147">
        <v>1</v>
      </c>
      <c r="H74" s="142"/>
      <c r="I74" s="142"/>
      <c r="J74" s="142"/>
    </row>
    <row r="75" spans="1:10" ht="195.75" thickBot="1">
      <c r="A75" s="470" t="str">
        <f>VLOOKUP(G75,'S3S3.4'!$A$30:$I$39,2,FALSE)</f>
        <v>Public school instructors are required to pass knowledge tests at the end of all required courses</v>
      </c>
      <c r="B75" s="471"/>
      <c r="C75" s="471"/>
      <c r="D75" s="471"/>
      <c r="E75" s="471"/>
      <c r="F75" s="471"/>
      <c r="G75" s="147">
        <v>2</v>
      </c>
      <c r="H75" s="142"/>
      <c r="I75" s="142"/>
      <c r="J75" s="142"/>
    </row>
    <row r="76" spans="1:10" ht="15" customHeight="1" thickBot="1">
      <c r="A76" s="470" t="e">
        <f>VLOOKUP(G76,'S3S3.4'!$A$30:$I$39,2,FALSE)</f>
        <v>#N/A</v>
      </c>
      <c r="B76" s="471"/>
      <c r="C76" s="471"/>
      <c r="D76" s="471"/>
      <c r="E76" s="471"/>
      <c r="F76" s="471"/>
      <c r="G76" s="147">
        <v>3</v>
      </c>
      <c r="H76" s="142"/>
      <c r="I76" s="142"/>
      <c r="J76" s="142"/>
    </row>
    <row r="77" spans="1:10" s="142" customFormat="1" ht="15" customHeight="1" thickBot="1">
      <c r="A77" s="144" t="s">
        <v>46</v>
      </c>
      <c r="B77" s="168"/>
      <c r="C77" s="168"/>
      <c r="D77" s="168"/>
      <c r="E77" s="168"/>
      <c r="F77" s="168"/>
      <c r="G77" s="141"/>
    </row>
    <row r="78" spans="1:10" ht="120.75" thickBot="1">
      <c r="A78" s="470" t="str">
        <f>VLOOKUP(G78,'S3S3.5'!$A$32:$I$41,2,FALSE)</f>
        <v>Federal and State background checks are required</v>
      </c>
      <c r="B78" s="471"/>
      <c r="C78" s="471"/>
      <c r="D78" s="471"/>
      <c r="E78" s="471"/>
      <c r="F78" s="471"/>
      <c r="G78" s="147">
        <v>1</v>
      </c>
      <c r="H78" s="142"/>
      <c r="I78" s="142"/>
      <c r="J78" s="142"/>
    </row>
    <row r="79" spans="1:10" ht="165.75" thickBot="1">
      <c r="A79" s="470" t="str">
        <f>VLOOKUP(G79,'S3S3.5'!$A$32:$I$41,2,FALSE)</f>
        <v>Driving record checks are required  for driver education instructors</v>
      </c>
      <c r="B79" s="471"/>
      <c r="C79" s="471"/>
      <c r="D79" s="471"/>
      <c r="E79" s="471"/>
      <c r="F79" s="471"/>
      <c r="G79" s="147">
        <v>2</v>
      </c>
      <c r="H79" s="142"/>
      <c r="I79" s="142"/>
      <c r="J79" s="142"/>
    </row>
    <row r="80" spans="1:10" ht="15" customHeight="1" thickBot="1">
      <c r="A80" s="470" t="str">
        <f>VLOOKUP(G80,'S3S3.5'!$A$32:$I$41,2,FALSE)</f>
        <v>Public schools require 8 hours of professional development credits every 5 years</v>
      </c>
      <c r="B80" s="471"/>
      <c r="C80" s="471"/>
      <c r="D80" s="471"/>
      <c r="E80" s="471"/>
      <c r="F80" s="471"/>
      <c r="G80" s="147">
        <v>3</v>
      </c>
      <c r="H80" s="142"/>
      <c r="I80" s="142"/>
      <c r="J80" s="142"/>
    </row>
    <row r="81" spans="1:10" s="142" customFormat="1" ht="15" customHeight="1" thickBot="1">
      <c r="A81" s="144" t="s">
        <v>48</v>
      </c>
      <c r="B81" s="168"/>
      <c r="C81" s="168"/>
      <c r="D81" s="168"/>
      <c r="E81" s="168"/>
      <c r="F81" s="168"/>
      <c r="G81" s="141"/>
    </row>
    <row r="82" spans="1:10" ht="15.75" thickBot="1">
      <c r="A82" s="495" t="str">
        <f>VLOOKUP(G82,'S3S3.6'!$A$30:$I$39,2,FALSE)</f>
        <v>University of Utah teacher training programs meet many of the specifications of the five stages of instructor training</v>
      </c>
      <c r="B82" s="496"/>
      <c r="C82" s="496"/>
      <c r="D82" s="496"/>
      <c r="E82" s="496"/>
      <c r="F82" s="497"/>
      <c r="G82" s="147">
        <v>1</v>
      </c>
      <c r="H82" s="142"/>
      <c r="I82" s="142"/>
      <c r="J82" s="142"/>
    </row>
    <row r="83" spans="1:10" ht="15.75" thickBot="1">
      <c r="A83" s="495" t="e">
        <f>VLOOKUP(G83,'S3S3.6'!$A$30:$I$39,2,FALSE)</f>
        <v>#N/A</v>
      </c>
      <c r="B83" s="496"/>
      <c r="C83" s="496"/>
      <c r="D83" s="496"/>
      <c r="E83" s="496"/>
      <c r="F83" s="497"/>
      <c r="G83" s="147">
        <v>2</v>
      </c>
      <c r="H83" s="142"/>
      <c r="I83" s="142"/>
      <c r="J83" s="142"/>
    </row>
    <row r="84" spans="1:10" ht="15" customHeight="1" thickBot="1">
      <c r="A84" s="495" t="e">
        <f>VLOOKUP(G84,'S3S3.6'!$A$30:$I$39,2,FALSE)</f>
        <v>#N/A</v>
      </c>
      <c r="B84" s="496"/>
      <c r="C84" s="496"/>
      <c r="D84" s="496"/>
      <c r="E84" s="496"/>
      <c r="F84" s="497"/>
      <c r="G84" s="147">
        <v>3</v>
      </c>
      <c r="H84" s="142"/>
      <c r="I84" s="142"/>
      <c r="J84" s="142"/>
    </row>
    <row r="85" spans="1:10">
      <c r="A85" s="142"/>
      <c r="B85" s="142"/>
      <c r="C85" s="142"/>
      <c r="D85" s="142"/>
      <c r="E85" s="142"/>
      <c r="F85" s="142"/>
      <c r="G85" s="142"/>
      <c r="H85" s="142"/>
      <c r="I85" s="142"/>
      <c r="J85" s="142"/>
    </row>
    <row r="86" spans="1:10" ht="15.75" thickBot="1">
      <c r="A86" s="142"/>
      <c r="B86" s="142"/>
      <c r="C86" s="142"/>
      <c r="D86" s="142"/>
      <c r="E86" s="142"/>
      <c r="F86" s="142"/>
      <c r="G86" s="142"/>
      <c r="H86" s="142"/>
      <c r="I86" s="142"/>
      <c r="J86" s="142"/>
    </row>
    <row r="87" spans="1:10" ht="45.75" thickBot="1">
      <c r="A87" s="144" t="s">
        <v>706</v>
      </c>
      <c r="B87" s="145"/>
      <c r="C87" s="145"/>
      <c r="D87" s="145"/>
      <c r="E87" s="145"/>
      <c r="F87" s="145"/>
      <c r="G87" s="146" t="s">
        <v>700</v>
      </c>
      <c r="H87" s="142"/>
      <c r="I87" s="142"/>
      <c r="J87" s="142"/>
    </row>
    <row r="88" spans="1:10" s="142" customFormat="1" ht="16.5" thickBot="1">
      <c r="A88" s="144" t="s">
        <v>38</v>
      </c>
      <c r="B88" s="145"/>
      <c r="C88" s="145"/>
      <c r="D88" s="145"/>
      <c r="E88" s="145"/>
      <c r="F88" s="145"/>
      <c r="G88" s="137"/>
    </row>
    <row r="89" spans="1:10" ht="15.75" thickBot="1">
      <c r="A89" s="495" t="str">
        <f>VLOOKUP(G89,'S3S3.1'!$A$43:$I$52,2,FALSE)</f>
        <v>Prescreen individuals to determine if they are an acceptable candidate for instructor program</v>
      </c>
      <c r="B89" s="496"/>
      <c r="C89" s="496"/>
      <c r="D89" s="496"/>
      <c r="E89" s="496"/>
      <c r="F89" s="497"/>
      <c r="G89" s="147">
        <v>1</v>
      </c>
      <c r="H89" s="142"/>
      <c r="I89" s="142"/>
      <c r="J89" s="142"/>
    </row>
    <row r="90" spans="1:10" ht="15.75" thickBot="1">
      <c r="A90" s="495" t="e">
        <f>VLOOKUP(G90,'S3S3.1'!$A$43:$I$52,2,FALSE)</f>
        <v>#N/A</v>
      </c>
      <c r="B90" s="496"/>
      <c r="C90" s="496"/>
      <c r="D90" s="496"/>
      <c r="E90" s="496"/>
      <c r="F90" s="497"/>
      <c r="G90" s="147">
        <v>2</v>
      </c>
      <c r="H90" s="142"/>
      <c r="I90" s="142"/>
      <c r="J90" s="142"/>
    </row>
    <row r="91" spans="1:10" ht="15" customHeight="1" thickBot="1">
      <c r="A91" s="495" t="e">
        <f>VLOOKUP(G91,'S3S3.1'!$A$43:$I$52,2,FALSE)</f>
        <v>#N/A</v>
      </c>
      <c r="B91" s="496"/>
      <c r="C91" s="496"/>
      <c r="D91" s="496"/>
      <c r="E91" s="496"/>
      <c r="F91" s="497"/>
      <c r="G91" s="147">
        <v>3</v>
      </c>
      <c r="H91" s="142"/>
      <c r="I91" s="142"/>
      <c r="J91" s="142"/>
    </row>
    <row r="92" spans="1:10" s="142" customFormat="1" ht="15" customHeight="1" thickBot="1">
      <c r="A92" s="167" t="s">
        <v>40</v>
      </c>
      <c r="B92" s="168"/>
      <c r="C92" s="168"/>
      <c r="D92" s="168"/>
      <c r="E92" s="168"/>
      <c r="F92" s="168"/>
      <c r="G92" s="138"/>
    </row>
    <row r="93" spans="1:10" ht="15.75" thickBot="1">
      <c r="A93" s="495" t="str">
        <f>VLOOKUP(G93,'S3S3.2'!$A$43:$I$52,2,FALSE)</f>
        <v>All instructors should be able to demonstrate comprehension of administrative rules including assessment and record keeping requirements</v>
      </c>
      <c r="B93" s="496"/>
      <c r="C93" s="496"/>
      <c r="D93" s="496"/>
      <c r="E93" s="496"/>
      <c r="F93" s="497"/>
      <c r="G93" s="147">
        <v>1</v>
      </c>
      <c r="H93" s="142"/>
      <c r="I93" s="142"/>
      <c r="J93" s="142"/>
    </row>
    <row r="94" spans="1:10" ht="15.75" thickBot="1">
      <c r="A94" s="495" t="e">
        <f>VLOOKUP(G94,'S3S3.2'!$A$43:$I$52,2,FALSE)</f>
        <v>#N/A</v>
      </c>
      <c r="B94" s="496"/>
      <c r="C94" s="496"/>
      <c r="D94" s="496"/>
      <c r="E94" s="496"/>
      <c r="F94" s="497"/>
      <c r="G94" s="147">
        <v>2</v>
      </c>
      <c r="H94" s="142"/>
      <c r="I94" s="142"/>
      <c r="J94" s="142"/>
    </row>
    <row r="95" spans="1:10" ht="15" customHeight="1" thickBot="1">
      <c r="A95" s="495" t="e">
        <f>VLOOKUP(G95,'S3S3.2'!$A$43:$I$52,2,FALSE)</f>
        <v>#N/A</v>
      </c>
      <c r="B95" s="496"/>
      <c r="C95" s="496"/>
      <c r="D95" s="496"/>
      <c r="E95" s="496"/>
      <c r="F95" s="497"/>
      <c r="G95" s="147">
        <v>3</v>
      </c>
      <c r="H95" s="142"/>
      <c r="I95" s="142"/>
      <c r="J95" s="142"/>
    </row>
    <row r="96" spans="1:10" s="142" customFormat="1" ht="15" customHeight="1" thickBot="1">
      <c r="A96" s="167" t="s">
        <v>42</v>
      </c>
      <c r="B96" s="168"/>
      <c r="C96" s="168"/>
      <c r="D96" s="168"/>
      <c r="E96" s="168"/>
      <c r="F96" s="168"/>
      <c r="G96" s="138"/>
    </row>
    <row r="97" spans="1:10" ht="15.75" thickBot="1">
      <c r="A97" s="495" t="str">
        <f>VLOOKUP(G97,'S3S3.3'!$A$43:$I$52,2,FALSE)</f>
        <v>Require commercial driving schools to have a minimun required student teaching hours</v>
      </c>
      <c r="B97" s="496"/>
      <c r="C97" s="496"/>
      <c r="D97" s="496"/>
      <c r="E97" s="496"/>
      <c r="F97" s="497"/>
      <c r="G97" s="147">
        <v>1</v>
      </c>
      <c r="H97" s="142"/>
      <c r="I97" s="142"/>
      <c r="J97" s="142"/>
    </row>
    <row r="98" spans="1:10" ht="15.75" thickBot="1">
      <c r="A98" s="495" t="e">
        <f>VLOOKUP(G98,'S3S3.3'!$A$43:$I$52,2,FALSE)</f>
        <v>#N/A</v>
      </c>
      <c r="B98" s="496"/>
      <c r="C98" s="496"/>
      <c r="D98" s="496"/>
      <c r="E98" s="496"/>
      <c r="F98" s="497"/>
      <c r="G98" s="147">
        <v>2</v>
      </c>
      <c r="H98" s="142"/>
      <c r="I98" s="142"/>
      <c r="J98" s="142"/>
    </row>
    <row r="99" spans="1:10" ht="15" customHeight="1" thickBot="1">
      <c r="A99" s="495" t="e">
        <f>VLOOKUP(G99,'S3S3.3'!$A$43:$I$52,2,FALSE)</f>
        <v>#N/A</v>
      </c>
      <c r="B99" s="496"/>
      <c r="C99" s="496"/>
      <c r="D99" s="496"/>
      <c r="E99" s="496"/>
      <c r="F99" s="497"/>
      <c r="G99" s="147">
        <v>3</v>
      </c>
      <c r="H99" s="142"/>
      <c r="I99" s="142"/>
      <c r="J99" s="142"/>
    </row>
    <row r="100" spans="1:10" s="142" customFormat="1" ht="15" customHeight="1" thickBot="1">
      <c r="A100" s="144" t="s">
        <v>44</v>
      </c>
      <c r="B100" s="168"/>
      <c r="C100" s="168"/>
      <c r="D100" s="168"/>
      <c r="E100" s="168"/>
      <c r="F100" s="168"/>
      <c r="G100" s="141"/>
    </row>
    <row r="101" spans="1:10" ht="15.75" thickBot="1">
      <c r="A101" s="495" t="str">
        <f>VLOOKUP(G101,'S3S3.4'!$A$43:$I$52,2,FALSE)</f>
        <v>Require all driver education instructors to successfully complete knowledge, driving and in-vehicle teaching skills assessments</v>
      </c>
      <c r="B101" s="496"/>
      <c r="C101" s="496"/>
      <c r="D101" s="496"/>
      <c r="E101" s="496"/>
      <c r="F101" s="497"/>
      <c r="G101" s="147">
        <v>1</v>
      </c>
      <c r="H101" s="142"/>
      <c r="I101" s="142"/>
      <c r="J101" s="142"/>
    </row>
    <row r="102" spans="1:10" ht="15.75" thickBot="1">
      <c r="A102" s="495" t="e">
        <f>VLOOKUP(G102,'S3S3.4'!$A$43:$I$52,2,FALSE)</f>
        <v>#N/A</v>
      </c>
      <c r="B102" s="496"/>
      <c r="C102" s="496"/>
      <c r="D102" s="496"/>
      <c r="E102" s="496"/>
      <c r="F102" s="497"/>
      <c r="G102" s="147">
        <v>2</v>
      </c>
      <c r="H102" s="142"/>
      <c r="I102" s="142"/>
      <c r="J102" s="142"/>
    </row>
    <row r="103" spans="1:10" ht="15" customHeight="1" thickBot="1">
      <c r="A103" s="495" t="e">
        <f>VLOOKUP(G103,'S3S3.4'!$A$43:$I$52,2,FALSE)</f>
        <v>#N/A</v>
      </c>
      <c r="B103" s="496"/>
      <c r="C103" s="496"/>
      <c r="D103" s="496"/>
      <c r="E103" s="496"/>
      <c r="F103" s="497"/>
      <c r="G103" s="147">
        <v>3</v>
      </c>
      <c r="H103" s="142"/>
      <c r="I103" s="142"/>
      <c r="J103" s="142"/>
    </row>
    <row r="104" spans="1:10" s="142" customFormat="1" ht="15" customHeight="1" thickBot="1">
      <c r="A104" s="144" t="s">
        <v>46</v>
      </c>
      <c r="B104" s="168"/>
      <c r="C104" s="168"/>
      <c r="D104" s="168"/>
      <c r="E104" s="168"/>
      <c r="F104" s="168"/>
      <c r="G104" s="141"/>
    </row>
    <row r="105" spans="1:10" ht="15.75" thickBot="1">
      <c r="A105" s="495" t="str">
        <f>VLOOKUP(G105,'S3S3.5'!$A$45:$I$54,2,FALSE)</f>
        <v>Require all driver education instructors to obtain professional development credits over a consistent period.</v>
      </c>
      <c r="B105" s="496"/>
      <c r="C105" s="496"/>
      <c r="D105" s="496"/>
      <c r="E105" s="496"/>
      <c r="F105" s="497"/>
      <c r="G105" s="147">
        <v>1</v>
      </c>
      <c r="H105" s="142"/>
      <c r="I105" s="142"/>
      <c r="J105" s="142"/>
    </row>
    <row r="106" spans="1:10" ht="15.75" thickBot="1">
      <c r="A106" s="495" t="str">
        <f>VLOOKUP(G106,'S3S3.5'!$A$45:$I$54,2,FALSE)</f>
        <v>Commercial instructor training schools can take advantage of the opportunity to take the free public school course offerings.</v>
      </c>
      <c r="B106" s="496"/>
      <c r="C106" s="496"/>
      <c r="D106" s="496"/>
      <c r="E106" s="496"/>
      <c r="F106" s="497"/>
      <c r="G106" s="147">
        <v>2</v>
      </c>
      <c r="H106" s="142"/>
      <c r="I106" s="142"/>
      <c r="J106" s="142"/>
    </row>
    <row r="107" spans="1:10" ht="15" customHeight="1" thickBot="1">
      <c r="A107" s="495" t="e">
        <f>VLOOKUP(G107,'S3S3.5'!$A$45:$I$54,2,FALSE)</f>
        <v>#N/A</v>
      </c>
      <c r="B107" s="496"/>
      <c r="C107" s="496"/>
      <c r="D107" s="496"/>
      <c r="E107" s="496"/>
      <c r="F107" s="497"/>
      <c r="G107" s="147">
        <v>3</v>
      </c>
      <c r="H107" s="142"/>
      <c r="I107" s="142"/>
      <c r="J107" s="142"/>
    </row>
    <row r="108" spans="1:10" s="142" customFormat="1" ht="15" customHeight="1" thickBot="1">
      <c r="A108" s="144" t="s">
        <v>48</v>
      </c>
      <c r="B108" s="168"/>
      <c r="C108" s="168"/>
      <c r="D108" s="168"/>
      <c r="E108" s="168"/>
      <c r="F108" s="168"/>
      <c r="G108" s="141"/>
    </row>
    <row r="109" spans="1:10" ht="15.75" thickBot="1">
      <c r="A109" s="495" t="str">
        <f>VLOOKUP(G109,'S3S3.6'!$A$43:$I$52,2,FALSE)</f>
        <v>Require commercial school instructor training programs to meet the five stages of instructor training</v>
      </c>
      <c r="B109" s="496"/>
      <c r="C109" s="496"/>
      <c r="D109" s="496"/>
      <c r="E109" s="496"/>
      <c r="F109" s="497"/>
      <c r="G109" s="147">
        <v>1</v>
      </c>
      <c r="H109" s="142"/>
      <c r="I109" s="142"/>
      <c r="J109" s="142"/>
    </row>
    <row r="110" spans="1:10" ht="15.75" thickBot="1">
      <c r="A110" s="495" t="str">
        <f>VLOOKUP(G110,'S3S3.6'!$A$43:$I$52,2,FALSE)</f>
        <v>Require all instructor training programs to meet the requirements in the ANSTSE model instructor training program</v>
      </c>
      <c r="B110" s="496"/>
      <c r="C110" s="496"/>
      <c r="D110" s="496"/>
      <c r="E110" s="496"/>
      <c r="F110" s="497"/>
      <c r="G110" s="147">
        <v>2</v>
      </c>
      <c r="H110" s="142"/>
      <c r="I110" s="142"/>
      <c r="J110" s="142"/>
    </row>
    <row r="111" spans="1:10" ht="15" customHeight="1" thickBot="1">
      <c r="A111" s="495" t="e">
        <f>VLOOKUP(G111,'S3S3.6'!$A$43:$I$52,2,FALSE)</f>
        <v>#N/A</v>
      </c>
      <c r="B111" s="496"/>
      <c r="C111" s="496"/>
      <c r="D111" s="496"/>
      <c r="E111" s="496"/>
      <c r="F111" s="497"/>
      <c r="G111" s="147">
        <v>3</v>
      </c>
      <c r="H111" s="142"/>
      <c r="I111" s="142"/>
      <c r="J111" s="142"/>
    </row>
  </sheetData>
  <mergeCells count="54">
    <mergeCell ref="A93:F93"/>
    <mergeCell ref="A72:F72"/>
    <mergeCell ref="A74:F74"/>
    <mergeCell ref="A82:F82"/>
    <mergeCell ref="A42:F42"/>
    <mergeCell ref="A44:F44"/>
    <mergeCell ref="A45:F45"/>
    <mergeCell ref="A46:F46"/>
    <mergeCell ref="A48:F48"/>
    <mergeCell ref="A49:F49"/>
    <mergeCell ref="A66:F66"/>
    <mergeCell ref="A67:F67"/>
    <mergeCell ref="A68:F68"/>
    <mergeCell ref="A70:F70"/>
    <mergeCell ref="A71:F71"/>
    <mergeCell ref="A57:F57"/>
    <mergeCell ref="A58:F58"/>
    <mergeCell ref="A62:F62"/>
    <mergeCell ref="A63:F63"/>
    <mergeCell ref="A64:F64"/>
    <mergeCell ref="A50:F50"/>
    <mergeCell ref="A52:F52"/>
    <mergeCell ref="A53:F53"/>
    <mergeCell ref="A54:F54"/>
    <mergeCell ref="A56:F56"/>
    <mergeCell ref="A6:B6"/>
    <mergeCell ref="A7:B7"/>
    <mergeCell ref="A8:B8"/>
    <mergeCell ref="A9:B9"/>
    <mergeCell ref="A10:B10"/>
    <mergeCell ref="A36:F36"/>
    <mergeCell ref="A37:F37"/>
    <mergeCell ref="A38:F38"/>
    <mergeCell ref="A40:F40"/>
    <mergeCell ref="A41:F41"/>
    <mergeCell ref="A83:F83"/>
    <mergeCell ref="A84:F84"/>
    <mergeCell ref="A89:F89"/>
    <mergeCell ref="A90:F90"/>
    <mergeCell ref="A91:F91"/>
    <mergeCell ref="A94:F94"/>
    <mergeCell ref="A95:F95"/>
    <mergeCell ref="A97:F97"/>
    <mergeCell ref="A98:F98"/>
    <mergeCell ref="A99:F99"/>
    <mergeCell ref="A107:F107"/>
    <mergeCell ref="A109:F109"/>
    <mergeCell ref="A110:F110"/>
    <mergeCell ref="A111:F111"/>
    <mergeCell ref="A101:F101"/>
    <mergeCell ref="A102:F102"/>
    <mergeCell ref="A103:F103"/>
    <mergeCell ref="A105:F105"/>
    <mergeCell ref="A106:F106"/>
  </mergeCells>
  <conditionalFormatting sqref="H1">
    <cfRule type="containsText" dxfId="366" priority="1" operator="containsText" text="n/a">
      <formula>NOT(ISERROR(SEARCH("n/a",H1)))</formula>
    </cfRule>
    <cfRule type="containsText" dxfId="365" priority="2" operator="containsText" text="no">
      <formula>NOT(ISERROR(SEARCH("no",H1)))</formula>
    </cfRule>
  </conditionalFormatting>
  <hyperlinks>
    <hyperlink ref="H1" location="TOC!A1" display="Return to Table of Contents" xr:uid="{00000000-0004-0000-1700-000000000000}"/>
    <hyperlink ref="C1" location="'S3'!G3" display="'S3'!G3" xr:uid="{00000000-0004-0000-1700-000001000000}"/>
    <hyperlink ref="D5" location="'S3'!G3" display="'S3'!G3" xr:uid="{00000000-0004-0000-1700-000002000000}"/>
    <hyperlink ref="E5" location="'S3'!G18" display="'S3'!G18" xr:uid="{00000000-0004-0000-1700-000003000000}"/>
    <hyperlink ref="F5" location="'S3'!G106" display="'S3'!G106" xr:uid="{00000000-0004-0000-1700-000004000000}"/>
    <hyperlink ref="G5" location="'S3'!G109" display="'S3'!G109" xr:uid="{00000000-0004-0000-1700-000005000000}"/>
    <hyperlink ref="H5" location="'S3'!G114" display="'S3'!G114" xr:uid="{00000000-0004-0000-1700-000006000000}"/>
    <hyperlink ref="I5" location="'S3'!G126" display="'S3'!G126" xr:uid="{00000000-0004-0000-1700-000007000000}"/>
  </hyperlink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Assessment_DataCollection!$V$2:$V$4</xm:f>
          </x14:formula1>
          <xm:sqref>G41:G43 G94:G96 G110:G111 G63:G65 G90:G92 G83:G84 G45:G47 G37:G39 G67:G69 G57:G58 G71:G73 G98:G100 G49:G51 G53:G55 G75:G77 G79:G81 G102:G104 G106:G108</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sheetPr>
  <dimension ref="A1:S31"/>
  <sheetViews>
    <sheetView topLeftCell="J28" zoomScaleNormal="100" workbookViewId="0">
      <selection activeCell="P30" sqref="P30"/>
    </sheetView>
  </sheetViews>
  <sheetFormatPr defaultColWidth="8.7109375" defaultRowHeight="15"/>
  <cols>
    <col min="1" max="1" width="8.7109375" style="245"/>
    <col min="2" max="2" width="63.140625" style="217" customWidth="1"/>
    <col min="3" max="3" width="10" style="149" customWidth="1"/>
    <col min="4" max="4" width="11.42578125" style="149" customWidth="1"/>
    <col min="5" max="5" width="8.7109375" style="149"/>
    <col min="6" max="6" width="8.7109375" style="165"/>
    <col min="7" max="7" width="63.140625" style="281" customWidth="1"/>
    <col min="8" max="8" width="13.5703125" style="249" customWidth="1"/>
    <col min="9" max="9" width="21.5703125" style="149" customWidth="1"/>
    <col min="10" max="11" width="41.5703125" style="149" customWidth="1"/>
    <col min="12" max="12" width="13.5703125" style="249" customWidth="1"/>
    <col min="13" max="17" width="41.5703125" style="149" customWidth="1"/>
    <col min="18" max="19" width="12.5703125" style="149" customWidth="1"/>
    <col min="20" max="16384" width="8.7109375" style="149"/>
  </cols>
  <sheetData>
    <row r="1" spans="1:19" s="151" customFormat="1" ht="15.75" thickBot="1">
      <c r="A1" s="186" t="s">
        <v>324</v>
      </c>
      <c r="B1" s="250" t="s">
        <v>323</v>
      </c>
      <c r="C1" s="188" t="s">
        <v>81</v>
      </c>
      <c r="D1" s="189"/>
      <c r="F1" s="155" t="s">
        <v>324</v>
      </c>
      <c r="G1" s="174" t="s">
        <v>325</v>
      </c>
      <c r="H1" s="175"/>
      <c r="I1" s="176"/>
      <c r="J1" s="176"/>
      <c r="K1" s="177" t="s">
        <v>81</v>
      </c>
      <c r="L1" s="191"/>
      <c r="M1" s="192" t="s">
        <v>326</v>
      </c>
      <c r="N1" s="191"/>
      <c r="O1" s="191"/>
      <c r="P1" s="190" t="s">
        <v>81</v>
      </c>
      <c r="Q1" s="191"/>
      <c r="R1" s="193" t="s">
        <v>326</v>
      </c>
      <c r="S1" s="194"/>
    </row>
    <row r="2" spans="1:19" ht="58.5" thickBot="1">
      <c r="A2" s="259">
        <f>Assessment_DataCollection!A512</f>
        <v>4</v>
      </c>
      <c r="B2" s="260" t="str">
        <f>Assessment_DataCollection!B512</f>
        <v>Coordination with Driver Licensing</v>
      </c>
      <c r="C2" s="259" t="str">
        <f>Assessment_DataCollection!C512</f>
        <v>Public</v>
      </c>
      <c r="D2" s="261" t="str">
        <f>Assessment_DataCollection!D512</f>
        <v>Private/ Commercial</v>
      </c>
      <c r="E2" s="262"/>
      <c r="F2" s="158">
        <v>4</v>
      </c>
      <c r="G2" s="282" t="s">
        <v>197</v>
      </c>
      <c r="H2" s="133" t="s">
        <v>328</v>
      </c>
      <c r="I2" s="163" t="s">
        <v>329</v>
      </c>
      <c r="J2" s="169" t="s">
        <v>330</v>
      </c>
      <c r="K2" s="169" t="s">
        <v>331</v>
      </c>
      <c r="L2" s="201" t="s">
        <v>332</v>
      </c>
      <c r="M2" s="202" t="s">
        <v>333</v>
      </c>
      <c r="N2" s="203" t="s">
        <v>334</v>
      </c>
      <c r="O2" s="202" t="s">
        <v>335</v>
      </c>
      <c r="P2" s="200" t="s">
        <v>336</v>
      </c>
      <c r="Q2" s="200" t="s">
        <v>331</v>
      </c>
      <c r="R2" s="204" t="s">
        <v>337</v>
      </c>
      <c r="S2" s="204" t="s">
        <v>338</v>
      </c>
    </row>
    <row r="3" spans="1:19" ht="33.950000000000003" customHeight="1" thickBot="1">
      <c r="A3" s="263">
        <f>Assessment_DataCollection!A513</f>
        <v>4.0999999999999996</v>
      </c>
      <c r="B3" s="205" t="str">
        <f>Assessment_DataCollection!B513</f>
        <v>Communication Between the State Driver Education Agency/Agencies and the Driver Licensing Authority</v>
      </c>
      <c r="C3" s="206" t="s">
        <v>15</v>
      </c>
      <c r="D3" s="206"/>
      <c r="F3" s="158">
        <v>4.0999999999999996</v>
      </c>
      <c r="G3" s="179" t="s">
        <v>1193</v>
      </c>
      <c r="H3" s="132"/>
      <c r="I3" s="170"/>
      <c r="J3" s="170"/>
      <c r="K3" s="131"/>
      <c r="L3" s="208"/>
      <c r="M3" s="207"/>
      <c r="N3" s="207"/>
      <c r="O3" s="207"/>
      <c r="P3" s="209"/>
      <c r="Q3" s="209"/>
      <c r="R3" s="210"/>
      <c r="S3" s="210"/>
    </row>
    <row r="4" spans="1:19" ht="60.75" thickBot="1">
      <c r="A4" s="263" t="str">
        <f>Assessment_DataCollection!A514</f>
        <v>4.1.1</v>
      </c>
      <c r="B4" s="205" t="str">
        <f>Assessment_DataCollection!B514</f>
        <v>4.1.1 States shall have a formal system for communication and collaboration between the State driver education agency/agencies and the State driver licensing authority. This system must share information between these agencies</v>
      </c>
      <c r="C4" s="206" t="str">
        <f>Assessment_DataCollection!C514</f>
        <v>No</v>
      </c>
      <c r="D4" s="206" t="str">
        <f>Assessment_DataCollection!D514</f>
        <v>Yes</v>
      </c>
      <c r="F4" s="158" t="s">
        <v>1194</v>
      </c>
      <c r="G4" s="179" t="s">
        <v>1195</v>
      </c>
      <c r="H4" s="180" t="s">
        <v>15</v>
      </c>
      <c r="I4" s="181"/>
      <c r="J4" s="182"/>
      <c r="K4" s="182"/>
      <c r="L4" s="211"/>
      <c r="M4" s="212"/>
      <c r="N4" s="212"/>
      <c r="O4" s="194"/>
      <c r="P4" s="194"/>
      <c r="Q4" s="194"/>
      <c r="R4" s="213"/>
      <c r="S4" s="213"/>
    </row>
    <row r="5" spans="1:19" ht="114.75" thickBot="1">
      <c r="A5" s="259"/>
      <c r="B5" s="214"/>
      <c r="C5" s="215"/>
      <c r="D5" s="216"/>
      <c r="F5" s="158"/>
      <c r="G5" s="160" t="s">
        <v>1196</v>
      </c>
      <c r="H5" s="287">
        <v>44140</v>
      </c>
      <c r="I5" s="288" t="s">
        <v>952</v>
      </c>
      <c r="J5" s="289" t="s">
        <v>1197</v>
      </c>
      <c r="K5" s="290"/>
      <c r="L5" s="345">
        <v>44145</v>
      </c>
      <c r="M5" s="319" t="s">
        <v>1198</v>
      </c>
      <c r="N5" s="329" t="s">
        <v>1199</v>
      </c>
      <c r="O5" s="218" t="s">
        <v>1200</v>
      </c>
      <c r="P5" s="219"/>
      <c r="Q5" s="220"/>
      <c r="R5" s="218" t="s">
        <v>367</v>
      </c>
      <c r="S5" s="218"/>
    </row>
    <row r="6" spans="1:19" ht="15.75" thickBot="1">
      <c r="A6" s="263">
        <f>Assessment_DataCollection!A516</f>
        <v>4.2</v>
      </c>
      <c r="B6" s="205" t="str">
        <f>Assessment_DataCollection!B516</f>
        <v>GDL System</v>
      </c>
      <c r="C6" s="206"/>
      <c r="D6" s="206"/>
      <c r="F6" s="158">
        <v>4.2</v>
      </c>
      <c r="G6" s="179" t="s">
        <v>1201</v>
      </c>
      <c r="H6" s="304"/>
      <c r="I6" s="305"/>
      <c r="J6" s="295"/>
      <c r="K6" s="295"/>
      <c r="L6" s="304"/>
      <c r="M6" s="295"/>
      <c r="N6" s="295"/>
      <c r="O6" s="194"/>
      <c r="P6" s="194"/>
      <c r="Q6" s="194"/>
      <c r="R6" s="213"/>
      <c r="S6" s="213"/>
    </row>
    <row r="7" spans="1:19" ht="75.75" thickBot="1">
      <c r="A7" s="263" t="str">
        <f>Assessment_DataCollection!A517</f>
        <v>4.2.1</v>
      </c>
      <c r="B7" s="205" t="str">
        <f>Assessment_DataCollection!B517</f>
        <v>4.2.1 States shall adopt a comprehensive three-stage Graduated Driver Licensing (GDL) system that contains the recommended GDL components and restrictions as featured in the National Highway Traffic Safety Administration (NHTSA) GDL Model. See Attachment F.</v>
      </c>
      <c r="C7" s="206" t="str">
        <f>Assessment_DataCollection!C517</f>
        <v>Yes</v>
      </c>
      <c r="D7" s="206" t="str">
        <f>Assessment_DataCollection!D517</f>
        <v>No</v>
      </c>
      <c r="F7" s="158" t="s">
        <v>1202</v>
      </c>
      <c r="G7" s="179" t="s">
        <v>1203</v>
      </c>
      <c r="H7" s="304"/>
      <c r="I7" s="305"/>
      <c r="J7" s="295"/>
      <c r="K7" s="295"/>
      <c r="L7" s="304"/>
      <c r="M7" s="295"/>
      <c r="N7" s="295"/>
      <c r="O7" s="194"/>
      <c r="P7" s="194"/>
      <c r="Q7" s="194"/>
      <c r="R7" s="213"/>
      <c r="S7" s="213"/>
    </row>
    <row r="8" spans="1:19" ht="72" thickBot="1">
      <c r="A8" s="259"/>
      <c r="B8" s="214"/>
      <c r="C8" s="215"/>
      <c r="D8" s="216"/>
      <c r="F8" s="158"/>
      <c r="G8" s="160" t="s">
        <v>1204</v>
      </c>
      <c r="H8" s="287">
        <v>44138</v>
      </c>
      <c r="I8" s="288" t="s">
        <v>138</v>
      </c>
      <c r="J8" s="289" t="s">
        <v>1205</v>
      </c>
      <c r="K8" s="290"/>
      <c r="L8" s="345">
        <v>44145</v>
      </c>
      <c r="M8" s="319" t="s">
        <v>1206</v>
      </c>
      <c r="N8" s="329"/>
      <c r="O8" s="218" t="s">
        <v>1207</v>
      </c>
      <c r="P8" s="219"/>
      <c r="Q8" s="220"/>
      <c r="R8" s="218" t="s">
        <v>367</v>
      </c>
      <c r="S8" s="218"/>
    </row>
    <row r="9" spans="1:19" ht="45.75" thickBot="1">
      <c r="A9" s="263" t="str">
        <f>Assessment_DataCollection!A519</f>
        <v>4.2.2</v>
      </c>
      <c r="B9" s="205" t="str">
        <f>Assessment_DataCollection!B519</f>
        <v>4.2.2 States shall have a GDL system that includes, incorporates, or integrates multi-stage driver education that meets these Novice Teen Driver Education and Training Administrative Standards</v>
      </c>
      <c r="C9" s="206" t="str">
        <f>Assessment_DataCollection!C519</f>
        <v>Yes</v>
      </c>
      <c r="D9" s="206" t="str">
        <f>Assessment_DataCollection!D519</f>
        <v>No</v>
      </c>
      <c r="F9" s="158" t="s">
        <v>1208</v>
      </c>
      <c r="G9" s="179" t="s">
        <v>1209</v>
      </c>
      <c r="H9" s="304"/>
      <c r="I9" s="305"/>
      <c r="J9" s="295"/>
      <c r="K9" s="295"/>
      <c r="L9" s="304"/>
      <c r="M9" s="295"/>
      <c r="N9" s="295"/>
      <c r="O9" s="194"/>
      <c r="P9" s="194"/>
      <c r="Q9" s="194"/>
      <c r="R9" s="213"/>
      <c r="S9" s="213"/>
    </row>
    <row r="10" spans="1:19" ht="60.75" thickBot="1">
      <c r="A10" s="259"/>
      <c r="B10" s="214"/>
      <c r="C10" s="215"/>
      <c r="D10" s="216"/>
      <c r="F10" s="158"/>
      <c r="G10" s="160" t="s">
        <v>1210</v>
      </c>
      <c r="H10" s="287">
        <v>44140</v>
      </c>
      <c r="I10" s="288" t="s">
        <v>138</v>
      </c>
      <c r="J10" s="289" t="s">
        <v>1211</v>
      </c>
      <c r="K10" s="290"/>
      <c r="L10" s="345">
        <v>44145</v>
      </c>
      <c r="M10" s="319" t="s">
        <v>1212</v>
      </c>
      <c r="N10" s="329"/>
      <c r="O10" s="218"/>
      <c r="P10" s="219"/>
      <c r="Q10" s="220"/>
      <c r="R10" s="218" t="s">
        <v>544</v>
      </c>
      <c r="S10" s="218"/>
    </row>
    <row r="11" spans="1:19" ht="30.75" thickBot="1">
      <c r="A11" s="259"/>
      <c r="B11" s="214"/>
      <c r="C11" s="215"/>
      <c r="D11" s="216"/>
      <c r="F11" s="158"/>
      <c r="G11" s="160" t="s">
        <v>1213</v>
      </c>
      <c r="H11" s="287">
        <v>44138</v>
      </c>
      <c r="I11" s="288" t="s">
        <v>138</v>
      </c>
      <c r="J11" s="289" t="s">
        <v>1214</v>
      </c>
      <c r="K11" s="290"/>
      <c r="L11" s="345">
        <v>44145</v>
      </c>
      <c r="M11" s="319" t="s">
        <v>1215</v>
      </c>
      <c r="N11" s="329"/>
      <c r="O11" s="218" t="s">
        <v>1216</v>
      </c>
      <c r="P11" s="219"/>
      <c r="Q11" s="220"/>
      <c r="R11" s="218" t="s">
        <v>544</v>
      </c>
      <c r="S11" s="218"/>
    </row>
    <row r="12" spans="1:19" ht="43.5" thickBot="1">
      <c r="A12" s="259"/>
      <c r="B12" s="214"/>
      <c r="C12" s="215"/>
      <c r="D12" s="216"/>
      <c r="F12" s="158"/>
      <c r="G12" s="160" t="s">
        <v>1217</v>
      </c>
      <c r="H12" s="287">
        <v>44138</v>
      </c>
      <c r="I12" s="288" t="s">
        <v>138</v>
      </c>
      <c r="J12" s="289" t="s">
        <v>1218</v>
      </c>
      <c r="K12" s="290"/>
      <c r="L12" s="345">
        <v>44145</v>
      </c>
      <c r="M12" s="319" t="s">
        <v>1215</v>
      </c>
      <c r="N12" s="329"/>
      <c r="O12" s="218" t="s">
        <v>1219</v>
      </c>
      <c r="P12" s="219"/>
      <c r="Q12" s="220"/>
      <c r="R12" s="218" t="s">
        <v>544</v>
      </c>
      <c r="S12" s="218"/>
    </row>
    <row r="13" spans="1:19" ht="43.5" thickBot="1">
      <c r="A13" s="259"/>
      <c r="B13" s="214"/>
      <c r="C13" s="215"/>
      <c r="D13" s="216"/>
      <c r="F13" s="158"/>
      <c r="G13" s="160" t="s">
        <v>1220</v>
      </c>
      <c r="H13" s="287">
        <v>44140</v>
      </c>
      <c r="I13" s="288" t="s">
        <v>952</v>
      </c>
      <c r="J13" s="289" t="s">
        <v>1221</v>
      </c>
      <c r="K13" s="290"/>
      <c r="L13" s="345">
        <v>44145</v>
      </c>
      <c r="M13" s="319" t="s">
        <v>1222</v>
      </c>
      <c r="N13" s="329" t="s">
        <v>1223</v>
      </c>
      <c r="O13" s="218"/>
      <c r="P13" s="219"/>
      <c r="Q13" s="220"/>
      <c r="R13" s="218" t="s">
        <v>367</v>
      </c>
      <c r="S13" s="218"/>
    </row>
    <row r="14" spans="1:19" ht="45.75" thickBot="1">
      <c r="A14" s="259"/>
      <c r="B14" s="214"/>
      <c r="C14" s="215"/>
      <c r="D14" s="216"/>
      <c r="F14" s="158"/>
      <c r="G14" s="160" t="s">
        <v>1224</v>
      </c>
      <c r="H14" s="287">
        <v>44138</v>
      </c>
      <c r="I14" s="288" t="s">
        <v>138</v>
      </c>
      <c r="J14" s="289" t="s">
        <v>1225</v>
      </c>
      <c r="K14" s="290"/>
      <c r="L14" s="345">
        <v>44145</v>
      </c>
      <c r="M14" s="319" t="s">
        <v>1226</v>
      </c>
      <c r="N14" s="329"/>
      <c r="O14" s="218"/>
      <c r="P14" s="219"/>
      <c r="Q14" s="220"/>
      <c r="R14" s="218" t="s">
        <v>544</v>
      </c>
      <c r="S14" s="218"/>
    </row>
    <row r="15" spans="1:19" ht="57.75" thickBot="1">
      <c r="A15" s="259"/>
      <c r="B15" s="214"/>
      <c r="C15" s="215"/>
      <c r="D15" s="216"/>
      <c r="F15" s="158"/>
      <c r="G15" s="160" t="s">
        <v>1227</v>
      </c>
      <c r="H15" s="287">
        <v>44138</v>
      </c>
      <c r="I15" s="288" t="s">
        <v>952</v>
      </c>
      <c r="J15" s="289" t="s">
        <v>1228</v>
      </c>
      <c r="K15" s="290"/>
      <c r="L15" s="345">
        <v>44145</v>
      </c>
      <c r="M15" s="319" t="s">
        <v>1229</v>
      </c>
      <c r="N15" s="329" t="s">
        <v>1230</v>
      </c>
      <c r="O15" s="218" t="s">
        <v>1231</v>
      </c>
      <c r="P15" s="219"/>
      <c r="Q15" s="220"/>
      <c r="R15" s="218" t="s">
        <v>544</v>
      </c>
      <c r="S15" s="218"/>
    </row>
    <row r="16" spans="1:19" ht="60.75" thickBot="1">
      <c r="A16" s="263" t="str">
        <f>Assessment_DataCollection!A526</f>
        <v>4.2.3</v>
      </c>
      <c r="B16" s="205" t="str">
        <f>Assessment_DataCollection!B526</f>
        <v>4.2.3 States should not reduce the time requirements in the GDL process for successful completion of driver education. Instead, States should consider extending the GDL process for those who do not take driver education</v>
      </c>
      <c r="C16" s="206" t="str">
        <f>Assessment_DataCollection!C526</f>
        <v>Yes</v>
      </c>
      <c r="D16" s="206" t="str">
        <f>Assessment_DataCollection!D526</f>
        <v>Yes</v>
      </c>
      <c r="F16" s="158" t="s">
        <v>1232</v>
      </c>
      <c r="G16" s="179" t="s">
        <v>1233</v>
      </c>
      <c r="H16" s="304"/>
      <c r="I16" s="305"/>
      <c r="J16" s="295"/>
      <c r="K16" s="295"/>
      <c r="L16" s="304"/>
      <c r="M16" s="295"/>
      <c r="N16" s="295"/>
      <c r="O16" s="194"/>
      <c r="P16" s="194"/>
      <c r="Q16" s="194"/>
      <c r="R16" s="213"/>
      <c r="S16" s="213"/>
    </row>
    <row r="17" spans="1:19" ht="57.75" thickBot="1">
      <c r="A17" s="259"/>
      <c r="B17" s="214"/>
      <c r="C17" s="215"/>
      <c r="D17" s="216"/>
      <c r="F17" s="158"/>
      <c r="G17" s="160" t="s">
        <v>1234</v>
      </c>
      <c r="H17" s="287">
        <v>44165</v>
      </c>
      <c r="I17" s="288" t="s">
        <v>138</v>
      </c>
      <c r="J17" s="289" t="s">
        <v>1235</v>
      </c>
      <c r="K17" s="290"/>
      <c r="L17" s="345">
        <v>44145</v>
      </c>
      <c r="M17" s="319" t="s">
        <v>1236</v>
      </c>
      <c r="N17" s="329"/>
      <c r="O17" s="218" t="s">
        <v>1237</v>
      </c>
      <c r="P17" s="219"/>
      <c r="Q17" s="220"/>
      <c r="R17" s="218" t="s">
        <v>544</v>
      </c>
      <c r="S17" s="218"/>
    </row>
    <row r="18" spans="1:19" ht="15.75" thickBot="1">
      <c r="A18" s="263">
        <f>Assessment_DataCollection!A528</f>
        <v>4.3</v>
      </c>
      <c r="B18" s="205" t="str">
        <f>Assessment_DataCollection!B528</f>
        <v>Coordination and Education of Courts and Law Enforcement</v>
      </c>
      <c r="C18" s="206"/>
      <c r="D18" s="206"/>
      <c r="F18" s="158">
        <v>4.3</v>
      </c>
      <c r="G18" s="179" t="s">
        <v>1238</v>
      </c>
      <c r="H18" s="304"/>
      <c r="I18" s="305"/>
      <c r="J18" s="295"/>
      <c r="K18" s="295"/>
      <c r="L18" s="304"/>
      <c r="M18" s="295"/>
      <c r="N18" s="295"/>
      <c r="O18" s="194"/>
      <c r="P18" s="194"/>
      <c r="Q18" s="194"/>
      <c r="R18" s="213"/>
      <c r="S18" s="213"/>
    </row>
    <row r="19" spans="1:19" ht="60.75" thickBot="1">
      <c r="A19" s="263" t="str">
        <f>Assessment_DataCollection!A529</f>
        <v>4.3.1</v>
      </c>
      <c r="B19" s="205" t="str">
        <f>Assessment_DataCollection!B529</f>
        <v>4.3.1 States shall provide information and education on novice driving requirements and restrictions to judges, prosecutors, courts, and law enforcement officials charged with adjudicating or enforcing GDL laws</v>
      </c>
      <c r="C19" s="206" t="str">
        <f>Assessment_DataCollection!C529</f>
        <v>No</v>
      </c>
      <c r="D19" s="206" t="str">
        <f>Assessment_DataCollection!D529</f>
        <v>Yes</v>
      </c>
      <c r="F19" s="158" t="s">
        <v>1239</v>
      </c>
      <c r="G19" s="179" t="s">
        <v>1240</v>
      </c>
      <c r="H19" s="304"/>
      <c r="I19" s="305"/>
      <c r="J19" s="295"/>
      <c r="K19" s="295"/>
      <c r="L19" s="304"/>
      <c r="M19" s="295"/>
      <c r="N19" s="295"/>
      <c r="O19" s="194"/>
      <c r="P19" s="194"/>
      <c r="Q19" s="194"/>
      <c r="R19" s="213"/>
      <c r="S19" s="213"/>
    </row>
    <row r="20" spans="1:19" ht="86.25" thickBot="1">
      <c r="A20" s="259"/>
      <c r="B20" s="214"/>
      <c r="C20" s="215"/>
      <c r="D20" s="216"/>
      <c r="F20" s="158"/>
      <c r="G20" s="160" t="s">
        <v>1241</v>
      </c>
      <c r="H20" s="287">
        <v>44165</v>
      </c>
      <c r="I20" s="288" t="s">
        <v>138</v>
      </c>
      <c r="J20" s="289" t="s">
        <v>837</v>
      </c>
      <c r="K20" s="290"/>
      <c r="L20" s="345">
        <v>44145</v>
      </c>
      <c r="M20" s="319" t="s">
        <v>1242</v>
      </c>
      <c r="N20" s="329"/>
      <c r="O20" s="218" t="s">
        <v>1243</v>
      </c>
      <c r="P20" s="219"/>
      <c r="Q20" s="220"/>
      <c r="R20" s="218" t="s">
        <v>367</v>
      </c>
      <c r="S20" s="218"/>
    </row>
    <row r="21" spans="1:19" ht="45.75" thickBot="1">
      <c r="A21" s="263" t="str">
        <f>Assessment_DataCollection!A531</f>
        <v>4.3.2</v>
      </c>
      <c r="B21" s="205" t="str">
        <f>Assessment_DataCollection!B531</f>
        <v>4.3.2 States shall ensure that sanctions for noncompliance with GDL requirements by novice drivers are developed and enforced uniformly</v>
      </c>
      <c r="C21" s="206" t="str">
        <f>Assessment_DataCollection!C531</f>
        <v>No</v>
      </c>
      <c r="D21" s="206" t="str">
        <f>Assessment_DataCollection!D531</f>
        <v>No</v>
      </c>
      <c r="F21" s="158" t="s">
        <v>1244</v>
      </c>
      <c r="G21" s="179" t="s">
        <v>1245</v>
      </c>
      <c r="H21" s="304"/>
      <c r="I21" s="305"/>
      <c r="J21" s="295"/>
      <c r="K21" s="295"/>
      <c r="L21" s="304"/>
      <c r="M21" s="295"/>
      <c r="N21" s="295"/>
      <c r="O21" s="194"/>
      <c r="P21" s="194"/>
      <c r="Q21" s="194"/>
      <c r="R21" s="213"/>
      <c r="S21" s="213"/>
    </row>
    <row r="22" spans="1:19" ht="100.5" thickBot="1">
      <c r="A22" s="259"/>
      <c r="B22" s="214"/>
      <c r="C22" s="215"/>
      <c r="D22" s="216"/>
      <c r="F22" s="158"/>
      <c r="G22" s="160" t="s">
        <v>1246</v>
      </c>
      <c r="H22" s="287">
        <v>44165</v>
      </c>
      <c r="I22" s="288" t="s">
        <v>138</v>
      </c>
      <c r="J22" s="289" t="s">
        <v>837</v>
      </c>
      <c r="K22" s="290"/>
      <c r="L22" s="345">
        <v>44145</v>
      </c>
      <c r="M22" s="319" t="s">
        <v>1247</v>
      </c>
      <c r="N22" s="329"/>
      <c r="O22" s="218" t="s">
        <v>1248</v>
      </c>
      <c r="P22" s="219"/>
      <c r="Q22" s="220"/>
      <c r="R22" s="218" t="s">
        <v>367</v>
      </c>
      <c r="S22" s="218"/>
    </row>
    <row r="23" spans="1:19" ht="30.75" thickBot="1">
      <c r="A23" s="263" t="str">
        <f>Assessment_DataCollection!A533</f>
        <v>4.3.3</v>
      </c>
      <c r="B23" s="205" t="str">
        <f>Assessment_DataCollection!B533</f>
        <v>4.3.3 States should evaluate enforcement efforts to determine effectiveness</v>
      </c>
      <c r="C23" s="206" t="str">
        <f>Assessment_DataCollection!C533</f>
        <v>No</v>
      </c>
      <c r="D23" s="206" t="str">
        <f>Assessment_DataCollection!D533</f>
        <v>No</v>
      </c>
      <c r="F23" s="158" t="s">
        <v>1249</v>
      </c>
      <c r="G23" s="179" t="s">
        <v>1250</v>
      </c>
      <c r="H23" s="304"/>
      <c r="I23" s="305"/>
      <c r="J23" s="295"/>
      <c r="K23" s="295"/>
      <c r="L23" s="304"/>
      <c r="M23" s="295"/>
      <c r="N23" s="295"/>
      <c r="O23" s="194"/>
      <c r="P23" s="194"/>
      <c r="Q23" s="194"/>
      <c r="R23" s="213"/>
      <c r="S23" s="213"/>
    </row>
    <row r="24" spans="1:19" ht="86.25" thickBot="1">
      <c r="A24" s="259"/>
      <c r="B24" s="214"/>
      <c r="C24" s="215"/>
      <c r="D24" s="216"/>
      <c r="F24" s="158"/>
      <c r="G24" s="160" t="s">
        <v>1251</v>
      </c>
      <c r="H24" s="287">
        <v>44165</v>
      </c>
      <c r="I24" s="288" t="s">
        <v>138</v>
      </c>
      <c r="J24" s="289" t="s">
        <v>837</v>
      </c>
      <c r="K24" s="290"/>
      <c r="L24" s="345">
        <v>44145</v>
      </c>
      <c r="M24" s="319" t="s">
        <v>1252</v>
      </c>
      <c r="N24" s="329"/>
      <c r="O24" s="218" t="s">
        <v>1253</v>
      </c>
      <c r="P24" s="219"/>
      <c r="Q24" s="220"/>
      <c r="R24" s="218" t="s">
        <v>367</v>
      </c>
      <c r="S24" s="218"/>
    </row>
    <row r="25" spans="1:19" ht="43.5" thickBot="1">
      <c r="A25" s="259"/>
      <c r="B25" s="214"/>
      <c r="C25" s="215"/>
      <c r="D25" s="216"/>
      <c r="F25" s="158"/>
      <c r="G25" s="160" t="s">
        <v>1254</v>
      </c>
      <c r="H25" s="287">
        <v>44165</v>
      </c>
      <c r="I25" s="288" t="s">
        <v>138</v>
      </c>
      <c r="J25" s="289" t="s">
        <v>1255</v>
      </c>
      <c r="K25" s="290"/>
      <c r="L25" s="345">
        <v>44145</v>
      </c>
      <c r="M25" s="319" t="s">
        <v>1256</v>
      </c>
      <c r="N25" s="329"/>
      <c r="O25" s="218" t="s">
        <v>1257</v>
      </c>
      <c r="P25" s="219"/>
      <c r="Q25" s="220"/>
      <c r="R25" s="218" t="s">
        <v>367</v>
      </c>
      <c r="S25" s="218"/>
    </row>
    <row r="26" spans="1:19" ht="15.75" thickBot="1">
      <c r="A26" s="263">
        <f>Assessment_DataCollection!A536</f>
        <v>4.4000000000000004</v>
      </c>
      <c r="B26" s="205" t="str">
        <f>Assessment_DataCollection!B536</f>
        <v>Knowledge and Skills Tests</v>
      </c>
      <c r="C26" s="206"/>
      <c r="D26" s="206"/>
      <c r="F26" s="158">
        <v>4.4000000000000004</v>
      </c>
      <c r="G26" s="179" t="s">
        <v>1258</v>
      </c>
      <c r="H26" s="304"/>
      <c r="I26" s="305"/>
      <c r="J26" s="295"/>
      <c r="K26" s="295"/>
      <c r="L26" s="304"/>
      <c r="M26" s="295"/>
      <c r="N26" s="295"/>
      <c r="O26" s="194"/>
      <c r="P26" s="194"/>
      <c r="Q26" s="194"/>
      <c r="R26" s="213"/>
      <c r="S26" s="213"/>
    </row>
    <row r="27" spans="1:19" ht="30.75" thickBot="1">
      <c r="A27" s="263" t="str">
        <f>Assessment_DataCollection!A537</f>
        <v>4.4.1</v>
      </c>
      <c r="B27" s="205" t="str">
        <f>Assessment_DataCollection!B537</f>
        <v>4.4.1 States shall ensure that State licensing knowledge and skills tests are empirically based and reflect the national standards</v>
      </c>
      <c r="C27" s="206" t="str">
        <f>Assessment_DataCollection!C537</f>
        <v>Yes</v>
      </c>
      <c r="D27" s="206" t="str">
        <f>Assessment_DataCollection!D537</f>
        <v>No</v>
      </c>
      <c r="F27" s="158" t="s">
        <v>1259</v>
      </c>
      <c r="G27" s="179" t="s">
        <v>1260</v>
      </c>
      <c r="H27" s="304"/>
      <c r="I27" s="305"/>
      <c r="J27" s="295"/>
      <c r="K27" s="295"/>
      <c r="L27" s="304"/>
      <c r="M27" s="295"/>
      <c r="N27" s="295"/>
      <c r="O27" s="194"/>
      <c r="P27" s="194"/>
      <c r="Q27" s="194"/>
      <c r="R27" s="213"/>
      <c r="S27" s="213"/>
    </row>
    <row r="28" spans="1:19" ht="72" thickBot="1">
      <c r="A28" s="259"/>
      <c r="B28" s="214"/>
      <c r="C28" s="215"/>
      <c r="D28" s="216"/>
      <c r="F28" s="158"/>
      <c r="G28" s="160" t="s">
        <v>1261</v>
      </c>
      <c r="H28" s="287">
        <v>44140</v>
      </c>
      <c r="I28" s="288" t="s">
        <v>138</v>
      </c>
      <c r="J28" s="289" t="s">
        <v>498</v>
      </c>
      <c r="K28" s="290"/>
      <c r="L28" s="345">
        <v>44145</v>
      </c>
      <c r="M28" s="319" t="s">
        <v>1262</v>
      </c>
      <c r="N28" s="329"/>
      <c r="O28" s="218" t="s">
        <v>1263</v>
      </c>
      <c r="P28" s="219"/>
      <c r="Q28" s="220"/>
      <c r="R28" s="218" t="s">
        <v>367</v>
      </c>
      <c r="S28" s="218"/>
    </row>
    <row r="29" spans="1:19" ht="75.75" thickBot="1">
      <c r="A29" s="263" t="str">
        <f>Assessment_DataCollection!A539</f>
        <v>4.4.2</v>
      </c>
      <c r="B29" s="205" t="str">
        <f>Assessment_DataCollection!B539</f>
        <v>4.4.2 States shall develop and implement a valid and reliable driver’s license knowledge and skills test, such as the AAMVA NMDTS, which assesses the novice driver’s understanding of laws and principles of driving and that assesses their ability to operate a motor vehicle</v>
      </c>
      <c r="C29" s="206" t="str">
        <f>Assessment_DataCollection!C539</f>
        <v>Yes</v>
      </c>
      <c r="D29" s="206" t="str">
        <f>Assessment_DataCollection!D539</f>
        <v>Yes</v>
      </c>
      <c r="F29" s="158" t="s">
        <v>1264</v>
      </c>
      <c r="G29" s="283" t="s">
        <v>1265</v>
      </c>
      <c r="H29" s="304"/>
      <c r="I29" s="305"/>
      <c r="J29" s="295"/>
      <c r="K29" s="295"/>
      <c r="L29" s="304"/>
      <c r="M29" s="295"/>
      <c r="N29" s="295"/>
      <c r="O29" s="194"/>
      <c r="P29" s="194"/>
      <c r="Q29" s="194"/>
      <c r="R29" s="213"/>
      <c r="S29" s="213"/>
    </row>
    <row r="30" spans="1:19" ht="157.5" thickBot="1">
      <c r="A30" s="259"/>
      <c r="B30" s="214"/>
      <c r="C30" s="215"/>
      <c r="D30" s="216"/>
      <c r="F30" s="164"/>
      <c r="G30" s="284" t="s">
        <v>1266</v>
      </c>
      <c r="H30" s="355">
        <v>44140</v>
      </c>
      <c r="I30" s="356" t="s">
        <v>138</v>
      </c>
      <c r="J30" s="357" t="s">
        <v>1267</v>
      </c>
      <c r="K30" s="358"/>
      <c r="L30" s="359">
        <v>44145</v>
      </c>
      <c r="M30" s="360" t="s">
        <v>1268</v>
      </c>
      <c r="N30" s="361"/>
      <c r="O30" s="264" t="s">
        <v>1269</v>
      </c>
      <c r="P30" s="265"/>
      <c r="Q30" s="266"/>
      <c r="R30" s="264" t="s">
        <v>367</v>
      </c>
      <c r="S30" s="267"/>
    </row>
    <row r="31" spans="1:19">
      <c r="K31" s="152"/>
      <c r="L31" s="152"/>
    </row>
  </sheetData>
  <conditionalFormatting sqref="D1">
    <cfRule type="containsText" dxfId="364" priority="294" operator="containsText" text="n/a">
      <formula>NOT(ISERROR(SEARCH("n/a",D1)))</formula>
    </cfRule>
    <cfRule type="containsText" dxfId="363" priority="295" operator="containsText" text="no">
      <formula>NOT(ISERROR(SEARCH("no",D1)))</formula>
    </cfRule>
  </conditionalFormatting>
  <conditionalFormatting sqref="C1">
    <cfRule type="containsText" dxfId="362" priority="288" operator="containsText" text="n/a">
      <formula>NOT(ISERROR(SEARCH("n/a",C1)))</formula>
    </cfRule>
    <cfRule type="containsText" dxfId="361" priority="289" operator="containsText" text="no">
      <formula>NOT(ISERROR(SEARCH("no",C1)))</formula>
    </cfRule>
  </conditionalFormatting>
  <conditionalFormatting sqref="C1:D1 C31:D1048576">
    <cfRule type="containsText" dxfId="360" priority="286" operator="containsText" text="n/a">
      <formula>NOT(ISERROR(SEARCH("n/a",C1)))</formula>
    </cfRule>
    <cfRule type="containsText" dxfId="359" priority="287" operator="containsText" text="no">
      <formula>NOT(ISERROR(SEARCH("no",C1)))</formula>
    </cfRule>
  </conditionalFormatting>
  <conditionalFormatting sqref="C1:D2 C31:D1048576">
    <cfRule type="cellIs" dxfId="358" priority="271" operator="equal">
      <formula>"Planned"</formula>
    </cfRule>
    <cfRule type="containsText" dxfId="357" priority="272" operator="containsText" text="NA">
      <formula>NOT(ISERROR(SEARCH("NA",C1)))</formula>
    </cfRule>
    <cfRule type="containsText" dxfId="356" priority="273" operator="containsText" text="No">
      <formula>NOT(ISERROR(SEARCH("No",C1)))</formula>
    </cfRule>
  </conditionalFormatting>
  <conditionalFormatting sqref="K1">
    <cfRule type="containsText" dxfId="355" priority="124" operator="containsText" text="n/a">
      <formula>NOT(ISERROR(SEARCH("n/a",K1)))</formula>
    </cfRule>
    <cfRule type="containsText" dxfId="354" priority="125" operator="containsText" text="no">
      <formula>NOT(ISERROR(SEARCH("no",K1)))</formula>
    </cfRule>
  </conditionalFormatting>
  <conditionalFormatting sqref="P1">
    <cfRule type="containsText" dxfId="353" priority="122" operator="containsText" text="n/a">
      <formula>NOT(ISERROR(SEARCH("n/a",P1)))</formula>
    </cfRule>
    <cfRule type="containsText" dxfId="352" priority="123" operator="containsText" text="no">
      <formula>NOT(ISERROR(SEARCH("no",P1)))</formula>
    </cfRule>
  </conditionalFormatting>
  <conditionalFormatting sqref="C3:D3">
    <cfRule type="containsText" dxfId="351" priority="120" operator="containsText" text="n/a">
      <formula>NOT(ISERROR(SEARCH("n/a",C3)))</formula>
    </cfRule>
    <cfRule type="containsText" dxfId="350" priority="121" operator="containsText" text="no">
      <formula>NOT(ISERROR(SEARCH("no",C3)))</formula>
    </cfRule>
  </conditionalFormatting>
  <conditionalFormatting sqref="C3:D3">
    <cfRule type="cellIs" dxfId="349" priority="119" operator="equal">
      <formula>"Planned"</formula>
    </cfRule>
  </conditionalFormatting>
  <conditionalFormatting sqref="C3:D3">
    <cfRule type="containsText" dxfId="348" priority="117" operator="containsText" text="n/a">
      <formula>NOT(ISERROR(SEARCH("n/a",C3)))</formula>
    </cfRule>
    <cfRule type="containsText" dxfId="347" priority="118" operator="containsText" text="no">
      <formula>NOT(ISERROR(SEARCH("no",C3)))</formula>
    </cfRule>
  </conditionalFormatting>
  <conditionalFormatting sqref="C3:D3">
    <cfRule type="containsText" dxfId="346" priority="115" operator="containsText" text="n/a">
      <formula>NOT(ISERROR(SEARCH("n/a",C3)))</formula>
    </cfRule>
    <cfRule type="containsText" dxfId="345" priority="116" operator="containsText" text="no">
      <formula>NOT(ISERROR(SEARCH("no",C3)))</formula>
    </cfRule>
  </conditionalFormatting>
  <conditionalFormatting sqref="C4:D4">
    <cfRule type="containsText" dxfId="344" priority="113" operator="containsText" text="n/a">
      <formula>NOT(ISERROR(SEARCH("n/a",C4)))</formula>
    </cfRule>
    <cfRule type="containsText" dxfId="343" priority="114" operator="containsText" text="no">
      <formula>NOT(ISERROR(SEARCH("no",C4)))</formula>
    </cfRule>
  </conditionalFormatting>
  <conditionalFormatting sqref="C4:D4">
    <cfRule type="cellIs" dxfId="342" priority="112" operator="equal">
      <formula>"Planned"</formula>
    </cfRule>
  </conditionalFormatting>
  <conditionalFormatting sqref="C4:D4">
    <cfRule type="containsText" dxfId="341" priority="110" operator="containsText" text="n/a">
      <formula>NOT(ISERROR(SEARCH("n/a",C4)))</formula>
    </cfRule>
    <cfRule type="containsText" dxfId="340" priority="111" operator="containsText" text="no">
      <formula>NOT(ISERROR(SEARCH("no",C4)))</formula>
    </cfRule>
  </conditionalFormatting>
  <conditionalFormatting sqref="C4:D4">
    <cfRule type="containsText" dxfId="339" priority="108" operator="containsText" text="n/a">
      <formula>NOT(ISERROR(SEARCH("n/a",C4)))</formula>
    </cfRule>
    <cfRule type="containsText" dxfId="338" priority="109" operator="containsText" text="no">
      <formula>NOT(ISERROR(SEARCH("no",C4)))</formula>
    </cfRule>
  </conditionalFormatting>
  <conditionalFormatting sqref="C6:D6">
    <cfRule type="containsText" dxfId="337" priority="106" operator="containsText" text="n/a">
      <formula>NOT(ISERROR(SEARCH("n/a",C6)))</formula>
    </cfRule>
    <cfRule type="containsText" dxfId="336" priority="107" operator="containsText" text="no">
      <formula>NOT(ISERROR(SEARCH("no",C6)))</formula>
    </cfRule>
  </conditionalFormatting>
  <conditionalFormatting sqref="C6:D6">
    <cfRule type="cellIs" dxfId="335" priority="105" operator="equal">
      <formula>"Planned"</formula>
    </cfRule>
  </conditionalFormatting>
  <conditionalFormatting sqref="C6:D6">
    <cfRule type="containsText" dxfId="334" priority="103" operator="containsText" text="n/a">
      <formula>NOT(ISERROR(SEARCH("n/a",C6)))</formula>
    </cfRule>
    <cfRule type="containsText" dxfId="333" priority="104" operator="containsText" text="no">
      <formula>NOT(ISERROR(SEARCH("no",C6)))</formula>
    </cfRule>
  </conditionalFormatting>
  <conditionalFormatting sqref="C6:D6">
    <cfRule type="containsText" dxfId="332" priority="101" operator="containsText" text="n/a">
      <formula>NOT(ISERROR(SEARCH("n/a",C6)))</formula>
    </cfRule>
    <cfRule type="containsText" dxfId="331" priority="102" operator="containsText" text="no">
      <formula>NOT(ISERROR(SEARCH("no",C6)))</formula>
    </cfRule>
  </conditionalFormatting>
  <conditionalFormatting sqref="C7:D7">
    <cfRule type="containsText" dxfId="330" priority="99" operator="containsText" text="n/a">
      <formula>NOT(ISERROR(SEARCH("n/a",C7)))</formula>
    </cfRule>
    <cfRule type="containsText" dxfId="329" priority="100" operator="containsText" text="no">
      <formula>NOT(ISERROR(SEARCH("no",C7)))</formula>
    </cfRule>
  </conditionalFormatting>
  <conditionalFormatting sqref="C7:D7">
    <cfRule type="cellIs" dxfId="328" priority="98" operator="equal">
      <formula>"Planned"</formula>
    </cfRule>
  </conditionalFormatting>
  <conditionalFormatting sqref="C7:D7">
    <cfRule type="containsText" dxfId="327" priority="96" operator="containsText" text="n/a">
      <formula>NOT(ISERROR(SEARCH("n/a",C7)))</formula>
    </cfRule>
    <cfRule type="containsText" dxfId="326" priority="97" operator="containsText" text="no">
      <formula>NOT(ISERROR(SEARCH("no",C7)))</formula>
    </cfRule>
  </conditionalFormatting>
  <conditionalFormatting sqref="C7:D7">
    <cfRule type="containsText" dxfId="325" priority="94" operator="containsText" text="n/a">
      <formula>NOT(ISERROR(SEARCH("n/a",C7)))</formula>
    </cfRule>
    <cfRule type="containsText" dxfId="324" priority="95" operator="containsText" text="no">
      <formula>NOT(ISERROR(SEARCH("no",C7)))</formula>
    </cfRule>
  </conditionalFormatting>
  <conditionalFormatting sqref="C9:D9">
    <cfRule type="containsText" dxfId="323" priority="92" operator="containsText" text="n/a">
      <formula>NOT(ISERROR(SEARCH("n/a",C9)))</formula>
    </cfRule>
    <cfRule type="containsText" dxfId="322" priority="93" operator="containsText" text="no">
      <formula>NOT(ISERROR(SEARCH("no",C9)))</formula>
    </cfRule>
  </conditionalFormatting>
  <conditionalFormatting sqref="C9:D9">
    <cfRule type="cellIs" dxfId="321" priority="91" operator="equal">
      <formula>"Planned"</formula>
    </cfRule>
  </conditionalFormatting>
  <conditionalFormatting sqref="C9:D9">
    <cfRule type="containsText" dxfId="320" priority="89" operator="containsText" text="n/a">
      <formula>NOT(ISERROR(SEARCH("n/a",C9)))</formula>
    </cfRule>
    <cfRule type="containsText" dxfId="319" priority="90" operator="containsText" text="no">
      <formula>NOT(ISERROR(SEARCH("no",C9)))</formula>
    </cfRule>
  </conditionalFormatting>
  <conditionalFormatting sqref="C9:D9">
    <cfRule type="containsText" dxfId="318" priority="87" operator="containsText" text="n/a">
      <formula>NOT(ISERROR(SEARCH("n/a",C9)))</formula>
    </cfRule>
    <cfRule type="containsText" dxfId="317" priority="88" operator="containsText" text="no">
      <formula>NOT(ISERROR(SEARCH("no",C9)))</formula>
    </cfRule>
  </conditionalFormatting>
  <conditionalFormatting sqref="C16:D16">
    <cfRule type="containsText" dxfId="316" priority="85" operator="containsText" text="n/a">
      <formula>NOT(ISERROR(SEARCH("n/a",C16)))</formula>
    </cfRule>
    <cfRule type="containsText" dxfId="315" priority="86" operator="containsText" text="no">
      <formula>NOT(ISERROR(SEARCH("no",C16)))</formula>
    </cfRule>
  </conditionalFormatting>
  <conditionalFormatting sqref="C16:D16">
    <cfRule type="cellIs" dxfId="314" priority="84" operator="equal">
      <formula>"Planned"</formula>
    </cfRule>
  </conditionalFormatting>
  <conditionalFormatting sqref="C16:D16">
    <cfRule type="containsText" dxfId="313" priority="82" operator="containsText" text="n/a">
      <formula>NOT(ISERROR(SEARCH("n/a",C16)))</formula>
    </cfRule>
    <cfRule type="containsText" dxfId="312" priority="83" operator="containsText" text="no">
      <formula>NOT(ISERROR(SEARCH("no",C16)))</formula>
    </cfRule>
  </conditionalFormatting>
  <conditionalFormatting sqref="C16:D16">
    <cfRule type="containsText" dxfId="311" priority="80" operator="containsText" text="n/a">
      <formula>NOT(ISERROR(SEARCH("n/a",C16)))</formula>
    </cfRule>
    <cfRule type="containsText" dxfId="310" priority="81" operator="containsText" text="no">
      <formula>NOT(ISERROR(SEARCH("no",C16)))</formula>
    </cfRule>
  </conditionalFormatting>
  <conditionalFormatting sqref="C18:D18">
    <cfRule type="containsText" dxfId="309" priority="78" operator="containsText" text="n/a">
      <formula>NOT(ISERROR(SEARCH("n/a",C18)))</formula>
    </cfRule>
    <cfRule type="containsText" dxfId="308" priority="79" operator="containsText" text="no">
      <formula>NOT(ISERROR(SEARCH("no",C18)))</formula>
    </cfRule>
  </conditionalFormatting>
  <conditionalFormatting sqref="C18:D18">
    <cfRule type="cellIs" dxfId="307" priority="77" operator="equal">
      <formula>"Planned"</formula>
    </cfRule>
  </conditionalFormatting>
  <conditionalFormatting sqref="C18:D18">
    <cfRule type="containsText" dxfId="306" priority="75" operator="containsText" text="n/a">
      <formula>NOT(ISERROR(SEARCH("n/a",C18)))</formula>
    </cfRule>
    <cfRule type="containsText" dxfId="305" priority="76" operator="containsText" text="no">
      <formula>NOT(ISERROR(SEARCH("no",C18)))</formula>
    </cfRule>
  </conditionalFormatting>
  <conditionalFormatting sqref="C18:D18">
    <cfRule type="containsText" dxfId="304" priority="73" operator="containsText" text="n/a">
      <formula>NOT(ISERROR(SEARCH("n/a",C18)))</formula>
    </cfRule>
    <cfRule type="containsText" dxfId="303" priority="74" operator="containsText" text="no">
      <formula>NOT(ISERROR(SEARCH("no",C18)))</formula>
    </cfRule>
  </conditionalFormatting>
  <conditionalFormatting sqref="C19:D19">
    <cfRule type="containsText" dxfId="302" priority="71" operator="containsText" text="n/a">
      <formula>NOT(ISERROR(SEARCH("n/a",C19)))</formula>
    </cfRule>
    <cfRule type="containsText" dxfId="301" priority="72" operator="containsText" text="no">
      <formula>NOT(ISERROR(SEARCH("no",C19)))</formula>
    </cfRule>
  </conditionalFormatting>
  <conditionalFormatting sqref="C19:D19">
    <cfRule type="cellIs" dxfId="300" priority="70" operator="equal">
      <formula>"Planned"</formula>
    </cfRule>
  </conditionalFormatting>
  <conditionalFormatting sqref="C19:D19">
    <cfRule type="containsText" dxfId="299" priority="68" operator="containsText" text="n/a">
      <formula>NOT(ISERROR(SEARCH("n/a",C19)))</formula>
    </cfRule>
    <cfRule type="containsText" dxfId="298" priority="69" operator="containsText" text="no">
      <formula>NOT(ISERROR(SEARCH("no",C19)))</formula>
    </cfRule>
  </conditionalFormatting>
  <conditionalFormatting sqref="C19:D19">
    <cfRule type="containsText" dxfId="297" priority="66" operator="containsText" text="n/a">
      <formula>NOT(ISERROR(SEARCH("n/a",C19)))</formula>
    </cfRule>
    <cfRule type="containsText" dxfId="296" priority="67" operator="containsText" text="no">
      <formula>NOT(ISERROR(SEARCH("no",C19)))</formula>
    </cfRule>
  </conditionalFormatting>
  <conditionalFormatting sqref="C21:D21">
    <cfRule type="containsText" dxfId="295" priority="64" operator="containsText" text="n/a">
      <formula>NOT(ISERROR(SEARCH("n/a",C21)))</formula>
    </cfRule>
    <cfRule type="containsText" dxfId="294" priority="65" operator="containsText" text="no">
      <formula>NOT(ISERROR(SEARCH("no",C21)))</formula>
    </cfRule>
  </conditionalFormatting>
  <conditionalFormatting sqref="C21:D21">
    <cfRule type="cellIs" dxfId="293" priority="63" operator="equal">
      <formula>"Planned"</formula>
    </cfRule>
  </conditionalFormatting>
  <conditionalFormatting sqref="C21:D21">
    <cfRule type="containsText" dxfId="292" priority="61" operator="containsText" text="n/a">
      <formula>NOT(ISERROR(SEARCH("n/a",C21)))</formula>
    </cfRule>
    <cfRule type="containsText" dxfId="291" priority="62" operator="containsText" text="no">
      <formula>NOT(ISERROR(SEARCH("no",C21)))</formula>
    </cfRule>
  </conditionalFormatting>
  <conditionalFormatting sqref="C21:D21">
    <cfRule type="containsText" dxfId="290" priority="59" operator="containsText" text="n/a">
      <formula>NOT(ISERROR(SEARCH("n/a",C21)))</formula>
    </cfRule>
    <cfRule type="containsText" dxfId="289" priority="60" operator="containsText" text="no">
      <formula>NOT(ISERROR(SEARCH("no",C21)))</formula>
    </cfRule>
  </conditionalFormatting>
  <conditionalFormatting sqref="C23:D23">
    <cfRule type="containsText" dxfId="288" priority="57" operator="containsText" text="n/a">
      <formula>NOT(ISERROR(SEARCH("n/a",C23)))</formula>
    </cfRule>
    <cfRule type="containsText" dxfId="287" priority="58" operator="containsText" text="no">
      <formula>NOT(ISERROR(SEARCH("no",C23)))</formula>
    </cfRule>
  </conditionalFormatting>
  <conditionalFormatting sqref="C23:D23">
    <cfRule type="cellIs" dxfId="286" priority="56" operator="equal">
      <formula>"Planned"</formula>
    </cfRule>
  </conditionalFormatting>
  <conditionalFormatting sqref="C23:D23">
    <cfRule type="containsText" dxfId="285" priority="54" operator="containsText" text="n/a">
      <formula>NOT(ISERROR(SEARCH("n/a",C23)))</formula>
    </cfRule>
    <cfRule type="containsText" dxfId="284" priority="55" operator="containsText" text="no">
      <formula>NOT(ISERROR(SEARCH("no",C23)))</formula>
    </cfRule>
  </conditionalFormatting>
  <conditionalFormatting sqref="C23:D23">
    <cfRule type="containsText" dxfId="283" priority="52" operator="containsText" text="n/a">
      <formula>NOT(ISERROR(SEARCH("n/a",C23)))</formula>
    </cfRule>
    <cfRule type="containsText" dxfId="282" priority="53" operator="containsText" text="no">
      <formula>NOT(ISERROR(SEARCH("no",C23)))</formula>
    </cfRule>
  </conditionalFormatting>
  <conditionalFormatting sqref="C26:D26">
    <cfRule type="containsText" dxfId="281" priority="50" operator="containsText" text="n/a">
      <formula>NOT(ISERROR(SEARCH("n/a",C26)))</formula>
    </cfRule>
    <cfRule type="containsText" dxfId="280" priority="51" operator="containsText" text="no">
      <formula>NOT(ISERROR(SEARCH("no",C26)))</formula>
    </cfRule>
  </conditionalFormatting>
  <conditionalFormatting sqref="C26:D26">
    <cfRule type="cellIs" dxfId="279" priority="49" operator="equal">
      <formula>"Planned"</formula>
    </cfRule>
  </conditionalFormatting>
  <conditionalFormatting sqref="C26:D26">
    <cfRule type="containsText" dxfId="278" priority="47" operator="containsText" text="n/a">
      <formula>NOT(ISERROR(SEARCH("n/a",C26)))</formula>
    </cfRule>
    <cfRule type="containsText" dxfId="277" priority="48" operator="containsText" text="no">
      <formula>NOT(ISERROR(SEARCH("no",C26)))</formula>
    </cfRule>
  </conditionalFormatting>
  <conditionalFormatting sqref="C26:D26">
    <cfRule type="containsText" dxfId="276" priority="45" operator="containsText" text="n/a">
      <formula>NOT(ISERROR(SEARCH("n/a",C26)))</formula>
    </cfRule>
    <cfRule type="containsText" dxfId="275" priority="46" operator="containsText" text="no">
      <formula>NOT(ISERROR(SEARCH("no",C26)))</formula>
    </cfRule>
  </conditionalFormatting>
  <conditionalFormatting sqref="C27:D27">
    <cfRule type="containsText" dxfId="274" priority="43" operator="containsText" text="n/a">
      <formula>NOT(ISERROR(SEARCH("n/a",C27)))</formula>
    </cfRule>
    <cfRule type="containsText" dxfId="273" priority="44" operator="containsText" text="no">
      <formula>NOT(ISERROR(SEARCH("no",C27)))</formula>
    </cfRule>
  </conditionalFormatting>
  <conditionalFormatting sqref="C27:D27">
    <cfRule type="cellIs" dxfId="272" priority="42" operator="equal">
      <formula>"Planned"</formula>
    </cfRule>
  </conditionalFormatting>
  <conditionalFormatting sqref="C27:D27">
    <cfRule type="containsText" dxfId="271" priority="40" operator="containsText" text="n/a">
      <formula>NOT(ISERROR(SEARCH("n/a",C27)))</formula>
    </cfRule>
    <cfRule type="containsText" dxfId="270" priority="41" operator="containsText" text="no">
      <formula>NOT(ISERROR(SEARCH("no",C27)))</formula>
    </cfRule>
  </conditionalFormatting>
  <conditionalFormatting sqref="C27:D27">
    <cfRule type="containsText" dxfId="269" priority="38" operator="containsText" text="n/a">
      <formula>NOT(ISERROR(SEARCH("n/a",C27)))</formula>
    </cfRule>
    <cfRule type="containsText" dxfId="268" priority="39" operator="containsText" text="no">
      <formula>NOT(ISERROR(SEARCH("no",C27)))</formula>
    </cfRule>
  </conditionalFormatting>
  <conditionalFormatting sqref="C29:D29">
    <cfRule type="containsText" dxfId="267" priority="36" operator="containsText" text="n/a">
      <formula>NOT(ISERROR(SEARCH("n/a",C29)))</formula>
    </cfRule>
    <cfRule type="containsText" dxfId="266" priority="37" operator="containsText" text="no">
      <formula>NOT(ISERROR(SEARCH("no",C29)))</formula>
    </cfRule>
  </conditionalFormatting>
  <conditionalFormatting sqref="C29:D29">
    <cfRule type="cellIs" dxfId="265" priority="35" operator="equal">
      <formula>"Planned"</formula>
    </cfRule>
  </conditionalFormatting>
  <conditionalFormatting sqref="C29:D29">
    <cfRule type="containsText" dxfId="264" priority="33" operator="containsText" text="n/a">
      <formula>NOT(ISERROR(SEARCH("n/a",C29)))</formula>
    </cfRule>
    <cfRule type="containsText" dxfId="263" priority="34" operator="containsText" text="no">
      <formula>NOT(ISERROR(SEARCH("no",C29)))</formula>
    </cfRule>
  </conditionalFormatting>
  <conditionalFormatting sqref="C29:D29">
    <cfRule type="containsText" dxfId="262" priority="31" operator="containsText" text="n/a">
      <formula>NOT(ISERROR(SEARCH("n/a",C29)))</formula>
    </cfRule>
    <cfRule type="containsText" dxfId="261" priority="32" operator="containsText" text="no">
      <formula>NOT(ISERROR(SEARCH("no",C29)))</formula>
    </cfRule>
  </conditionalFormatting>
  <conditionalFormatting sqref="C5:D5">
    <cfRule type="containsText" dxfId="260" priority="29" operator="containsText" text="n/a">
      <formula>NOT(ISERROR(SEARCH("n/a",C5)))</formula>
    </cfRule>
    <cfRule type="containsText" dxfId="259" priority="30" operator="containsText" text="no">
      <formula>NOT(ISERROR(SEARCH("no",C5)))</formula>
    </cfRule>
  </conditionalFormatting>
  <conditionalFormatting sqref="C5:D5">
    <cfRule type="cellIs" dxfId="258" priority="28" operator="equal">
      <formula>"Planned"</formula>
    </cfRule>
  </conditionalFormatting>
  <conditionalFormatting sqref="C8:D8">
    <cfRule type="containsText" dxfId="257" priority="26" operator="containsText" text="n/a">
      <formula>NOT(ISERROR(SEARCH("n/a",C8)))</formula>
    </cfRule>
    <cfRule type="containsText" dxfId="256" priority="27" operator="containsText" text="no">
      <formula>NOT(ISERROR(SEARCH("no",C8)))</formula>
    </cfRule>
  </conditionalFormatting>
  <conditionalFormatting sqref="C8:D8">
    <cfRule type="cellIs" dxfId="255" priority="25" operator="equal">
      <formula>"Planned"</formula>
    </cfRule>
  </conditionalFormatting>
  <conditionalFormatting sqref="C10:D10">
    <cfRule type="containsText" dxfId="254" priority="23" operator="containsText" text="n/a">
      <formula>NOT(ISERROR(SEARCH("n/a",C10)))</formula>
    </cfRule>
    <cfRule type="containsText" dxfId="253" priority="24" operator="containsText" text="no">
      <formula>NOT(ISERROR(SEARCH("no",C10)))</formula>
    </cfRule>
  </conditionalFormatting>
  <conditionalFormatting sqref="C10:D10">
    <cfRule type="cellIs" dxfId="252" priority="22" operator="equal">
      <formula>"Planned"</formula>
    </cfRule>
  </conditionalFormatting>
  <conditionalFormatting sqref="C11:D15">
    <cfRule type="containsText" dxfId="251" priority="20" operator="containsText" text="n/a">
      <formula>NOT(ISERROR(SEARCH("n/a",C11)))</formula>
    </cfRule>
    <cfRule type="containsText" dxfId="250" priority="21" operator="containsText" text="no">
      <formula>NOT(ISERROR(SEARCH("no",C11)))</formula>
    </cfRule>
  </conditionalFormatting>
  <conditionalFormatting sqref="C11:D15">
    <cfRule type="cellIs" dxfId="249" priority="19" operator="equal">
      <formula>"Planned"</formula>
    </cfRule>
  </conditionalFormatting>
  <conditionalFormatting sqref="C17:D17">
    <cfRule type="containsText" dxfId="248" priority="17" operator="containsText" text="n/a">
      <formula>NOT(ISERROR(SEARCH("n/a",C17)))</formula>
    </cfRule>
    <cfRule type="containsText" dxfId="247" priority="18" operator="containsText" text="no">
      <formula>NOT(ISERROR(SEARCH("no",C17)))</formula>
    </cfRule>
  </conditionalFormatting>
  <conditionalFormatting sqref="C17:D17">
    <cfRule type="cellIs" dxfId="246" priority="16" operator="equal">
      <formula>"Planned"</formula>
    </cfRule>
  </conditionalFormatting>
  <conditionalFormatting sqref="C20:D20">
    <cfRule type="containsText" dxfId="245" priority="14" operator="containsText" text="n/a">
      <formula>NOT(ISERROR(SEARCH("n/a",C20)))</formula>
    </cfRule>
    <cfRule type="containsText" dxfId="244" priority="15" operator="containsText" text="no">
      <formula>NOT(ISERROR(SEARCH("no",C20)))</formula>
    </cfRule>
  </conditionalFormatting>
  <conditionalFormatting sqref="C20:D20">
    <cfRule type="cellIs" dxfId="243" priority="13" operator="equal">
      <formula>"Planned"</formula>
    </cfRule>
  </conditionalFormatting>
  <conditionalFormatting sqref="C22:D22">
    <cfRule type="containsText" dxfId="242" priority="11" operator="containsText" text="n/a">
      <formula>NOT(ISERROR(SEARCH("n/a",C22)))</formula>
    </cfRule>
    <cfRule type="containsText" dxfId="241" priority="12" operator="containsText" text="no">
      <formula>NOT(ISERROR(SEARCH("no",C22)))</formula>
    </cfRule>
  </conditionalFormatting>
  <conditionalFormatting sqref="C22:D22">
    <cfRule type="cellIs" dxfId="240" priority="10" operator="equal">
      <formula>"Planned"</formula>
    </cfRule>
  </conditionalFormatting>
  <conditionalFormatting sqref="C24:D25">
    <cfRule type="containsText" dxfId="239" priority="8" operator="containsText" text="n/a">
      <formula>NOT(ISERROR(SEARCH("n/a",C24)))</formula>
    </cfRule>
    <cfRule type="containsText" dxfId="238" priority="9" operator="containsText" text="no">
      <formula>NOT(ISERROR(SEARCH("no",C24)))</formula>
    </cfRule>
  </conditionalFormatting>
  <conditionalFormatting sqref="C24:D25">
    <cfRule type="cellIs" dxfId="237" priority="7" operator="equal">
      <formula>"Planned"</formula>
    </cfRule>
  </conditionalFormatting>
  <conditionalFormatting sqref="C28:D28">
    <cfRule type="containsText" dxfId="236" priority="5" operator="containsText" text="n/a">
      <formula>NOT(ISERROR(SEARCH("n/a",C28)))</formula>
    </cfRule>
    <cfRule type="containsText" dxfId="235" priority="6" operator="containsText" text="no">
      <formula>NOT(ISERROR(SEARCH("no",C28)))</formula>
    </cfRule>
  </conditionalFormatting>
  <conditionalFormatting sqref="C28:D28">
    <cfRule type="cellIs" dxfId="234" priority="4" operator="equal">
      <formula>"Planned"</formula>
    </cfRule>
  </conditionalFormatting>
  <conditionalFormatting sqref="C30:D30">
    <cfRule type="containsText" dxfId="233" priority="2" operator="containsText" text="n/a">
      <formula>NOT(ISERROR(SEARCH("n/a",C30)))</formula>
    </cfRule>
    <cfRule type="containsText" dxfId="232" priority="3" operator="containsText" text="no">
      <formula>NOT(ISERROR(SEARCH("no",C30)))</formula>
    </cfRule>
  </conditionalFormatting>
  <conditionalFormatting sqref="C30:D30">
    <cfRule type="cellIs" dxfId="231" priority="1" operator="equal">
      <formula>"Planned"</formula>
    </cfRule>
  </conditionalFormatting>
  <hyperlinks>
    <hyperlink ref="C1" location="TOC!A1" display="Return to Table of Contents" xr:uid="{00000000-0004-0000-1800-000000000000}"/>
    <hyperlink ref="G2" location="S4G4.1!C1" display="Coordination with Driver Licensing" xr:uid="{00000000-0004-0000-1800-000001000000}"/>
    <hyperlink ref="G3" location="S4S4.1!D2" display="Communication Between the State Driver Education Agency/Agencies and the Driver Licensing Authority" xr:uid="{00000000-0004-0000-1800-000002000000}"/>
    <hyperlink ref="G4" location="S4S4.1!D7" display="4.1.1 States shall have a formal system for communication and collaboration between the State driver education agency/agencies and the State driver licensing authority. This system must share information between these agencies" xr:uid="{00000000-0004-0000-1800-000003000000}"/>
    <hyperlink ref="B2" location="S4G4.1!C1" display="S4G4.1!C1" xr:uid="{00000000-0004-0000-1800-000004000000}"/>
    <hyperlink ref="B3" location="S4S4.1!D2" display="S4S4.1!D2" xr:uid="{00000000-0004-0000-1800-000005000000}"/>
    <hyperlink ref="B4" location="S4S4.1!D7" display="S4S4.1!D7" xr:uid="{00000000-0004-0000-1800-000006000000}"/>
    <hyperlink ref="G6" location="S4S4.2!D2" display="4.2 GDL System" xr:uid="{00000000-0004-0000-1800-000007000000}"/>
    <hyperlink ref="G7" location="S4S4.2!D7" display="4.2.1 States shall adopt a comprehensive three-stage Graduated Driver Licensing (GDL) system that contains the recommended GDL components and restrictions as featured in the National Highway Traffic Safety Administration (NHTSA) GDL Model. See Attachment " xr:uid="{00000000-0004-0000-1800-000008000000}"/>
    <hyperlink ref="G9" location="S4S4.2!D9" display="4.2.2 States shall have a GDL system that includes, incorporates, or integrates multi-stage driver education that meets these Novice Teen Driver Education and Training Administrative Standards" xr:uid="{00000000-0004-0000-1800-000009000000}"/>
    <hyperlink ref="G16" location="S4S4.2!D11" display="4.2.3 States should not reduce the time requirements in the GDL process for successful completion of driver education. Instead, States should consider extending the GDL process for those who do not take driver education" xr:uid="{00000000-0004-0000-1800-00000A000000}"/>
    <hyperlink ref="B6" location="S4S4.2!D2" display="S4S4.2!D2" xr:uid="{00000000-0004-0000-1800-00000B000000}"/>
    <hyperlink ref="B7" location="S4S4.2!D7" display="S4S4.2!D7" xr:uid="{00000000-0004-0000-1800-00000C000000}"/>
    <hyperlink ref="B9" location="S4S4.2!D9" display="S4S4.2!D9" xr:uid="{00000000-0004-0000-1800-00000D000000}"/>
    <hyperlink ref="B16" location="S4S4.2!D11" display="S4S4.2!D11" xr:uid="{00000000-0004-0000-1800-00000E000000}"/>
    <hyperlink ref="G18" location="S4S4.3!D2" display="Coordination and Education of Courts and Law Enforcement" xr:uid="{00000000-0004-0000-1800-00000F000000}"/>
    <hyperlink ref="B18" location="S4S4.3!D2" display="S4S4.3!D2" xr:uid="{00000000-0004-0000-1800-000010000000}"/>
    <hyperlink ref="B19" location="S4S4.3!D7" display="S4S4.3!D7" xr:uid="{00000000-0004-0000-1800-000011000000}"/>
    <hyperlink ref="G19" location="S4S4.3!D7" display="4.3.1 States shall provide information and education on novice driving requirements and restrictions to judges, prosecutors, courts, and law enforcement officials charged with adjudicating or enforcing GDL laws" xr:uid="{00000000-0004-0000-1800-000012000000}"/>
    <hyperlink ref="G21" location="S4S4.3!D9" display="4.3.2 States shall ensure that sanctions for noncompliance with GDL requirements by novice drivers are developed and enforced uniformly" xr:uid="{00000000-0004-0000-1800-000013000000}"/>
    <hyperlink ref="B21" location="S4S4.3!D9" display="S4S4.3!D9" xr:uid="{00000000-0004-0000-1800-000014000000}"/>
    <hyperlink ref="B23" location="S4S4.3!D11" display="S4S4.3!D11" xr:uid="{00000000-0004-0000-1800-000015000000}"/>
    <hyperlink ref="G23" location="S4S4.3!D11" display="4.3.3 States should evaluate enforcement efforts to determine effectiveness" xr:uid="{00000000-0004-0000-1800-000016000000}"/>
    <hyperlink ref="G26" location="S4S4.4!D2" display="Knowledge and Skills Tests" xr:uid="{00000000-0004-0000-1800-000017000000}"/>
    <hyperlink ref="G27" location="S4S4.4!D7" display="4.4.1 States shall ensure that State licensing knowledge and skills tests are empirically based and reflect the national standards" xr:uid="{00000000-0004-0000-1800-000018000000}"/>
    <hyperlink ref="G29" location="S4S4.4!D9" display="4.4.2 States shall develop and implement a valid and reliable driver’s license knowledge and skills test, such as the AAMVA NMDTS, which assesses the novice driver’s understanding of laws and principles of driving and that assesses their ability to operat" xr:uid="{00000000-0004-0000-1800-000019000000}"/>
    <hyperlink ref="B29" location="S4S4.4!D9" display="S4S4.4!D9" xr:uid="{00000000-0004-0000-1800-00001A000000}"/>
    <hyperlink ref="B27" location="S4S4.4!D7" display="S4S4.4!D7" xr:uid="{00000000-0004-0000-1800-00001B000000}"/>
    <hyperlink ref="B26" location="S4S4.4!D2" display="S4S4.4!D2" xr:uid="{00000000-0004-0000-1800-00001C000000}"/>
    <hyperlink ref="K1" location="TOC!A1" display="Return to Table of Contents" xr:uid="{00000000-0004-0000-1800-00001D000000}"/>
    <hyperlink ref="H3:I3" location="S1G1.1!A1" display="1.1 Management, Leadership, and Administration" xr:uid="{00000000-0004-0000-1800-00001E000000}"/>
    <hyperlink ref="P1" location="TOC!A1" display="Return to Table of Contents" xr:uid="{00000000-0004-0000-1800-00001F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800-000000000000}">
          <x14:formula1>
            <xm:f>Assessment_DataCollection!$V$2:$V$11</xm:f>
          </x14:formula1>
          <xm:sqref>S3</xm:sqref>
        </x14:dataValidation>
        <x14:dataValidation type="list" allowBlank="1" showInputMessage="1" showErrorMessage="1" xr:uid="{00000000-0002-0000-1800-000001000000}">
          <x14:formula1>
            <xm:f>Assessment_DataCollection!$U$2:$U$5</xm:f>
          </x14:formula1>
          <xm:sqref>R3:R30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sheetPr>
  <dimension ref="A1:M52"/>
  <sheetViews>
    <sheetView topLeftCell="B39" workbookViewId="0">
      <selection activeCell="M29" sqref="M29"/>
    </sheetView>
  </sheetViews>
  <sheetFormatPr defaultRowHeight="15"/>
  <cols>
    <col min="1" max="1" width="0" hidden="1" customWidth="1"/>
    <col min="2" max="2" width="14.5703125" customWidth="1"/>
    <col min="3" max="3" width="4" customWidth="1"/>
    <col min="4" max="4" width="32.5703125" style="29" customWidth="1"/>
    <col min="5" max="11" width="9.5703125" customWidth="1"/>
    <col min="13" max="13" width="23.28515625" customWidth="1"/>
  </cols>
  <sheetData>
    <row r="1" spans="2:13">
      <c r="B1" s="23" t="str">
        <f>Assessment_DataCollection!A1</f>
        <v>SECTION</v>
      </c>
      <c r="C1" s="142"/>
      <c r="D1" s="64" t="str">
        <f>Assessment_DataCollection!B512</f>
        <v>Coordination with Driver Licensing</v>
      </c>
      <c r="E1" s="142"/>
      <c r="F1" s="142"/>
      <c r="G1" s="142"/>
      <c r="H1" s="142"/>
      <c r="I1" s="142"/>
      <c r="J1" s="142"/>
      <c r="K1" s="142"/>
      <c r="L1" s="142"/>
      <c r="M1" s="90" t="s">
        <v>81</v>
      </c>
    </row>
    <row r="2" spans="2:13">
      <c r="B2" s="23" t="s">
        <v>686</v>
      </c>
      <c r="C2" s="35">
        <f>Assessment_DataCollection!A513</f>
        <v>4.0999999999999996</v>
      </c>
      <c r="D2" s="64" t="str">
        <f>Assessment_DataCollection!B513</f>
        <v>Communication Between the State Driver Education Agency/Agencies and the Driver Licensing Authority</v>
      </c>
      <c r="E2" s="142"/>
      <c r="F2" s="142"/>
      <c r="G2" s="142"/>
      <c r="H2" s="142"/>
      <c r="I2" s="142"/>
      <c r="J2" s="142"/>
      <c r="K2" s="142"/>
      <c r="L2" s="142"/>
      <c r="M2" s="142"/>
    </row>
    <row r="6" spans="2:13" ht="87" thickBot="1">
      <c r="B6" s="25" t="s">
        <v>688</v>
      </c>
      <c r="C6" s="25"/>
      <c r="D6" s="49" t="s">
        <v>689</v>
      </c>
      <c r="E6" s="46" t="s">
        <v>690</v>
      </c>
      <c r="F6" s="46" t="s">
        <v>691</v>
      </c>
      <c r="G6" s="46" t="s">
        <v>692</v>
      </c>
      <c r="H6" s="46" t="s">
        <v>693</v>
      </c>
      <c r="I6" s="47" t="s">
        <v>694</v>
      </c>
      <c r="J6" s="142"/>
      <c r="K6" s="142"/>
      <c r="L6" s="142"/>
      <c r="M6" s="142"/>
    </row>
    <row r="7" spans="2:13" ht="121.5" thickTop="1" thickBot="1">
      <c r="B7" s="50" t="s">
        <v>692</v>
      </c>
      <c r="C7" s="51" t="s">
        <v>695</v>
      </c>
      <c r="D7" s="71" t="str">
        <f>Assessment_DataCollection!B514</f>
        <v>4.1.1 States shall have a formal system for communication and collaboration between the State driver education agency/agencies and the State driver licensing authority. This system must share information between these agencies</v>
      </c>
      <c r="E7" s="52"/>
      <c r="F7" s="52"/>
      <c r="G7" s="52"/>
      <c r="H7" s="52"/>
      <c r="I7" s="52"/>
      <c r="J7" s="142"/>
      <c r="K7" s="142"/>
      <c r="L7" s="142"/>
      <c r="M7" s="142"/>
    </row>
    <row r="8" spans="2:13" ht="15.75" hidden="1" thickTop="1">
      <c r="B8" s="8"/>
      <c r="C8" s="142"/>
      <c r="E8" s="142" t="str">
        <f>IF($B7=E6,1,"")</f>
        <v/>
      </c>
      <c r="F8" s="142" t="str">
        <f>IF($B7=F6,1,"")</f>
        <v/>
      </c>
      <c r="G8" s="142">
        <f>IF($B7=G6,1,"")</f>
        <v>1</v>
      </c>
      <c r="H8" s="142" t="str">
        <f>IF($B7=H6,1,"")</f>
        <v/>
      </c>
      <c r="I8" s="142" t="str">
        <f>IF($B7=I6,1,"")</f>
        <v/>
      </c>
      <c r="J8" s="142"/>
      <c r="K8" s="142"/>
      <c r="L8" s="142"/>
      <c r="M8" s="142"/>
    </row>
    <row r="9" spans="2:13" ht="15.75" thickTop="1">
      <c r="B9" s="142" t="s">
        <v>15</v>
      </c>
      <c r="C9" s="142"/>
      <c r="D9" s="32" t="s">
        <v>698</v>
      </c>
      <c r="E9" s="23">
        <f>SUM(E7:E8)</f>
        <v>0</v>
      </c>
      <c r="F9" s="23">
        <f>SUM(F7:F8)</f>
        <v>0</v>
      </c>
      <c r="G9" s="23">
        <f>SUM(G7:G8)</f>
        <v>1</v>
      </c>
      <c r="H9" s="23">
        <f>SUM(H7:H8)</f>
        <v>0</v>
      </c>
      <c r="I9" s="23">
        <f>SUM(I7:I8)</f>
        <v>0</v>
      </c>
      <c r="J9" s="142"/>
      <c r="K9" s="142"/>
      <c r="L9" s="142"/>
      <c r="M9" s="142"/>
    </row>
    <row r="10" spans="2:13">
      <c r="B10" s="142"/>
      <c r="C10" s="142"/>
      <c r="D10" s="32"/>
      <c r="E10" s="23"/>
      <c r="F10" s="23"/>
      <c r="G10" s="23"/>
      <c r="H10" s="23"/>
      <c r="I10" s="23"/>
      <c r="J10" s="142"/>
      <c r="K10" s="142"/>
      <c r="L10" s="142"/>
      <c r="M10" s="142"/>
    </row>
    <row r="11" spans="2:13">
      <c r="B11" s="142"/>
      <c r="C11" s="142"/>
      <c r="D11" s="32"/>
      <c r="E11" s="23"/>
      <c r="F11" s="23"/>
      <c r="G11" s="23"/>
      <c r="H11" s="23"/>
      <c r="I11" s="23"/>
      <c r="J11" s="142"/>
      <c r="K11" s="142"/>
      <c r="L11" s="142"/>
      <c r="M11" s="142"/>
    </row>
    <row r="12" spans="2:13" ht="14.1" customHeight="1">
      <c r="B12" s="142"/>
      <c r="C12" s="142"/>
      <c r="E12" s="142"/>
      <c r="F12" s="142"/>
      <c r="G12" s="142"/>
      <c r="H12" s="142"/>
      <c r="I12" s="142"/>
      <c r="J12" s="142"/>
      <c r="K12" s="142"/>
      <c r="L12" s="142"/>
      <c r="M12" s="142"/>
    </row>
    <row r="13" spans="2:13" ht="14.1" customHeight="1">
      <c r="B13" s="142"/>
      <c r="C13" s="142"/>
      <c r="E13" s="142"/>
      <c r="F13" s="142"/>
      <c r="G13" s="142"/>
      <c r="H13" s="142"/>
      <c r="I13" s="142"/>
      <c r="J13" s="142"/>
      <c r="K13" s="142"/>
      <c r="L13" s="142"/>
      <c r="M13" s="142"/>
    </row>
    <row r="15" spans="2:13" ht="15.75" thickBot="1">
      <c r="B15" s="142"/>
      <c r="C15" s="142"/>
      <c r="E15" s="142"/>
      <c r="F15" s="142"/>
      <c r="G15" s="142"/>
      <c r="H15" s="142"/>
      <c r="I15" s="142"/>
      <c r="J15" s="142"/>
      <c r="K15" s="142"/>
      <c r="L15" s="142"/>
      <c r="M15" s="142"/>
    </row>
    <row r="16" spans="2:13" ht="45.75" thickBot="1">
      <c r="B16" s="144" t="s">
        <v>699</v>
      </c>
      <c r="C16" s="145"/>
      <c r="D16" s="145"/>
      <c r="E16" s="145"/>
      <c r="F16" s="145"/>
      <c r="G16" s="145"/>
      <c r="H16" s="145"/>
      <c r="I16" s="145"/>
      <c r="J16" s="121" t="s">
        <v>700</v>
      </c>
      <c r="K16" s="122" t="s">
        <v>701</v>
      </c>
      <c r="L16" s="142"/>
      <c r="M16" s="142"/>
    </row>
    <row r="17" spans="1:11" ht="14.45" customHeight="1">
      <c r="A17" s="142">
        <f>J17</f>
        <v>0</v>
      </c>
      <c r="B17" s="489"/>
      <c r="C17" s="490"/>
      <c r="D17" s="490"/>
      <c r="E17" s="490"/>
      <c r="F17" s="490"/>
      <c r="G17" s="490"/>
      <c r="H17" s="490"/>
      <c r="I17" s="491"/>
      <c r="J17" s="9"/>
      <c r="K17" s="9"/>
    </row>
    <row r="18" spans="1:11">
      <c r="A18" s="142">
        <f t="shared" ref="A18:A26" si="0">J18</f>
        <v>0</v>
      </c>
      <c r="B18" s="487"/>
      <c r="C18" s="488"/>
      <c r="D18" s="488"/>
      <c r="E18" s="488"/>
      <c r="F18" s="488"/>
      <c r="G18" s="488"/>
      <c r="H18" s="488"/>
      <c r="I18" s="488"/>
      <c r="J18" s="9"/>
      <c r="K18" s="9"/>
    </row>
    <row r="19" spans="1:11">
      <c r="A19" s="142">
        <f t="shared" si="0"/>
        <v>0</v>
      </c>
      <c r="B19" s="487"/>
      <c r="C19" s="488"/>
      <c r="D19" s="488"/>
      <c r="E19" s="488"/>
      <c r="F19" s="488"/>
      <c r="G19" s="488"/>
      <c r="H19" s="488"/>
      <c r="I19" s="488"/>
      <c r="J19" s="9"/>
      <c r="K19" s="9"/>
    </row>
    <row r="20" spans="1:11">
      <c r="A20" s="142">
        <f t="shared" si="0"/>
        <v>0</v>
      </c>
      <c r="B20" s="487"/>
      <c r="C20" s="488"/>
      <c r="D20" s="488"/>
      <c r="E20" s="488"/>
      <c r="F20" s="488"/>
      <c r="G20" s="488"/>
      <c r="H20" s="488"/>
      <c r="I20" s="488"/>
      <c r="J20" s="9"/>
      <c r="K20" s="9"/>
    </row>
    <row r="21" spans="1:11">
      <c r="A21" s="142">
        <f t="shared" si="0"/>
        <v>0</v>
      </c>
      <c r="B21" s="487"/>
      <c r="C21" s="488"/>
      <c r="D21" s="488"/>
      <c r="E21" s="488"/>
      <c r="F21" s="488"/>
      <c r="G21" s="488"/>
      <c r="H21" s="488"/>
      <c r="I21" s="488"/>
      <c r="J21" s="9"/>
      <c r="K21" s="9"/>
    </row>
    <row r="22" spans="1:11">
      <c r="A22" s="142">
        <f t="shared" si="0"/>
        <v>0</v>
      </c>
      <c r="B22" s="487"/>
      <c r="C22" s="488"/>
      <c r="D22" s="488"/>
      <c r="E22" s="488"/>
      <c r="F22" s="488"/>
      <c r="G22" s="488"/>
      <c r="H22" s="488"/>
      <c r="I22" s="488"/>
      <c r="J22" s="9"/>
      <c r="K22" s="9"/>
    </row>
    <row r="23" spans="1:11">
      <c r="A23" s="142">
        <f t="shared" si="0"/>
        <v>0</v>
      </c>
      <c r="B23" s="487"/>
      <c r="C23" s="488"/>
      <c r="D23" s="488"/>
      <c r="E23" s="488"/>
      <c r="F23" s="488"/>
      <c r="G23" s="488"/>
      <c r="H23" s="488"/>
      <c r="I23" s="488"/>
      <c r="J23" s="9"/>
      <c r="K23" s="9"/>
    </row>
    <row r="24" spans="1:11">
      <c r="A24" s="142">
        <f t="shared" si="0"/>
        <v>0</v>
      </c>
      <c r="B24" s="487"/>
      <c r="C24" s="488"/>
      <c r="D24" s="488"/>
      <c r="E24" s="488"/>
      <c r="F24" s="488"/>
      <c r="G24" s="488"/>
      <c r="H24" s="488"/>
      <c r="I24" s="488"/>
      <c r="J24" s="9"/>
      <c r="K24" s="9"/>
    </row>
    <row r="25" spans="1:11">
      <c r="A25" s="142">
        <f t="shared" si="0"/>
        <v>0</v>
      </c>
      <c r="B25" s="487"/>
      <c r="C25" s="488"/>
      <c r="D25" s="488"/>
      <c r="E25" s="488"/>
      <c r="F25" s="488"/>
      <c r="G25" s="488"/>
      <c r="H25" s="488"/>
      <c r="I25" s="488"/>
      <c r="J25" s="9"/>
      <c r="K25" s="9"/>
    </row>
    <row r="26" spans="1:11" ht="15.75" thickBot="1">
      <c r="A26" s="142">
        <f t="shared" si="0"/>
        <v>0</v>
      </c>
      <c r="B26" s="485"/>
      <c r="C26" s="486"/>
      <c r="D26" s="486"/>
      <c r="E26" s="486"/>
      <c r="F26" s="486"/>
      <c r="G26" s="486"/>
      <c r="H26" s="486"/>
      <c r="I26" s="486"/>
      <c r="J26" s="9"/>
      <c r="K26" s="9"/>
    </row>
    <row r="27" spans="1:11">
      <c r="A27" s="142"/>
      <c r="B27" s="142"/>
      <c r="C27" s="142"/>
      <c r="D27" s="142"/>
      <c r="E27" s="142"/>
      <c r="F27" s="142"/>
      <c r="G27" s="142"/>
      <c r="H27" s="142"/>
      <c r="I27" s="142"/>
      <c r="J27" s="142"/>
      <c r="K27" s="142"/>
    </row>
    <row r="28" spans="1:11" ht="15.75" thickBot="1">
      <c r="A28" s="142"/>
      <c r="B28" s="142"/>
      <c r="C28" s="142"/>
      <c r="D28" s="142"/>
      <c r="E28" s="142"/>
      <c r="F28" s="142"/>
      <c r="G28" s="142"/>
      <c r="H28" s="142"/>
      <c r="I28" s="142"/>
      <c r="J28" s="142"/>
      <c r="K28" s="142"/>
    </row>
    <row r="29" spans="1:11" ht="45.75" thickBot="1">
      <c r="A29" s="142"/>
      <c r="B29" s="123" t="s">
        <v>702</v>
      </c>
      <c r="C29" s="145"/>
      <c r="D29" s="145"/>
      <c r="E29" s="145"/>
      <c r="F29" s="145"/>
      <c r="G29" s="145"/>
      <c r="H29" s="145"/>
      <c r="I29" s="145"/>
      <c r="J29" s="121" t="s">
        <v>700</v>
      </c>
      <c r="K29" s="122" t="s">
        <v>701</v>
      </c>
    </row>
    <row r="30" spans="1:11" ht="14.45" customHeight="1">
      <c r="A30" s="142">
        <f>J30</f>
        <v>1</v>
      </c>
      <c r="B30" s="489" t="s">
        <v>1270</v>
      </c>
      <c r="C30" s="490"/>
      <c r="D30" s="490"/>
      <c r="E30" s="490"/>
      <c r="F30" s="490"/>
      <c r="G30" s="490"/>
      <c r="H30" s="490"/>
      <c r="I30" s="491"/>
      <c r="J30" s="9">
        <v>1</v>
      </c>
      <c r="K30" s="9"/>
    </row>
    <row r="31" spans="1:11">
      <c r="A31" s="142">
        <f t="shared" ref="A31:A39" si="1">J31</f>
        <v>2</v>
      </c>
      <c r="B31" s="487" t="s">
        <v>1271</v>
      </c>
      <c r="C31" s="488"/>
      <c r="D31" s="488"/>
      <c r="E31" s="488"/>
      <c r="F31" s="488"/>
      <c r="G31" s="488"/>
      <c r="H31" s="488"/>
      <c r="I31" s="488"/>
      <c r="J31" s="9">
        <v>2</v>
      </c>
      <c r="K31" s="9"/>
    </row>
    <row r="32" spans="1:11">
      <c r="A32" s="142">
        <f t="shared" si="1"/>
        <v>3</v>
      </c>
      <c r="B32" s="487" t="s">
        <v>1272</v>
      </c>
      <c r="C32" s="488"/>
      <c r="D32" s="488"/>
      <c r="E32" s="488"/>
      <c r="F32" s="488"/>
      <c r="G32" s="488"/>
      <c r="H32" s="488"/>
      <c r="I32" s="488"/>
      <c r="J32" s="9">
        <v>3</v>
      </c>
      <c r="K32" s="9"/>
    </row>
    <row r="33" spans="1:11">
      <c r="A33" s="142">
        <f t="shared" si="1"/>
        <v>0</v>
      </c>
      <c r="B33" s="487"/>
      <c r="C33" s="488"/>
      <c r="D33" s="488"/>
      <c r="E33" s="488"/>
      <c r="F33" s="488"/>
      <c r="G33" s="488"/>
      <c r="H33" s="488"/>
      <c r="I33" s="488"/>
      <c r="J33" s="9"/>
      <c r="K33" s="9"/>
    </row>
    <row r="34" spans="1:11">
      <c r="A34" s="142">
        <f t="shared" si="1"/>
        <v>0</v>
      </c>
      <c r="B34" s="487"/>
      <c r="C34" s="488"/>
      <c r="D34" s="488"/>
      <c r="E34" s="488"/>
      <c r="F34" s="488"/>
      <c r="G34" s="488"/>
      <c r="H34" s="488"/>
      <c r="I34" s="488"/>
      <c r="J34" s="9"/>
      <c r="K34" s="9"/>
    </row>
    <row r="35" spans="1:11">
      <c r="A35" s="142">
        <f t="shared" si="1"/>
        <v>0</v>
      </c>
      <c r="B35" s="487"/>
      <c r="C35" s="488"/>
      <c r="D35" s="488"/>
      <c r="E35" s="488"/>
      <c r="F35" s="488"/>
      <c r="G35" s="488"/>
      <c r="H35" s="488"/>
      <c r="I35" s="488"/>
      <c r="J35" s="9"/>
      <c r="K35" s="9"/>
    </row>
    <row r="36" spans="1:11">
      <c r="A36" s="142">
        <f t="shared" si="1"/>
        <v>0</v>
      </c>
      <c r="B36" s="487"/>
      <c r="C36" s="488"/>
      <c r="D36" s="488"/>
      <c r="E36" s="488"/>
      <c r="F36" s="488"/>
      <c r="G36" s="488"/>
      <c r="H36" s="488"/>
      <c r="I36" s="488"/>
      <c r="J36" s="9"/>
      <c r="K36" s="9"/>
    </row>
    <row r="37" spans="1:11">
      <c r="A37" s="142">
        <f t="shared" si="1"/>
        <v>0</v>
      </c>
      <c r="B37" s="487"/>
      <c r="C37" s="488"/>
      <c r="D37" s="488"/>
      <c r="E37" s="488"/>
      <c r="F37" s="488"/>
      <c r="G37" s="488"/>
      <c r="H37" s="488"/>
      <c r="I37" s="488"/>
      <c r="J37" s="9"/>
      <c r="K37" s="9"/>
    </row>
    <row r="38" spans="1:11">
      <c r="A38" s="142">
        <f t="shared" si="1"/>
        <v>0</v>
      </c>
      <c r="B38" s="487"/>
      <c r="C38" s="488"/>
      <c r="D38" s="488"/>
      <c r="E38" s="488"/>
      <c r="F38" s="488"/>
      <c r="G38" s="488"/>
      <c r="H38" s="488"/>
      <c r="I38" s="488"/>
      <c r="J38" s="9"/>
      <c r="K38" s="9"/>
    </row>
    <row r="39" spans="1:11" ht="15.75" thickBot="1">
      <c r="A39" s="142">
        <f t="shared" si="1"/>
        <v>0</v>
      </c>
      <c r="B39" s="485"/>
      <c r="C39" s="486"/>
      <c r="D39" s="486"/>
      <c r="E39" s="486"/>
      <c r="F39" s="486"/>
      <c r="G39" s="486"/>
      <c r="H39" s="486"/>
      <c r="I39" s="486"/>
      <c r="J39" s="9"/>
      <c r="K39" s="9"/>
    </row>
    <row r="40" spans="1:11">
      <c r="A40" s="142"/>
      <c r="B40" s="142"/>
      <c r="C40" s="142"/>
      <c r="D40" s="142"/>
      <c r="E40" s="142"/>
      <c r="F40" s="142"/>
      <c r="G40" s="142"/>
      <c r="H40" s="142"/>
      <c r="I40" s="142"/>
      <c r="J40" s="142"/>
      <c r="K40" s="142"/>
    </row>
    <row r="41" spans="1:11" ht="15.75" thickBot="1">
      <c r="A41" s="142"/>
      <c r="B41" s="142"/>
      <c r="C41" s="142"/>
      <c r="D41" s="142"/>
      <c r="E41" s="142"/>
      <c r="F41" s="142"/>
      <c r="G41" s="142"/>
      <c r="H41" s="142"/>
      <c r="I41" s="142"/>
      <c r="J41" s="142"/>
      <c r="K41" s="142"/>
    </row>
    <row r="42" spans="1:11" ht="45.75" thickBot="1">
      <c r="A42" s="142"/>
      <c r="B42" s="123" t="s">
        <v>706</v>
      </c>
      <c r="C42" s="75"/>
      <c r="D42" s="75"/>
      <c r="E42" s="75"/>
      <c r="F42" s="75"/>
      <c r="G42" s="75"/>
      <c r="H42" s="75"/>
      <c r="I42" s="75"/>
      <c r="J42" s="73" t="s">
        <v>700</v>
      </c>
      <c r="K42" s="74" t="s">
        <v>701</v>
      </c>
    </row>
    <row r="43" spans="1:11" ht="14.45" customHeight="1">
      <c r="A43" s="142">
        <f>J43</f>
        <v>1</v>
      </c>
      <c r="B43" s="487" t="s">
        <v>1273</v>
      </c>
      <c r="C43" s="488"/>
      <c r="D43" s="488"/>
      <c r="E43" s="488"/>
      <c r="F43" s="488"/>
      <c r="G43" s="488"/>
      <c r="H43" s="488"/>
      <c r="I43" s="488"/>
      <c r="J43" s="9">
        <v>1</v>
      </c>
      <c r="K43" s="9"/>
    </row>
    <row r="44" spans="1:11">
      <c r="A44" s="142">
        <f t="shared" ref="A44:A52" si="2">J44</f>
        <v>0</v>
      </c>
      <c r="B44" s="487"/>
      <c r="C44" s="488"/>
      <c r="D44" s="488"/>
      <c r="E44" s="488"/>
      <c r="F44" s="488"/>
      <c r="G44" s="488"/>
      <c r="H44" s="488"/>
      <c r="I44" s="488"/>
      <c r="J44" s="9"/>
      <c r="K44" s="9"/>
    </row>
    <row r="45" spans="1:11">
      <c r="A45" s="142">
        <f t="shared" si="2"/>
        <v>0</v>
      </c>
      <c r="B45" s="487"/>
      <c r="C45" s="488"/>
      <c r="D45" s="488"/>
      <c r="E45" s="488"/>
      <c r="F45" s="488"/>
      <c r="G45" s="488"/>
      <c r="H45" s="488"/>
      <c r="I45" s="488"/>
      <c r="J45" s="9"/>
      <c r="K45" s="9"/>
    </row>
    <row r="46" spans="1:11">
      <c r="A46" s="142">
        <f t="shared" si="2"/>
        <v>0</v>
      </c>
      <c r="B46" s="487"/>
      <c r="C46" s="488"/>
      <c r="D46" s="488"/>
      <c r="E46" s="488"/>
      <c r="F46" s="488"/>
      <c r="G46" s="488"/>
      <c r="H46" s="488"/>
      <c r="I46" s="488"/>
      <c r="J46" s="9"/>
      <c r="K46" s="9"/>
    </row>
    <row r="47" spans="1:11">
      <c r="A47" s="142">
        <f t="shared" si="2"/>
        <v>0</v>
      </c>
      <c r="B47" s="487"/>
      <c r="C47" s="488"/>
      <c r="D47" s="488"/>
      <c r="E47" s="488"/>
      <c r="F47" s="488"/>
      <c r="G47" s="488"/>
      <c r="H47" s="488"/>
      <c r="I47" s="488"/>
      <c r="J47" s="9"/>
      <c r="K47" s="9"/>
    </row>
    <row r="48" spans="1:11">
      <c r="A48" s="142">
        <f t="shared" si="2"/>
        <v>0</v>
      </c>
      <c r="B48" s="487"/>
      <c r="C48" s="488"/>
      <c r="D48" s="488"/>
      <c r="E48" s="488"/>
      <c r="F48" s="488"/>
      <c r="G48" s="488"/>
      <c r="H48" s="488"/>
      <c r="I48" s="488"/>
      <c r="J48" s="9"/>
      <c r="K48" s="9"/>
    </row>
    <row r="49" spans="1:11">
      <c r="A49" s="142">
        <f t="shared" si="2"/>
        <v>0</v>
      </c>
      <c r="B49" s="487"/>
      <c r="C49" s="488"/>
      <c r="D49" s="488"/>
      <c r="E49" s="488"/>
      <c r="F49" s="488"/>
      <c r="G49" s="488"/>
      <c r="H49" s="488"/>
      <c r="I49" s="488"/>
      <c r="J49" s="9"/>
      <c r="K49" s="9"/>
    </row>
    <row r="50" spans="1:11">
      <c r="A50" s="142">
        <f t="shared" si="2"/>
        <v>0</v>
      </c>
      <c r="B50" s="487"/>
      <c r="C50" s="488"/>
      <c r="D50" s="488"/>
      <c r="E50" s="488"/>
      <c r="F50" s="488"/>
      <c r="G50" s="488"/>
      <c r="H50" s="488"/>
      <c r="I50" s="488"/>
      <c r="J50" s="9"/>
      <c r="K50" s="9"/>
    </row>
    <row r="51" spans="1:11">
      <c r="A51" s="142">
        <f t="shared" si="2"/>
        <v>0</v>
      </c>
      <c r="B51" s="487"/>
      <c r="C51" s="488"/>
      <c r="D51" s="488"/>
      <c r="E51" s="488"/>
      <c r="F51" s="488"/>
      <c r="G51" s="488"/>
      <c r="H51" s="488"/>
      <c r="I51" s="488"/>
      <c r="J51" s="9"/>
      <c r="K51" s="9"/>
    </row>
    <row r="52" spans="1:11" ht="15.75" thickBot="1">
      <c r="A52" s="142">
        <f t="shared" si="2"/>
        <v>0</v>
      </c>
      <c r="B52" s="485"/>
      <c r="C52" s="486"/>
      <c r="D52" s="486"/>
      <c r="E52" s="486"/>
      <c r="F52" s="486"/>
      <c r="G52" s="486"/>
      <c r="H52" s="486"/>
      <c r="I52" s="486"/>
      <c r="J52" s="9"/>
      <c r="K52" s="9"/>
    </row>
  </sheetData>
  <mergeCells count="30">
    <mergeCell ref="B48:I48"/>
    <mergeCell ref="B49:I49"/>
    <mergeCell ref="B50:I50"/>
    <mergeCell ref="B51:I51"/>
    <mergeCell ref="B52:I52"/>
    <mergeCell ref="B43:I43"/>
    <mergeCell ref="B44:I44"/>
    <mergeCell ref="B45:I45"/>
    <mergeCell ref="B46:I46"/>
    <mergeCell ref="B47:I47"/>
    <mergeCell ref="B35:I35"/>
    <mergeCell ref="B36:I36"/>
    <mergeCell ref="B37:I37"/>
    <mergeCell ref="B38:I38"/>
    <mergeCell ref="B39:I39"/>
    <mergeCell ref="B30:I30"/>
    <mergeCell ref="B31:I31"/>
    <mergeCell ref="B32:I32"/>
    <mergeCell ref="B33:I33"/>
    <mergeCell ref="B34:I34"/>
    <mergeCell ref="B23:I23"/>
    <mergeCell ref="B24:I24"/>
    <mergeCell ref="B25:I25"/>
    <mergeCell ref="B26:I26"/>
    <mergeCell ref="B22:I22"/>
    <mergeCell ref="B17:I17"/>
    <mergeCell ref="B18:I18"/>
    <mergeCell ref="B19:I19"/>
    <mergeCell ref="B20:I20"/>
    <mergeCell ref="B21:I21"/>
  </mergeCells>
  <conditionalFormatting sqref="E7:I7">
    <cfRule type="expression" dxfId="230" priority="3" stopIfTrue="1">
      <formula>IF(SUM(E8:I8)=1,1,0)</formula>
    </cfRule>
  </conditionalFormatting>
  <conditionalFormatting sqref="M1">
    <cfRule type="containsText" dxfId="229" priority="1" operator="containsText" text="n/a">
      <formula>NOT(ISERROR(SEARCH("n/a",M1)))</formula>
    </cfRule>
    <cfRule type="containsText" dxfId="228" priority="2" operator="containsText" text="no">
      <formula>NOT(ISERROR(SEARCH("no",M1)))</formula>
    </cfRule>
  </conditionalFormatting>
  <conditionalFormatting sqref="E9:I9">
    <cfRule type="expression" dxfId="227" priority="130" stopIfTrue="1">
      <formula>IF(SUM(E12:I12)=1,1,0)</formula>
    </cfRule>
  </conditionalFormatting>
  <conditionalFormatting sqref="E10:I11">
    <cfRule type="expression" dxfId="226" priority="132" stopIfTrue="1">
      <formula>IF(SUM(E14:I14)=1,1,0)</formula>
    </cfRule>
  </conditionalFormatting>
  <dataValidations count="2">
    <dataValidation type="list" allowBlank="1" showInputMessage="1" showErrorMessage="1" sqref="B7" xr:uid="{00000000-0002-0000-1900-000000000000}">
      <formula1>$E$6:$J$6</formula1>
    </dataValidation>
    <dataValidation allowBlank="1" showInputMessage="1" showErrorMessage="1" prompt="Select the cell to the left to access full dropdown list" sqref="C7" xr:uid="{00000000-0002-0000-1900-000001000000}"/>
  </dataValidations>
  <hyperlinks>
    <hyperlink ref="M1" location="TOC!A1" display="Return to Table of Contents" xr:uid="{00000000-0004-0000-1900-000000000000}"/>
    <hyperlink ref="D7" location="'S4'!G4" display="'S4'!G4" xr:uid="{00000000-0004-0000-1900-000001000000}"/>
    <hyperlink ref="D2" location="'S4'!G3" display="'S4'!G3" xr:uid="{00000000-0004-0000-1900-000002000000}"/>
    <hyperlink ref="D1" location="'S4'!G2" display="'S4'!G2" xr:uid="{00000000-0004-0000-1900-000003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2000000}">
          <x14:formula1>
            <xm:f>Assessment_DataCollection!$V$1:$V$13</xm:f>
          </x14:formula1>
          <xm:sqref>J30:K39 J43:K52 J17:K26</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sheetPr>
  <dimension ref="A1:O52"/>
  <sheetViews>
    <sheetView topLeftCell="B34" workbookViewId="0">
      <selection activeCell="M26" sqref="M26"/>
    </sheetView>
  </sheetViews>
  <sheetFormatPr defaultRowHeight="15"/>
  <cols>
    <col min="1" max="1" width="0" hidden="1" customWidth="1"/>
    <col min="2" max="2" width="14.5703125" customWidth="1"/>
    <col min="3" max="3" width="4" customWidth="1"/>
    <col min="4" max="4" width="32.5703125" style="29" customWidth="1"/>
    <col min="5" max="11" width="9.5703125" customWidth="1"/>
    <col min="13" max="13" width="23.28515625" customWidth="1"/>
  </cols>
  <sheetData>
    <row r="1" spans="2:15">
      <c r="B1" s="23" t="str">
        <f>Assessment_DataCollection!A1</f>
        <v>SECTION</v>
      </c>
      <c r="C1" s="142"/>
      <c r="D1" s="64" t="str">
        <f>Assessment_DataCollection!B512</f>
        <v>Coordination with Driver Licensing</v>
      </c>
      <c r="E1" s="142"/>
      <c r="F1" s="142"/>
      <c r="G1" s="142"/>
      <c r="H1" s="142"/>
      <c r="I1" s="142"/>
      <c r="J1" s="142"/>
      <c r="K1" s="142"/>
      <c r="L1" s="142"/>
      <c r="M1" s="90" t="s">
        <v>81</v>
      </c>
      <c r="N1" s="142"/>
      <c r="O1" s="142"/>
    </row>
    <row r="2" spans="2:15">
      <c r="B2" s="23" t="s">
        <v>686</v>
      </c>
      <c r="C2" s="35">
        <f>Assessment_DataCollection!A516</f>
        <v>4.2</v>
      </c>
      <c r="D2" s="64" t="str">
        <f>Assessment_DataCollection!B516</f>
        <v>GDL System</v>
      </c>
      <c r="E2" s="142"/>
      <c r="F2" s="142"/>
      <c r="G2" s="142"/>
      <c r="H2" s="142"/>
      <c r="I2" s="142"/>
      <c r="J2" s="142"/>
      <c r="K2" s="142"/>
      <c r="L2" s="142"/>
      <c r="M2" s="142"/>
      <c r="N2" s="142"/>
      <c r="O2" s="142"/>
    </row>
    <row r="6" spans="2:15" ht="87" thickBot="1">
      <c r="B6" s="25" t="s">
        <v>688</v>
      </c>
      <c r="C6" s="25"/>
      <c r="D6" s="49" t="s">
        <v>689</v>
      </c>
      <c r="E6" s="46" t="s">
        <v>690</v>
      </c>
      <c r="F6" s="46" t="s">
        <v>691</v>
      </c>
      <c r="G6" s="46" t="s">
        <v>692</v>
      </c>
      <c r="H6" s="46" t="s">
        <v>693</v>
      </c>
      <c r="I6" s="47" t="s">
        <v>694</v>
      </c>
      <c r="J6" s="142"/>
      <c r="K6" s="142"/>
      <c r="L6" s="142"/>
      <c r="M6" s="142"/>
      <c r="N6" s="142"/>
      <c r="O6" s="142"/>
    </row>
    <row r="7" spans="2:15" ht="135.75" thickTop="1">
      <c r="B7" s="22" t="s">
        <v>693</v>
      </c>
      <c r="C7" s="26" t="s">
        <v>695</v>
      </c>
      <c r="D7" s="69" t="str">
        <f>Assessment_DataCollection!B517</f>
        <v>4.2.1 States shall adopt a comprehensive three-stage Graduated Driver Licensing (GDL) system that contains the recommended GDL components and restrictions as featured in the National Highway Traffic Safety Administration (NHTSA) GDL Model. See Attachment F.</v>
      </c>
      <c r="E7" s="11"/>
      <c r="F7" s="11"/>
      <c r="G7" s="11"/>
      <c r="H7" s="11"/>
      <c r="I7" s="11"/>
      <c r="J7" s="142"/>
      <c r="K7" s="142"/>
      <c r="L7" s="142" t="s">
        <v>711</v>
      </c>
      <c r="M7" s="142" t="s">
        <v>712</v>
      </c>
      <c r="N7" s="142" t="s">
        <v>15</v>
      </c>
      <c r="O7" s="142" t="s">
        <v>713</v>
      </c>
    </row>
    <row r="8" spans="2:15" hidden="1">
      <c r="B8" s="21"/>
      <c r="C8" s="20" t="s">
        <v>15</v>
      </c>
      <c r="D8" s="30"/>
      <c r="E8" s="9" t="str">
        <f>IF($B7=E6,1,"")</f>
        <v/>
      </c>
      <c r="F8" s="9" t="str">
        <f>IF($B7=F6,1,"")</f>
        <v/>
      </c>
      <c r="G8" s="9" t="str">
        <f>IF($B7=G6,1,"")</f>
        <v/>
      </c>
      <c r="H8" s="9">
        <f>IF($B7=H6,1,"")</f>
        <v>1</v>
      </c>
      <c r="I8" s="9" t="str">
        <f>IF($B7=I6,1,"")</f>
        <v/>
      </c>
      <c r="J8" s="142"/>
      <c r="K8" s="142"/>
      <c r="L8" s="142" t="s">
        <v>696</v>
      </c>
      <c r="M8" s="142" t="s">
        <v>697</v>
      </c>
      <c r="N8" s="142" t="s">
        <v>15</v>
      </c>
      <c r="O8" s="142"/>
    </row>
    <row r="9" spans="2:15" ht="90">
      <c r="B9" s="21" t="s">
        <v>693</v>
      </c>
      <c r="C9" s="26" t="s">
        <v>695</v>
      </c>
      <c r="D9" s="70" t="str">
        <f>Assessment_DataCollection!B519</f>
        <v>4.2.2 States shall have a GDL system that includes, incorporates, or integrates multi-stage driver education that meets these Novice Teen Driver Education and Training Administrative Standards</v>
      </c>
      <c r="E9" s="9"/>
      <c r="F9" s="9"/>
      <c r="G9" s="9"/>
      <c r="H9" s="9"/>
      <c r="I9" s="9"/>
      <c r="J9" s="142"/>
      <c r="K9" s="142"/>
      <c r="L9" s="142"/>
      <c r="M9" s="142"/>
      <c r="N9" s="142" t="s">
        <v>15</v>
      </c>
      <c r="O9" s="142"/>
    </row>
    <row r="10" spans="2:15" hidden="1">
      <c r="B10" s="21"/>
      <c r="C10" s="20" t="s">
        <v>15</v>
      </c>
      <c r="D10" s="30"/>
      <c r="E10" s="9" t="str">
        <f>IF($B9=E6,1,"")</f>
        <v/>
      </c>
      <c r="F10" s="9" t="str">
        <f>IF($B9=F6,1,"")</f>
        <v/>
      </c>
      <c r="G10" s="9" t="str">
        <f>IF($B9=G6,1,"")</f>
        <v/>
      </c>
      <c r="H10" s="9">
        <f>IF($B9=H6,1,"")</f>
        <v>1</v>
      </c>
      <c r="I10" s="9" t="str">
        <f>IF($B9=I6,1,"")</f>
        <v/>
      </c>
      <c r="J10" s="142"/>
      <c r="K10" s="142"/>
      <c r="L10" s="142"/>
      <c r="M10" s="142"/>
      <c r="N10" s="142"/>
      <c r="O10" s="142"/>
    </row>
    <row r="11" spans="2:15" ht="105.75" thickBot="1">
      <c r="B11" s="34" t="s">
        <v>694</v>
      </c>
      <c r="C11" s="27" t="s">
        <v>695</v>
      </c>
      <c r="D11" s="68" t="str">
        <f>Assessment_DataCollection!B526</f>
        <v>4.2.3 States should not reduce the time requirements in the GDL process for successful completion of driver education. Instead, States should consider extending the GDL process for those who do not take driver education</v>
      </c>
      <c r="E11" s="10"/>
      <c r="F11" s="10"/>
      <c r="G11" s="10"/>
      <c r="H11" s="10"/>
      <c r="I11" s="10"/>
      <c r="J11" s="142"/>
      <c r="K11" s="142"/>
      <c r="L11" s="142"/>
      <c r="M11" s="142"/>
      <c r="N11" s="142"/>
      <c r="O11" s="142"/>
    </row>
    <row r="12" spans="2:15" ht="15.75" hidden="1" thickTop="1">
      <c r="B12" s="22"/>
      <c r="C12" s="33" t="s">
        <v>15</v>
      </c>
      <c r="D12" s="31"/>
      <c r="E12" s="11" t="str">
        <f>IF($B11=E6,1,"")</f>
        <v/>
      </c>
      <c r="F12" s="11" t="str">
        <f>IF($B11=F6,1,"")</f>
        <v/>
      </c>
      <c r="G12" s="11" t="str">
        <f>IF($B11=G6,1,"")</f>
        <v/>
      </c>
      <c r="H12" s="11" t="str">
        <f>IF($B11=H6,1,"")</f>
        <v/>
      </c>
      <c r="I12" s="11">
        <f>IF($B11=I6,1,"")</f>
        <v>1</v>
      </c>
      <c r="J12" s="142"/>
      <c r="K12" s="142"/>
      <c r="L12" s="142"/>
      <c r="M12" s="142"/>
      <c r="N12" s="142"/>
      <c r="O12" s="142"/>
    </row>
    <row r="13" spans="2:15" ht="15.75" thickTop="1">
      <c r="B13" s="142" t="s">
        <v>15</v>
      </c>
      <c r="C13" s="142"/>
      <c r="D13" s="32" t="s">
        <v>698</v>
      </c>
      <c r="E13" s="23">
        <f>SUM(E7:E12)</f>
        <v>0</v>
      </c>
      <c r="F13" s="23">
        <f>SUM(F7:F12)</f>
        <v>0</v>
      </c>
      <c r="G13" s="23">
        <f>SUM(G7:G12)</f>
        <v>0</v>
      </c>
      <c r="H13" s="23">
        <f>SUM(H7:H12)</f>
        <v>2</v>
      </c>
      <c r="I13" s="23">
        <f>SUM(I7:I12)</f>
        <v>1</v>
      </c>
      <c r="J13" s="142"/>
      <c r="K13" s="142"/>
      <c r="L13" s="142"/>
      <c r="M13" s="142"/>
      <c r="N13" s="142"/>
      <c r="O13" s="142"/>
    </row>
    <row r="15" spans="2:15" ht="15.75" thickBot="1">
      <c r="B15" s="142"/>
      <c r="C15" s="142"/>
      <c r="E15" s="142"/>
      <c r="F15" s="142"/>
      <c r="G15" s="142"/>
      <c r="H15" s="142"/>
      <c r="I15" s="142"/>
      <c r="J15" s="142"/>
      <c r="K15" s="142"/>
      <c r="L15" s="142"/>
      <c r="M15" s="142"/>
      <c r="N15" s="142"/>
      <c r="O15" s="142"/>
    </row>
    <row r="16" spans="2:15" ht="45.75" thickBot="1">
      <c r="B16" s="144" t="s">
        <v>699</v>
      </c>
      <c r="C16" s="145"/>
      <c r="D16" s="145"/>
      <c r="E16" s="145"/>
      <c r="F16" s="145"/>
      <c r="G16" s="145"/>
      <c r="H16" s="145"/>
      <c r="I16" s="145"/>
      <c r="J16" s="121" t="s">
        <v>700</v>
      </c>
      <c r="K16" s="122" t="s">
        <v>701</v>
      </c>
      <c r="L16" s="142"/>
      <c r="M16" s="142"/>
      <c r="N16" s="142"/>
      <c r="O16" s="142"/>
    </row>
    <row r="17" spans="1:11" ht="14.45" customHeight="1">
      <c r="A17" s="142">
        <f>J17</f>
        <v>0</v>
      </c>
      <c r="B17" s="489"/>
      <c r="C17" s="490"/>
      <c r="D17" s="490"/>
      <c r="E17" s="490"/>
      <c r="F17" s="490"/>
      <c r="G17" s="490"/>
      <c r="H17" s="490"/>
      <c r="I17" s="491"/>
      <c r="J17" s="9"/>
      <c r="K17" s="9"/>
    </row>
    <row r="18" spans="1:11">
      <c r="A18" s="142">
        <f t="shared" ref="A18:A26" si="0">J18</f>
        <v>0</v>
      </c>
      <c r="B18" s="487"/>
      <c r="C18" s="488"/>
      <c r="D18" s="488"/>
      <c r="E18" s="488"/>
      <c r="F18" s="488"/>
      <c r="G18" s="488"/>
      <c r="H18" s="488"/>
      <c r="I18" s="488"/>
      <c r="J18" s="9"/>
      <c r="K18" s="9"/>
    </row>
    <row r="19" spans="1:11">
      <c r="A19" s="142">
        <f t="shared" si="0"/>
        <v>0</v>
      </c>
      <c r="B19" s="487"/>
      <c r="C19" s="488"/>
      <c r="D19" s="488"/>
      <c r="E19" s="488"/>
      <c r="F19" s="488"/>
      <c r="G19" s="488"/>
      <c r="H19" s="488"/>
      <c r="I19" s="488"/>
      <c r="J19" s="9"/>
      <c r="K19" s="9"/>
    </row>
    <row r="20" spans="1:11">
      <c r="A20" s="142">
        <f t="shared" si="0"/>
        <v>0</v>
      </c>
      <c r="B20" s="487"/>
      <c r="C20" s="488"/>
      <c r="D20" s="488"/>
      <c r="E20" s="488"/>
      <c r="F20" s="488"/>
      <c r="G20" s="488"/>
      <c r="H20" s="488"/>
      <c r="I20" s="488"/>
      <c r="J20" s="9"/>
      <c r="K20" s="9"/>
    </row>
    <row r="21" spans="1:11">
      <c r="A21" s="142">
        <f t="shared" si="0"/>
        <v>0</v>
      </c>
      <c r="B21" s="487"/>
      <c r="C21" s="488"/>
      <c r="D21" s="488"/>
      <c r="E21" s="488"/>
      <c r="F21" s="488"/>
      <c r="G21" s="488"/>
      <c r="H21" s="488"/>
      <c r="I21" s="488"/>
      <c r="J21" s="9"/>
      <c r="K21" s="9"/>
    </row>
    <row r="22" spans="1:11">
      <c r="A22" s="142">
        <f t="shared" si="0"/>
        <v>0</v>
      </c>
      <c r="B22" s="487"/>
      <c r="C22" s="488"/>
      <c r="D22" s="488"/>
      <c r="E22" s="488"/>
      <c r="F22" s="488"/>
      <c r="G22" s="488"/>
      <c r="H22" s="488"/>
      <c r="I22" s="488"/>
      <c r="J22" s="9"/>
      <c r="K22" s="9"/>
    </row>
    <row r="23" spans="1:11">
      <c r="A23" s="142">
        <f t="shared" si="0"/>
        <v>0</v>
      </c>
      <c r="B23" s="487"/>
      <c r="C23" s="488"/>
      <c r="D23" s="488"/>
      <c r="E23" s="488"/>
      <c r="F23" s="488"/>
      <c r="G23" s="488"/>
      <c r="H23" s="488"/>
      <c r="I23" s="488"/>
      <c r="J23" s="9"/>
      <c r="K23" s="9"/>
    </row>
    <row r="24" spans="1:11">
      <c r="A24" s="142">
        <f t="shared" si="0"/>
        <v>0</v>
      </c>
      <c r="B24" s="487"/>
      <c r="C24" s="488"/>
      <c r="D24" s="488"/>
      <c r="E24" s="488"/>
      <c r="F24" s="488"/>
      <c r="G24" s="488"/>
      <c r="H24" s="488"/>
      <c r="I24" s="488"/>
      <c r="J24" s="9"/>
      <c r="K24" s="9"/>
    </row>
    <row r="25" spans="1:11">
      <c r="A25" s="142">
        <f t="shared" si="0"/>
        <v>0</v>
      </c>
      <c r="B25" s="487"/>
      <c r="C25" s="488"/>
      <c r="D25" s="488"/>
      <c r="E25" s="488"/>
      <c r="F25" s="488"/>
      <c r="G25" s="488"/>
      <c r="H25" s="488"/>
      <c r="I25" s="488"/>
      <c r="J25" s="9"/>
      <c r="K25" s="9"/>
    </row>
    <row r="26" spans="1:11" ht="15.75" thickBot="1">
      <c r="A26" s="142">
        <f t="shared" si="0"/>
        <v>0</v>
      </c>
      <c r="B26" s="485"/>
      <c r="C26" s="486"/>
      <c r="D26" s="486"/>
      <c r="E26" s="486"/>
      <c r="F26" s="486"/>
      <c r="G26" s="486"/>
      <c r="H26" s="486"/>
      <c r="I26" s="486"/>
      <c r="J26" s="9"/>
      <c r="K26" s="9"/>
    </row>
    <row r="27" spans="1:11">
      <c r="A27" s="142"/>
      <c r="B27" s="142"/>
      <c r="C27" s="142"/>
      <c r="D27" s="142"/>
      <c r="E27" s="142"/>
      <c r="F27" s="142"/>
      <c r="G27" s="142"/>
      <c r="H27" s="142"/>
      <c r="I27" s="142"/>
      <c r="J27" s="142"/>
      <c r="K27" s="142"/>
    </row>
    <row r="28" spans="1:11" ht="15.75" thickBot="1">
      <c r="A28" s="142"/>
      <c r="B28" s="142"/>
      <c r="C28" s="142"/>
      <c r="D28" s="142"/>
      <c r="E28" s="142"/>
      <c r="F28" s="142"/>
      <c r="G28" s="142"/>
      <c r="H28" s="142"/>
      <c r="I28" s="142"/>
      <c r="J28" s="142"/>
      <c r="K28" s="142"/>
    </row>
    <row r="29" spans="1:11" ht="45.75" thickBot="1">
      <c r="A29" s="142"/>
      <c r="B29" s="123" t="s">
        <v>702</v>
      </c>
      <c r="C29" s="145"/>
      <c r="D29" s="145"/>
      <c r="E29" s="145"/>
      <c r="F29" s="145"/>
      <c r="G29" s="145"/>
      <c r="H29" s="145"/>
      <c r="I29" s="145"/>
      <c r="J29" s="121" t="s">
        <v>700</v>
      </c>
      <c r="K29" s="122" t="s">
        <v>701</v>
      </c>
    </row>
    <row r="30" spans="1:11" ht="14.45" customHeight="1">
      <c r="A30" s="142">
        <f>J30</f>
        <v>1</v>
      </c>
      <c r="B30" s="489" t="s">
        <v>1274</v>
      </c>
      <c r="C30" s="490"/>
      <c r="D30" s="490"/>
      <c r="E30" s="490"/>
      <c r="F30" s="490"/>
      <c r="G30" s="490"/>
      <c r="H30" s="490"/>
      <c r="I30" s="491"/>
      <c r="J30" s="9">
        <v>1</v>
      </c>
      <c r="K30" s="9"/>
    </row>
    <row r="31" spans="1:11">
      <c r="A31" s="142">
        <f t="shared" ref="A31:A39" si="1">J31</f>
        <v>2</v>
      </c>
      <c r="B31" s="487" t="s">
        <v>1275</v>
      </c>
      <c r="C31" s="488"/>
      <c r="D31" s="488"/>
      <c r="E31" s="488"/>
      <c r="F31" s="488"/>
      <c r="G31" s="488"/>
      <c r="H31" s="488"/>
      <c r="I31" s="488"/>
      <c r="J31" s="9">
        <v>2</v>
      </c>
      <c r="K31" s="9"/>
    </row>
    <row r="32" spans="1:11">
      <c r="A32" s="142">
        <f t="shared" si="1"/>
        <v>0</v>
      </c>
      <c r="B32" s="487"/>
      <c r="C32" s="488"/>
      <c r="D32" s="488"/>
      <c r="E32" s="488"/>
      <c r="F32" s="488"/>
      <c r="G32" s="488"/>
      <c r="H32" s="488"/>
      <c r="I32" s="488"/>
      <c r="J32" s="9"/>
      <c r="K32" s="9"/>
    </row>
    <row r="33" spans="1:11">
      <c r="A33" s="142">
        <f t="shared" si="1"/>
        <v>0</v>
      </c>
      <c r="B33" s="487"/>
      <c r="C33" s="488"/>
      <c r="D33" s="488"/>
      <c r="E33" s="488"/>
      <c r="F33" s="488"/>
      <c r="G33" s="488"/>
      <c r="H33" s="488"/>
      <c r="I33" s="488"/>
      <c r="J33" s="9"/>
      <c r="K33" s="9"/>
    </row>
    <row r="34" spans="1:11">
      <c r="A34" s="142">
        <f t="shared" si="1"/>
        <v>0</v>
      </c>
      <c r="B34" s="487"/>
      <c r="C34" s="488"/>
      <c r="D34" s="488"/>
      <c r="E34" s="488"/>
      <c r="F34" s="488"/>
      <c r="G34" s="488"/>
      <c r="H34" s="488"/>
      <c r="I34" s="488"/>
      <c r="J34" s="9"/>
      <c r="K34" s="9"/>
    </row>
    <row r="35" spans="1:11">
      <c r="A35" s="142">
        <f t="shared" si="1"/>
        <v>0</v>
      </c>
      <c r="B35" s="487"/>
      <c r="C35" s="488"/>
      <c r="D35" s="488"/>
      <c r="E35" s="488"/>
      <c r="F35" s="488"/>
      <c r="G35" s="488"/>
      <c r="H35" s="488"/>
      <c r="I35" s="488"/>
      <c r="J35" s="9"/>
      <c r="K35" s="9"/>
    </row>
    <row r="36" spans="1:11">
      <c r="A36" s="142">
        <f t="shared" si="1"/>
        <v>0</v>
      </c>
      <c r="B36" s="487"/>
      <c r="C36" s="488"/>
      <c r="D36" s="488"/>
      <c r="E36" s="488"/>
      <c r="F36" s="488"/>
      <c r="G36" s="488"/>
      <c r="H36" s="488"/>
      <c r="I36" s="488"/>
      <c r="J36" s="9"/>
      <c r="K36" s="9"/>
    </row>
    <row r="37" spans="1:11">
      <c r="A37" s="142">
        <f t="shared" si="1"/>
        <v>0</v>
      </c>
      <c r="B37" s="487"/>
      <c r="C37" s="488"/>
      <c r="D37" s="488"/>
      <c r="E37" s="488"/>
      <c r="F37" s="488"/>
      <c r="G37" s="488"/>
      <c r="H37" s="488"/>
      <c r="I37" s="488"/>
      <c r="J37" s="9"/>
      <c r="K37" s="9"/>
    </row>
    <row r="38" spans="1:11">
      <c r="A38" s="142">
        <f t="shared" si="1"/>
        <v>0</v>
      </c>
      <c r="B38" s="487"/>
      <c r="C38" s="488"/>
      <c r="D38" s="488"/>
      <c r="E38" s="488"/>
      <c r="F38" s="488"/>
      <c r="G38" s="488"/>
      <c r="H38" s="488"/>
      <c r="I38" s="488"/>
      <c r="J38" s="9"/>
      <c r="K38" s="9"/>
    </row>
    <row r="39" spans="1:11" ht="15.75" thickBot="1">
      <c r="A39" s="142">
        <f t="shared" si="1"/>
        <v>0</v>
      </c>
      <c r="B39" s="485"/>
      <c r="C39" s="486"/>
      <c r="D39" s="486"/>
      <c r="E39" s="486"/>
      <c r="F39" s="486"/>
      <c r="G39" s="486"/>
      <c r="H39" s="486"/>
      <c r="I39" s="486"/>
      <c r="J39" s="9"/>
      <c r="K39" s="9"/>
    </row>
    <row r="40" spans="1:11">
      <c r="A40" s="142"/>
      <c r="B40" s="142"/>
      <c r="C40" s="142"/>
      <c r="D40" s="142"/>
      <c r="E40" s="142"/>
      <c r="F40" s="142"/>
      <c r="G40" s="142"/>
      <c r="H40" s="142"/>
      <c r="I40" s="142"/>
      <c r="J40" s="142"/>
      <c r="K40" s="142"/>
    </row>
    <row r="41" spans="1:11" ht="15.75" thickBot="1">
      <c r="A41" s="142"/>
      <c r="B41" s="142"/>
      <c r="C41" s="142"/>
      <c r="D41" s="142"/>
      <c r="E41" s="142"/>
      <c r="F41" s="142"/>
      <c r="G41" s="142"/>
      <c r="H41" s="142"/>
      <c r="I41" s="142"/>
      <c r="J41" s="142"/>
      <c r="K41" s="142"/>
    </row>
    <row r="42" spans="1:11" ht="45.75" thickBot="1">
      <c r="A42" s="142"/>
      <c r="B42" s="123" t="s">
        <v>706</v>
      </c>
      <c r="C42" s="75"/>
      <c r="D42" s="75"/>
      <c r="E42" s="75"/>
      <c r="F42" s="75"/>
      <c r="G42" s="75"/>
      <c r="H42" s="75"/>
      <c r="I42" s="75"/>
      <c r="J42" s="73" t="s">
        <v>700</v>
      </c>
      <c r="K42" s="74" t="s">
        <v>701</v>
      </c>
    </row>
    <row r="43" spans="1:11" ht="14.45" customHeight="1">
      <c r="A43" s="142">
        <f>J43</f>
        <v>1</v>
      </c>
      <c r="B43" s="489" t="s">
        <v>1276</v>
      </c>
      <c r="C43" s="490"/>
      <c r="D43" s="490"/>
      <c r="E43" s="490"/>
      <c r="F43" s="490"/>
      <c r="G43" s="490"/>
      <c r="H43" s="490"/>
      <c r="I43" s="491"/>
      <c r="J43" s="9">
        <v>1</v>
      </c>
      <c r="K43" s="9"/>
    </row>
    <row r="44" spans="1:11">
      <c r="A44" s="142">
        <f t="shared" ref="A44:A52" si="2">J44</f>
        <v>2</v>
      </c>
      <c r="B44" s="487" t="s">
        <v>1277</v>
      </c>
      <c r="C44" s="488"/>
      <c r="D44" s="488"/>
      <c r="E44" s="488"/>
      <c r="F44" s="488"/>
      <c r="G44" s="488"/>
      <c r="H44" s="488"/>
      <c r="I44" s="488"/>
      <c r="J44" s="9">
        <v>2</v>
      </c>
      <c r="K44" s="9"/>
    </row>
    <row r="45" spans="1:11">
      <c r="A45" s="142">
        <f t="shared" si="2"/>
        <v>0</v>
      </c>
      <c r="B45" s="487"/>
      <c r="C45" s="488"/>
      <c r="D45" s="488"/>
      <c r="E45" s="488"/>
      <c r="F45" s="488"/>
      <c r="G45" s="488"/>
      <c r="H45" s="488"/>
      <c r="I45" s="488"/>
      <c r="J45" s="9"/>
      <c r="K45" s="9"/>
    </row>
    <row r="46" spans="1:11">
      <c r="A46" s="142">
        <f t="shared" si="2"/>
        <v>0</v>
      </c>
      <c r="B46" s="487"/>
      <c r="C46" s="488"/>
      <c r="D46" s="488"/>
      <c r="E46" s="488"/>
      <c r="F46" s="488"/>
      <c r="G46" s="488"/>
      <c r="H46" s="488"/>
      <c r="I46" s="488"/>
      <c r="J46" s="9"/>
      <c r="K46" s="9"/>
    </row>
    <row r="47" spans="1:11">
      <c r="A47" s="142">
        <f t="shared" si="2"/>
        <v>0</v>
      </c>
      <c r="B47" s="487"/>
      <c r="C47" s="488"/>
      <c r="D47" s="488"/>
      <c r="E47" s="488"/>
      <c r="F47" s="488"/>
      <c r="G47" s="488"/>
      <c r="H47" s="488"/>
      <c r="I47" s="488"/>
      <c r="J47" s="9"/>
      <c r="K47" s="9"/>
    </row>
    <row r="48" spans="1:11">
      <c r="A48" s="142">
        <f t="shared" si="2"/>
        <v>0</v>
      </c>
      <c r="B48" s="487"/>
      <c r="C48" s="488"/>
      <c r="D48" s="488"/>
      <c r="E48" s="488"/>
      <c r="F48" s="488"/>
      <c r="G48" s="488"/>
      <c r="H48" s="488"/>
      <c r="I48" s="488"/>
      <c r="J48" s="9"/>
      <c r="K48" s="9"/>
    </row>
    <row r="49" spans="1:11">
      <c r="A49" s="142">
        <f t="shared" si="2"/>
        <v>0</v>
      </c>
      <c r="B49" s="487"/>
      <c r="C49" s="488"/>
      <c r="D49" s="488"/>
      <c r="E49" s="488"/>
      <c r="F49" s="488"/>
      <c r="G49" s="488"/>
      <c r="H49" s="488"/>
      <c r="I49" s="488"/>
      <c r="J49" s="9"/>
      <c r="K49" s="9"/>
    </row>
    <row r="50" spans="1:11">
      <c r="A50" s="142">
        <f t="shared" si="2"/>
        <v>0</v>
      </c>
      <c r="B50" s="487"/>
      <c r="C50" s="488"/>
      <c r="D50" s="488"/>
      <c r="E50" s="488"/>
      <c r="F50" s="488"/>
      <c r="G50" s="488"/>
      <c r="H50" s="488"/>
      <c r="I50" s="488"/>
      <c r="J50" s="9"/>
      <c r="K50" s="9"/>
    </row>
    <row r="51" spans="1:11">
      <c r="A51" s="142">
        <f t="shared" si="2"/>
        <v>0</v>
      </c>
      <c r="B51" s="487"/>
      <c r="C51" s="488"/>
      <c r="D51" s="488"/>
      <c r="E51" s="488"/>
      <c r="F51" s="488"/>
      <c r="G51" s="488"/>
      <c r="H51" s="488"/>
      <c r="I51" s="488"/>
      <c r="J51" s="9"/>
      <c r="K51" s="9"/>
    </row>
    <row r="52" spans="1:11" ht="15.75" thickBot="1">
      <c r="A52" s="142">
        <f t="shared" si="2"/>
        <v>0</v>
      </c>
      <c r="B52" s="485"/>
      <c r="C52" s="486"/>
      <c r="D52" s="486"/>
      <c r="E52" s="486"/>
      <c r="F52" s="486"/>
      <c r="G52" s="486"/>
      <c r="H52" s="486"/>
      <c r="I52" s="486"/>
      <c r="J52" s="9"/>
      <c r="K52" s="9"/>
    </row>
  </sheetData>
  <mergeCells count="30">
    <mergeCell ref="B48:I48"/>
    <mergeCell ref="B49:I49"/>
    <mergeCell ref="B50:I50"/>
    <mergeCell ref="B51:I51"/>
    <mergeCell ref="B52:I52"/>
    <mergeCell ref="B43:I43"/>
    <mergeCell ref="B44:I44"/>
    <mergeCell ref="B45:I45"/>
    <mergeCell ref="B46:I46"/>
    <mergeCell ref="B47:I47"/>
    <mergeCell ref="B35:I35"/>
    <mergeCell ref="B36:I36"/>
    <mergeCell ref="B37:I37"/>
    <mergeCell ref="B38:I38"/>
    <mergeCell ref="B39:I39"/>
    <mergeCell ref="B30:I30"/>
    <mergeCell ref="B31:I31"/>
    <mergeCell ref="B32:I32"/>
    <mergeCell ref="B33:I33"/>
    <mergeCell ref="B34:I34"/>
    <mergeCell ref="B23:I23"/>
    <mergeCell ref="B24:I24"/>
    <mergeCell ref="B25:I25"/>
    <mergeCell ref="B26:I26"/>
    <mergeCell ref="B22:I22"/>
    <mergeCell ref="B17:I17"/>
    <mergeCell ref="B18:I18"/>
    <mergeCell ref="B19:I19"/>
    <mergeCell ref="B20:I20"/>
    <mergeCell ref="B21:I21"/>
  </mergeCells>
  <conditionalFormatting sqref="E7:I7 E9:I9 E11:I11 E13:I13">
    <cfRule type="expression" dxfId="225" priority="3" stopIfTrue="1">
      <formula>IF(SUM(E8:I8)=1,1,0)</formula>
    </cfRule>
  </conditionalFormatting>
  <conditionalFormatting sqref="M1">
    <cfRule type="containsText" dxfId="224" priority="1" operator="containsText" text="n/a">
      <formula>NOT(ISERROR(SEARCH("n/a",M1)))</formula>
    </cfRule>
    <cfRule type="containsText" dxfId="223" priority="2" operator="containsText" text="no">
      <formula>NOT(ISERROR(SEARCH("no",M1)))</formula>
    </cfRule>
  </conditionalFormatting>
  <dataValidations count="3">
    <dataValidation type="list" allowBlank="1" showInputMessage="1" showErrorMessage="1" sqref="B10 B12" xr:uid="{00000000-0002-0000-1A00-000000000000}">
      <formula1>$D$6:$J$6</formula1>
    </dataValidation>
    <dataValidation allowBlank="1" showInputMessage="1" showErrorMessage="1" prompt="Select the cell to the left to access full dropdown list" sqref="C7 C11 C9" xr:uid="{00000000-0002-0000-1A00-000001000000}"/>
    <dataValidation type="list" allowBlank="1" showInputMessage="1" showErrorMessage="1" sqref="B7 B11 B9" xr:uid="{00000000-0002-0000-1A00-000002000000}">
      <formula1>$E$6:$J$6</formula1>
    </dataValidation>
  </dataValidations>
  <hyperlinks>
    <hyperlink ref="M1" location="TOC!A1" display="Return to Table of Contents" xr:uid="{00000000-0004-0000-1A00-000000000000}"/>
    <hyperlink ref="D1" location="'S4'!G2" display="'S4'!G2" xr:uid="{00000000-0004-0000-1A00-000001000000}"/>
    <hyperlink ref="D2" location="'S4'!G6" display="'S4'!G6" xr:uid="{00000000-0004-0000-1A00-000002000000}"/>
    <hyperlink ref="D7" location="'S4'!G7" display="'S4'!G7" xr:uid="{00000000-0004-0000-1A00-000003000000}"/>
    <hyperlink ref="D9" location="'S4'!G9" display="'S4'!G9" xr:uid="{00000000-0004-0000-1A00-000004000000}"/>
    <hyperlink ref="D11" location="'S4'!G16" display="'S4'!G16" xr:uid="{00000000-0004-0000-1A00-000005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A00-000003000000}">
          <x14:formula1>
            <xm:f>Assessment_DataCollection!$V$1:$V$13</xm:f>
          </x14:formula1>
          <xm:sqref>J30:K39 J43:K52 J17:K26</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C000"/>
  </sheetPr>
  <dimension ref="A1:O52"/>
  <sheetViews>
    <sheetView topLeftCell="B29" zoomScale="118" zoomScaleNormal="118" workbookViewId="0">
      <selection activeCell="M49" sqref="M49"/>
    </sheetView>
  </sheetViews>
  <sheetFormatPr defaultRowHeight="15"/>
  <cols>
    <col min="1" max="1" width="0" hidden="1" customWidth="1"/>
    <col min="2" max="2" width="14.5703125" customWidth="1"/>
    <col min="3" max="3" width="4" customWidth="1"/>
    <col min="4" max="4" width="32.5703125" customWidth="1"/>
    <col min="5" max="11" width="9.5703125" customWidth="1"/>
    <col min="13" max="13" width="23.28515625" customWidth="1"/>
  </cols>
  <sheetData>
    <row r="1" spans="2:15">
      <c r="B1" s="23" t="str">
        <f>Assessment_DataCollection!A1</f>
        <v>SECTION</v>
      </c>
      <c r="C1" s="142"/>
      <c r="D1" s="24" t="str">
        <f>Assessment_DataCollection!B512</f>
        <v>Coordination with Driver Licensing</v>
      </c>
      <c r="E1" s="142"/>
      <c r="F1" s="142"/>
      <c r="G1" s="142"/>
      <c r="H1" s="142"/>
      <c r="I1" s="142"/>
      <c r="J1" s="142"/>
      <c r="K1" s="142"/>
      <c r="L1" s="142"/>
      <c r="M1" s="90" t="s">
        <v>81</v>
      </c>
      <c r="N1" s="142"/>
      <c r="O1" s="142"/>
    </row>
    <row r="2" spans="2:15">
      <c r="B2" s="23" t="s">
        <v>686</v>
      </c>
      <c r="C2" s="35">
        <f>Assessment_DataCollection!A528</f>
        <v>4.3</v>
      </c>
      <c r="D2" s="24" t="str">
        <f>Assessment_DataCollection!B528</f>
        <v>Coordination and Education of Courts and Law Enforcement</v>
      </c>
      <c r="E2" s="142"/>
      <c r="F2" s="142"/>
      <c r="G2" s="142"/>
      <c r="H2" s="142"/>
      <c r="I2" s="142"/>
      <c r="J2" s="142"/>
      <c r="K2" s="142"/>
      <c r="L2" s="142"/>
      <c r="M2" s="142"/>
      <c r="N2" s="142"/>
      <c r="O2" s="142"/>
    </row>
    <row r="5" spans="2:15">
      <c r="B5" s="142" t="s">
        <v>15</v>
      </c>
      <c r="C5" s="142"/>
      <c r="D5" s="142"/>
      <c r="E5" s="142"/>
      <c r="F5" s="142"/>
      <c r="G5" s="142"/>
      <c r="H5" s="142"/>
      <c r="I5" s="142"/>
      <c r="J5" s="142"/>
      <c r="K5" s="142"/>
      <c r="L5" s="142"/>
      <c r="M5" s="142"/>
      <c r="N5" s="142"/>
      <c r="O5" s="142"/>
    </row>
    <row r="6" spans="2:15" ht="87" thickBot="1">
      <c r="B6" s="25" t="s">
        <v>688</v>
      </c>
      <c r="C6" s="25"/>
      <c r="D6" s="25" t="s">
        <v>689</v>
      </c>
      <c r="E6" s="46" t="s">
        <v>690</v>
      </c>
      <c r="F6" s="46" t="s">
        <v>691</v>
      </c>
      <c r="G6" s="47" t="s">
        <v>692</v>
      </c>
      <c r="H6" s="46" t="s">
        <v>693</v>
      </c>
      <c r="I6" s="47" t="s">
        <v>694</v>
      </c>
      <c r="J6" s="23"/>
      <c r="K6" s="142"/>
      <c r="L6" s="142"/>
      <c r="M6" s="142"/>
      <c r="N6" s="142"/>
      <c r="O6" s="142"/>
    </row>
    <row r="7" spans="2:15" ht="105.75" thickTop="1">
      <c r="B7" s="13" t="s">
        <v>690</v>
      </c>
      <c r="C7" s="26" t="s">
        <v>695</v>
      </c>
      <c r="D7" s="31" t="str">
        <f>Assessment_DataCollection!B529</f>
        <v>4.3.1 States shall provide information and education on novice driving requirements and restrictions to judges, prosecutors, courts, and law enforcement officials charged with adjudicating or enforcing GDL laws</v>
      </c>
      <c r="E7" s="11"/>
      <c r="F7" s="11"/>
      <c r="G7" s="11"/>
      <c r="H7" s="11"/>
      <c r="I7" s="11"/>
      <c r="J7" s="142"/>
      <c r="K7" s="142"/>
      <c r="L7" s="142" t="s">
        <v>15</v>
      </c>
      <c r="M7" s="142" t="s">
        <v>15</v>
      </c>
      <c r="N7" s="142" t="s">
        <v>15</v>
      </c>
      <c r="O7" s="142" t="s">
        <v>15</v>
      </c>
    </row>
    <row r="8" spans="2:15" ht="9" hidden="1" customHeight="1">
      <c r="B8" s="14"/>
      <c r="C8" s="20" t="s">
        <v>15</v>
      </c>
      <c r="D8" s="17"/>
      <c r="E8" s="9">
        <f>IF($B7=E6,1,"")</f>
        <v>1</v>
      </c>
      <c r="F8" s="9" t="str">
        <f>IF($B7=F6,1,"")</f>
        <v/>
      </c>
      <c r="G8" s="9" t="str">
        <f>IF($B7=G6,1,"")</f>
        <v/>
      </c>
      <c r="H8" s="9" t="str">
        <f>IF($B7=H6,1,"")</f>
        <v/>
      </c>
      <c r="I8" s="9" t="str">
        <f>IF($B7=I6,1,"")</f>
        <v/>
      </c>
      <c r="J8" s="142"/>
      <c r="K8" s="142"/>
      <c r="L8" s="142" t="s">
        <v>696</v>
      </c>
      <c r="M8" s="142" t="s">
        <v>697</v>
      </c>
      <c r="N8" s="142" t="s">
        <v>15</v>
      </c>
      <c r="O8" s="142"/>
    </row>
    <row r="9" spans="2:15" ht="60" customHeight="1">
      <c r="B9" s="14" t="s">
        <v>694</v>
      </c>
      <c r="C9" s="26" t="s">
        <v>695</v>
      </c>
      <c r="D9" s="30" t="str">
        <f>Assessment_DataCollection!B531</f>
        <v>4.3.2 States shall ensure that sanctions for noncompliance with GDL requirements by novice drivers are developed and enforced uniformly</v>
      </c>
      <c r="E9" s="9"/>
      <c r="F9" s="9"/>
      <c r="G9" s="9"/>
      <c r="H9" s="9" t="str">
        <f>IF($B9=H6,1,"")</f>
        <v/>
      </c>
      <c r="I9" s="9"/>
      <c r="J9" s="142"/>
      <c r="K9" s="142"/>
      <c r="L9" s="142"/>
      <c r="M9" s="142"/>
      <c r="N9" s="142" t="s">
        <v>15</v>
      </c>
      <c r="O9" s="142"/>
    </row>
    <row r="10" spans="2:15" hidden="1">
      <c r="B10" s="14"/>
      <c r="C10" s="20" t="s">
        <v>15</v>
      </c>
      <c r="D10" s="17"/>
      <c r="E10" s="9" t="str">
        <f>IF($B9=E6,1,"")</f>
        <v/>
      </c>
      <c r="F10" s="9" t="str">
        <f>IF($B9=F6,1,"")</f>
        <v/>
      </c>
      <c r="G10" s="9" t="str">
        <f>IF($B9=G6,1,"")</f>
        <v/>
      </c>
      <c r="H10" s="9" t="str">
        <f>IF($B9=H6,1,"")</f>
        <v/>
      </c>
      <c r="I10" s="9">
        <f>IF($B9=I6,1,"")</f>
        <v>1</v>
      </c>
      <c r="J10" s="142"/>
      <c r="K10" s="142"/>
      <c r="L10" s="142"/>
      <c r="M10" s="142"/>
      <c r="N10" s="142"/>
      <c r="O10" s="142"/>
    </row>
    <row r="11" spans="2:15" ht="45.75" thickBot="1">
      <c r="B11" s="15" t="s">
        <v>690</v>
      </c>
      <c r="C11" s="27" t="s">
        <v>695</v>
      </c>
      <c r="D11" s="18" t="str">
        <f>Assessment_DataCollection!B533</f>
        <v>4.3.3 States should evaluate enforcement efforts to determine effectiveness</v>
      </c>
      <c r="E11" s="10"/>
      <c r="F11" s="10"/>
      <c r="G11" s="10"/>
      <c r="H11" s="10"/>
      <c r="I11" s="10"/>
      <c r="J11" s="142"/>
      <c r="K11" s="142"/>
      <c r="L11" s="142"/>
      <c r="M11" s="142"/>
      <c r="N11" s="142"/>
      <c r="O11" s="142"/>
    </row>
    <row r="12" spans="2:15" ht="15.75" hidden="1" thickTop="1">
      <c r="B12" s="13"/>
      <c r="C12" s="13"/>
      <c r="D12" s="11"/>
      <c r="E12" s="11">
        <f>IF($B11=E6,1,"")</f>
        <v>1</v>
      </c>
      <c r="F12" s="11" t="str">
        <f>IF($B11=F6,1,"")</f>
        <v/>
      </c>
      <c r="G12" s="11" t="str">
        <f>IF($B11=G6,1,"")</f>
        <v/>
      </c>
      <c r="H12" s="11" t="str">
        <f>IF($B11=H6,1,"")</f>
        <v/>
      </c>
      <c r="I12" s="11" t="str">
        <f>IF($B11=I6,1,"")</f>
        <v/>
      </c>
      <c r="J12" s="142"/>
      <c r="K12" s="142"/>
      <c r="L12" s="142"/>
      <c r="M12" s="142"/>
      <c r="N12" s="142"/>
      <c r="O12" s="142"/>
    </row>
    <row r="13" spans="2:15" ht="15.75" thickTop="1">
      <c r="B13" s="142"/>
      <c r="C13" s="142"/>
      <c r="D13" s="16" t="s">
        <v>698</v>
      </c>
      <c r="E13" s="23">
        <f>SUM(E7:E12)</f>
        <v>2</v>
      </c>
      <c r="F13" s="23">
        <f>SUM(F7:F12)</f>
        <v>0</v>
      </c>
      <c r="G13" s="23">
        <f>SUM(G7:G12)</f>
        <v>0</v>
      </c>
      <c r="H13" s="23">
        <f>SUM(H7:H12)</f>
        <v>0</v>
      </c>
      <c r="I13" s="23">
        <f>SUM(I7:I12)</f>
        <v>1</v>
      </c>
      <c r="J13" s="142"/>
      <c r="K13" s="142"/>
      <c r="L13" s="142"/>
      <c r="M13" s="142"/>
      <c r="N13" s="142"/>
      <c r="O13" s="142"/>
    </row>
    <row r="15" spans="2:15" ht="15.75" thickBot="1">
      <c r="B15" s="142"/>
      <c r="C15" s="142"/>
      <c r="D15" s="142"/>
      <c r="E15" s="142"/>
      <c r="F15" s="142"/>
      <c r="G15" s="142"/>
      <c r="H15" s="142"/>
      <c r="I15" s="142"/>
      <c r="J15" s="142"/>
      <c r="K15" s="142"/>
      <c r="L15" s="142"/>
      <c r="M15" s="142"/>
      <c r="N15" s="142"/>
      <c r="O15" s="142"/>
    </row>
    <row r="16" spans="2:15" ht="45.75" thickBot="1">
      <c r="B16" s="144" t="s">
        <v>699</v>
      </c>
      <c r="C16" s="145"/>
      <c r="D16" s="145"/>
      <c r="E16" s="145"/>
      <c r="F16" s="145"/>
      <c r="G16" s="145"/>
      <c r="H16" s="145"/>
      <c r="I16" s="145"/>
      <c r="J16" s="121" t="s">
        <v>700</v>
      </c>
      <c r="K16" s="122" t="s">
        <v>701</v>
      </c>
      <c r="L16" s="142"/>
      <c r="M16" s="142"/>
      <c r="N16" s="142"/>
      <c r="O16" s="142"/>
    </row>
    <row r="17" spans="1:11" ht="14.45" customHeight="1">
      <c r="A17" s="142">
        <f>J17</f>
        <v>0</v>
      </c>
      <c r="B17" s="489"/>
      <c r="C17" s="490"/>
      <c r="D17" s="490"/>
      <c r="E17" s="490"/>
      <c r="F17" s="490"/>
      <c r="G17" s="490"/>
      <c r="H17" s="490"/>
      <c r="I17" s="491"/>
      <c r="J17" s="9"/>
      <c r="K17" s="9"/>
    </row>
    <row r="18" spans="1:11">
      <c r="A18" s="142">
        <f t="shared" ref="A18:A26" si="0">J18</f>
        <v>0</v>
      </c>
      <c r="B18" s="487"/>
      <c r="C18" s="488"/>
      <c r="D18" s="488"/>
      <c r="E18" s="488"/>
      <c r="F18" s="488"/>
      <c r="G18" s="488"/>
      <c r="H18" s="488"/>
      <c r="I18" s="488"/>
      <c r="J18" s="9"/>
      <c r="K18" s="9"/>
    </row>
    <row r="19" spans="1:11">
      <c r="A19" s="142">
        <f t="shared" si="0"/>
        <v>0</v>
      </c>
      <c r="B19" s="487"/>
      <c r="C19" s="488"/>
      <c r="D19" s="488"/>
      <c r="E19" s="488"/>
      <c r="F19" s="488"/>
      <c r="G19" s="488"/>
      <c r="H19" s="488"/>
      <c r="I19" s="488"/>
      <c r="J19" s="9"/>
      <c r="K19" s="9"/>
    </row>
    <row r="20" spans="1:11">
      <c r="A20" s="142">
        <f t="shared" si="0"/>
        <v>0</v>
      </c>
      <c r="B20" s="487"/>
      <c r="C20" s="488"/>
      <c r="D20" s="488"/>
      <c r="E20" s="488"/>
      <c r="F20" s="488"/>
      <c r="G20" s="488"/>
      <c r="H20" s="488"/>
      <c r="I20" s="488"/>
      <c r="J20" s="9"/>
      <c r="K20" s="9"/>
    </row>
    <row r="21" spans="1:11">
      <c r="A21" s="142">
        <f t="shared" si="0"/>
        <v>0</v>
      </c>
      <c r="B21" s="487"/>
      <c r="C21" s="488"/>
      <c r="D21" s="488"/>
      <c r="E21" s="488"/>
      <c r="F21" s="488"/>
      <c r="G21" s="488"/>
      <c r="H21" s="488"/>
      <c r="I21" s="488"/>
      <c r="J21" s="9"/>
      <c r="K21" s="9"/>
    </row>
    <row r="22" spans="1:11">
      <c r="A22" s="142">
        <f t="shared" si="0"/>
        <v>0</v>
      </c>
      <c r="B22" s="487"/>
      <c r="C22" s="488"/>
      <c r="D22" s="488"/>
      <c r="E22" s="488"/>
      <c r="F22" s="488"/>
      <c r="G22" s="488"/>
      <c r="H22" s="488"/>
      <c r="I22" s="488"/>
      <c r="J22" s="9"/>
      <c r="K22" s="9"/>
    </row>
    <row r="23" spans="1:11">
      <c r="A23" s="142">
        <f t="shared" si="0"/>
        <v>0</v>
      </c>
      <c r="B23" s="487"/>
      <c r="C23" s="488"/>
      <c r="D23" s="488"/>
      <c r="E23" s="488"/>
      <c r="F23" s="488"/>
      <c r="G23" s="488"/>
      <c r="H23" s="488"/>
      <c r="I23" s="488"/>
      <c r="J23" s="9"/>
      <c r="K23" s="9"/>
    </row>
    <row r="24" spans="1:11">
      <c r="A24" s="142">
        <f t="shared" si="0"/>
        <v>0</v>
      </c>
      <c r="B24" s="487"/>
      <c r="C24" s="488"/>
      <c r="D24" s="488"/>
      <c r="E24" s="488"/>
      <c r="F24" s="488"/>
      <c r="G24" s="488"/>
      <c r="H24" s="488"/>
      <c r="I24" s="488"/>
      <c r="J24" s="9"/>
      <c r="K24" s="9"/>
    </row>
    <row r="25" spans="1:11">
      <c r="A25" s="142">
        <f t="shared" si="0"/>
        <v>0</v>
      </c>
      <c r="B25" s="487"/>
      <c r="C25" s="488"/>
      <c r="D25" s="488"/>
      <c r="E25" s="488"/>
      <c r="F25" s="488"/>
      <c r="G25" s="488"/>
      <c r="H25" s="488"/>
      <c r="I25" s="488"/>
      <c r="J25" s="9"/>
      <c r="K25" s="9"/>
    </row>
    <row r="26" spans="1:11" ht="15.75" thickBot="1">
      <c r="A26" s="142">
        <f t="shared" si="0"/>
        <v>0</v>
      </c>
      <c r="B26" s="485"/>
      <c r="C26" s="486"/>
      <c r="D26" s="486"/>
      <c r="E26" s="486"/>
      <c r="F26" s="486"/>
      <c r="G26" s="486"/>
      <c r="H26" s="486"/>
      <c r="I26" s="486"/>
      <c r="J26" s="9"/>
      <c r="K26" s="9"/>
    </row>
    <row r="28" spans="1:11" ht="15.75" thickBot="1">
      <c r="A28" s="142"/>
      <c r="B28" s="142"/>
      <c r="C28" s="142"/>
      <c r="D28" s="142"/>
      <c r="E28" s="142"/>
      <c r="F28" s="142"/>
      <c r="G28" s="142"/>
      <c r="H28" s="142"/>
      <c r="I28" s="142"/>
      <c r="J28" s="142"/>
      <c r="K28" s="142"/>
    </row>
    <row r="29" spans="1:11" ht="45.75" thickBot="1">
      <c r="A29" s="142"/>
      <c r="B29" s="123" t="s">
        <v>702</v>
      </c>
      <c r="C29" s="145"/>
      <c r="D29" s="145"/>
      <c r="E29" s="145"/>
      <c r="F29" s="145"/>
      <c r="G29" s="145"/>
      <c r="H29" s="145"/>
      <c r="I29" s="145"/>
      <c r="J29" s="121" t="s">
        <v>700</v>
      </c>
      <c r="K29" s="122" t="s">
        <v>701</v>
      </c>
    </row>
    <row r="30" spans="1:11" ht="14.45" customHeight="1">
      <c r="A30" s="142">
        <f>J30</f>
        <v>1</v>
      </c>
      <c r="B30" s="489" t="s">
        <v>1278</v>
      </c>
      <c r="C30" s="490"/>
      <c r="D30" s="490"/>
      <c r="E30" s="490"/>
      <c r="F30" s="490"/>
      <c r="G30" s="490"/>
      <c r="H30" s="490"/>
      <c r="I30" s="491"/>
      <c r="J30" s="9">
        <v>1</v>
      </c>
      <c r="K30" s="9"/>
    </row>
    <row r="31" spans="1:11">
      <c r="A31" s="142">
        <f t="shared" ref="A31:A39" si="1">J31</f>
        <v>2</v>
      </c>
      <c r="B31" s="487" t="s">
        <v>1279</v>
      </c>
      <c r="C31" s="488"/>
      <c r="D31" s="488"/>
      <c r="E31" s="488"/>
      <c r="F31" s="488"/>
      <c r="G31" s="488"/>
      <c r="H31" s="488"/>
      <c r="I31" s="488"/>
      <c r="J31" s="9">
        <v>2</v>
      </c>
      <c r="K31" s="9"/>
    </row>
    <row r="32" spans="1:11">
      <c r="A32" s="142">
        <f t="shared" si="1"/>
        <v>3</v>
      </c>
      <c r="B32" s="487" t="s">
        <v>1280</v>
      </c>
      <c r="C32" s="488"/>
      <c r="D32" s="488"/>
      <c r="E32" s="488"/>
      <c r="F32" s="488"/>
      <c r="G32" s="488"/>
      <c r="H32" s="488"/>
      <c r="I32" s="488"/>
      <c r="J32" s="9">
        <v>3</v>
      </c>
      <c r="K32" s="9"/>
    </row>
    <row r="33" spans="1:11">
      <c r="A33" s="142">
        <f t="shared" si="1"/>
        <v>0</v>
      </c>
      <c r="B33" s="487"/>
      <c r="C33" s="488"/>
      <c r="D33" s="488"/>
      <c r="E33" s="488"/>
      <c r="F33" s="488"/>
      <c r="G33" s="488"/>
      <c r="H33" s="488"/>
      <c r="I33" s="488"/>
      <c r="J33" s="9"/>
      <c r="K33" s="9"/>
    </row>
    <row r="34" spans="1:11">
      <c r="A34" s="142">
        <f t="shared" si="1"/>
        <v>0</v>
      </c>
      <c r="B34" s="487"/>
      <c r="C34" s="488"/>
      <c r="D34" s="488"/>
      <c r="E34" s="488"/>
      <c r="F34" s="488"/>
      <c r="G34" s="488"/>
      <c r="H34" s="488"/>
      <c r="I34" s="488"/>
      <c r="J34" s="9"/>
      <c r="K34" s="9"/>
    </row>
    <row r="35" spans="1:11">
      <c r="A35" s="142">
        <f t="shared" si="1"/>
        <v>0</v>
      </c>
      <c r="B35" s="487"/>
      <c r="C35" s="488"/>
      <c r="D35" s="488"/>
      <c r="E35" s="488"/>
      <c r="F35" s="488"/>
      <c r="G35" s="488"/>
      <c r="H35" s="488"/>
      <c r="I35" s="488"/>
      <c r="J35" s="9"/>
      <c r="K35" s="9"/>
    </row>
    <row r="36" spans="1:11">
      <c r="A36" s="142">
        <f t="shared" si="1"/>
        <v>0</v>
      </c>
      <c r="B36" s="487"/>
      <c r="C36" s="488"/>
      <c r="D36" s="488"/>
      <c r="E36" s="488"/>
      <c r="F36" s="488"/>
      <c r="G36" s="488"/>
      <c r="H36" s="488"/>
      <c r="I36" s="488"/>
      <c r="J36" s="9"/>
      <c r="K36" s="9"/>
    </row>
    <row r="37" spans="1:11">
      <c r="A37" s="142">
        <f t="shared" si="1"/>
        <v>0</v>
      </c>
      <c r="B37" s="487"/>
      <c r="C37" s="488"/>
      <c r="D37" s="488"/>
      <c r="E37" s="488"/>
      <c r="F37" s="488"/>
      <c r="G37" s="488"/>
      <c r="H37" s="488"/>
      <c r="I37" s="488"/>
      <c r="J37" s="9"/>
      <c r="K37" s="9"/>
    </row>
    <row r="38" spans="1:11">
      <c r="A38" s="142">
        <f t="shared" si="1"/>
        <v>0</v>
      </c>
      <c r="B38" s="487"/>
      <c r="C38" s="488"/>
      <c r="D38" s="488"/>
      <c r="E38" s="488"/>
      <c r="F38" s="488"/>
      <c r="G38" s="488"/>
      <c r="H38" s="488"/>
      <c r="I38" s="488"/>
      <c r="J38" s="9"/>
      <c r="K38" s="9"/>
    </row>
    <row r="39" spans="1:11" ht="15.75" thickBot="1">
      <c r="A39" s="142">
        <f t="shared" si="1"/>
        <v>0</v>
      </c>
      <c r="B39" s="485"/>
      <c r="C39" s="486"/>
      <c r="D39" s="486"/>
      <c r="E39" s="486"/>
      <c r="F39" s="486"/>
      <c r="G39" s="486"/>
      <c r="H39" s="486"/>
      <c r="I39" s="486"/>
      <c r="J39" s="9"/>
      <c r="K39" s="9"/>
    </row>
    <row r="41" spans="1:11" ht="15.75" thickBot="1">
      <c r="A41" s="142"/>
      <c r="B41" s="142"/>
      <c r="C41" s="142"/>
      <c r="D41" s="142"/>
      <c r="E41" s="142"/>
      <c r="F41" s="142"/>
      <c r="G41" s="142"/>
      <c r="H41" s="142"/>
      <c r="I41" s="142"/>
      <c r="J41" s="142"/>
      <c r="K41" s="142"/>
    </row>
    <row r="42" spans="1:11" ht="45.75" thickBot="1">
      <c r="A42" s="142"/>
      <c r="B42" s="123" t="s">
        <v>706</v>
      </c>
      <c r="C42" s="75"/>
      <c r="D42" s="75"/>
      <c r="E42" s="75"/>
      <c r="F42" s="75"/>
      <c r="G42" s="75"/>
      <c r="H42" s="75"/>
      <c r="I42" s="75"/>
      <c r="J42" s="73" t="s">
        <v>700</v>
      </c>
      <c r="K42" s="74" t="s">
        <v>701</v>
      </c>
    </row>
    <row r="43" spans="1:11" ht="14.45" customHeight="1" thickBot="1">
      <c r="A43" s="142">
        <f>J43</f>
        <v>1</v>
      </c>
      <c r="B43" s="487" t="s">
        <v>1281</v>
      </c>
      <c r="C43" s="488"/>
      <c r="D43" s="488"/>
      <c r="E43" s="488"/>
      <c r="F43" s="488"/>
      <c r="G43" s="488"/>
      <c r="H43" s="488"/>
      <c r="I43" s="488"/>
      <c r="J43" s="9">
        <v>1</v>
      </c>
      <c r="K43" s="9"/>
    </row>
    <row r="44" spans="1:11">
      <c r="A44" s="142">
        <f t="shared" ref="A44:A52" si="2">J44</f>
        <v>2</v>
      </c>
      <c r="B44" s="489" t="s">
        <v>1282</v>
      </c>
      <c r="C44" s="490"/>
      <c r="D44" s="490"/>
      <c r="E44" s="490"/>
      <c r="F44" s="490"/>
      <c r="G44" s="490"/>
      <c r="H44" s="490"/>
      <c r="I44" s="491"/>
      <c r="J44" s="9">
        <v>2</v>
      </c>
      <c r="K44" s="9"/>
    </row>
    <row r="45" spans="1:11">
      <c r="A45" s="142">
        <f t="shared" si="2"/>
        <v>3</v>
      </c>
      <c r="B45" s="487" t="s">
        <v>1283</v>
      </c>
      <c r="C45" s="488"/>
      <c r="D45" s="488"/>
      <c r="E45" s="488"/>
      <c r="F45" s="488"/>
      <c r="G45" s="488"/>
      <c r="H45" s="488"/>
      <c r="I45" s="488"/>
      <c r="J45" s="9">
        <v>3</v>
      </c>
      <c r="K45" s="9"/>
    </row>
    <row r="46" spans="1:11">
      <c r="A46" s="142">
        <f t="shared" si="2"/>
        <v>0</v>
      </c>
      <c r="B46" s="142"/>
      <c r="C46" s="142"/>
      <c r="D46" s="142"/>
      <c r="E46" s="142"/>
      <c r="F46" s="142"/>
      <c r="G46" s="142"/>
      <c r="H46" s="142"/>
      <c r="I46" s="142"/>
      <c r="J46" s="9"/>
      <c r="K46" s="9"/>
    </row>
    <row r="47" spans="1:11">
      <c r="A47" s="142">
        <f t="shared" si="2"/>
        <v>0</v>
      </c>
      <c r="B47" s="487"/>
      <c r="C47" s="488"/>
      <c r="D47" s="488"/>
      <c r="E47" s="488"/>
      <c r="F47" s="488"/>
      <c r="G47" s="488"/>
      <c r="H47" s="488"/>
      <c r="I47" s="488"/>
      <c r="J47" s="9"/>
      <c r="K47" s="9"/>
    </row>
    <row r="48" spans="1:11">
      <c r="A48" s="142">
        <f t="shared" si="2"/>
        <v>0</v>
      </c>
      <c r="B48" s="487"/>
      <c r="C48" s="488"/>
      <c r="D48" s="488"/>
      <c r="E48" s="488"/>
      <c r="F48" s="488"/>
      <c r="G48" s="488"/>
      <c r="H48" s="488"/>
      <c r="I48" s="488"/>
      <c r="J48" s="9"/>
      <c r="K48" s="9"/>
    </row>
    <row r="49" spans="1:11">
      <c r="A49" s="142">
        <f t="shared" si="2"/>
        <v>0</v>
      </c>
      <c r="B49" s="487"/>
      <c r="C49" s="488"/>
      <c r="D49" s="488"/>
      <c r="E49" s="488"/>
      <c r="F49" s="488"/>
      <c r="G49" s="488"/>
      <c r="H49" s="488"/>
      <c r="I49" s="488"/>
      <c r="J49" s="9"/>
      <c r="K49" s="9"/>
    </row>
    <row r="50" spans="1:11">
      <c r="A50" s="142">
        <f t="shared" si="2"/>
        <v>0</v>
      </c>
      <c r="B50" s="487"/>
      <c r="C50" s="488"/>
      <c r="D50" s="488"/>
      <c r="E50" s="488"/>
      <c r="F50" s="488"/>
      <c r="G50" s="488"/>
      <c r="H50" s="488"/>
      <c r="I50" s="488"/>
      <c r="J50" s="9"/>
      <c r="K50" s="9"/>
    </row>
    <row r="51" spans="1:11">
      <c r="A51" s="142">
        <f t="shared" si="2"/>
        <v>0</v>
      </c>
      <c r="B51" s="487"/>
      <c r="C51" s="488"/>
      <c r="D51" s="488"/>
      <c r="E51" s="488"/>
      <c r="F51" s="488"/>
      <c r="G51" s="488"/>
      <c r="H51" s="488"/>
      <c r="I51" s="488"/>
      <c r="J51" s="9"/>
      <c r="K51" s="9"/>
    </row>
    <row r="52" spans="1:11" ht="15.75" thickBot="1">
      <c r="A52" s="142">
        <f t="shared" si="2"/>
        <v>0</v>
      </c>
      <c r="B52" s="485"/>
      <c r="C52" s="486"/>
      <c r="D52" s="486"/>
      <c r="E52" s="486"/>
      <c r="F52" s="486"/>
      <c r="G52" s="486"/>
      <c r="H52" s="486"/>
      <c r="I52" s="486"/>
      <c r="J52" s="9"/>
      <c r="K52" s="9"/>
    </row>
  </sheetData>
  <mergeCells count="29">
    <mergeCell ref="B49:I49"/>
    <mergeCell ref="B50:I50"/>
    <mergeCell ref="B51:I51"/>
    <mergeCell ref="B52:I52"/>
    <mergeCell ref="B44:I44"/>
    <mergeCell ref="B43:I43"/>
    <mergeCell ref="B45:I45"/>
    <mergeCell ref="B47:I47"/>
    <mergeCell ref="B48:I48"/>
    <mergeCell ref="B35:I35"/>
    <mergeCell ref="B36:I36"/>
    <mergeCell ref="B37:I37"/>
    <mergeCell ref="B38:I38"/>
    <mergeCell ref="B39:I39"/>
    <mergeCell ref="B30:I30"/>
    <mergeCell ref="B31:I31"/>
    <mergeCell ref="B32:I32"/>
    <mergeCell ref="B33:I33"/>
    <mergeCell ref="B34:I34"/>
    <mergeCell ref="B23:I23"/>
    <mergeCell ref="B24:I24"/>
    <mergeCell ref="B25:I25"/>
    <mergeCell ref="B26:I26"/>
    <mergeCell ref="B22:I22"/>
    <mergeCell ref="B17:I17"/>
    <mergeCell ref="B18:I18"/>
    <mergeCell ref="B19:I19"/>
    <mergeCell ref="B20:I20"/>
    <mergeCell ref="B21:I21"/>
  </mergeCells>
  <conditionalFormatting sqref="E7 E9 E11:I11">
    <cfRule type="expression" dxfId="222" priority="7" stopIfTrue="1">
      <formula>IF(SUM(E8:I8)=1,1,0)</formula>
    </cfRule>
  </conditionalFormatting>
  <conditionalFormatting sqref="F7 F9">
    <cfRule type="expression" dxfId="221" priority="6" stopIfTrue="1">
      <formula>IF(SUM(F8:I8)=1,1,0)</formula>
    </cfRule>
  </conditionalFormatting>
  <conditionalFormatting sqref="G7 G9">
    <cfRule type="expression" dxfId="220" priority="5" stopIfTrue="1">
      <formula>IF(SUM(G8:I8)=1,1,0)</formula>
    </cfRule>
  </conditionalFormatting>
  <conditionalFormatting sqref="H7 H9">
    <cfRule type="expression" dxfId="219" priority="4" stopIfTrue="1">
      <formula>IF(SUM(H8:I8)=1,1,0)</formula>
    </cfRule>
  </conditionalFormatting>
  <conditionalFormatting sqref="I7 I9">
    <cfRule type="expression" dxfId="218" priority="3" stopIfTrue="1">
      <formula>IF(I8=1,1,0)</formula>
    </cfRule>
  </conditionalFormatting>
  <conditionalFormatting sqref="M1">
    <cfRule type="containsText" dxfId="217" priority="1" operator="containsText" text="n/a">
      <formula>NOT(ISERROR(SEARCH("n/a",M1)))</formula>
    </cfRule>
    <cfRule type="containsText" dxfId="216" priority="2" operator="containsText" text="no">
      <formula>NOT(ISERROR(SEARCH("no",M1)))</formula>
    </cfRule>
  </conditionalFormatting>
  <dataValidations count="2">
    <dataValidation allowBlank="1" showInputMessage="1" showErrorMessage="1" prompt="Select the cell to the left to access full dropdown list" sqref="C7 C9 C11" xr:uid="{00000000-0002-0000-1B00-000000000000}"/>
    <dataValidation type="list" allowBlank="1" showInputMessage="1" showErrorMessage="1" sqref="C12 B9:B12 B7" xr:uid="{00000000-0002-0000-1B00-000001000000}">
      <formula1>$E$6:$J$6</formula1>
    </dataValidation>
  </dataValidations>
  <hyperlinks>
    <hyperlink ref="M1" location="TOC!A1" display="Return to Table of Contents" xr:uid="{00000000-0004-0000-1B00-000000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B00-000002000000}">
          <x14:formula1>
            <xm:f>Assessment_DataCollection!$V$1:$V$13</xm:f>
          </x14:formula1>
          <xm:sqref>J30:K39 J43:K52 J17:K26</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sheetPr>
  <dimension ref="A1:O52"/>
  <sheetViews>
    <sheetView topLeftCell="B9" zoomScale="118" zoomScaleNormal="118" workbookViewId="0">
      <selection activeCell="O47" sqref="O47"/>
    </sheetView>
  </sheetViews>
  <sheetFormatPr defaultRowHeight="15"/>
  <cols>
    <col min="1" max="1" width="8.7109375" hidden="1" customWidth="1"/>
    <col min="2" max="2" width="14.5703125" customWidth="1"/>
    <col min="3" max="3" width="4" customWidth="1"/>
    <col min="4" max="4" width="32.5703125" customWidth="1"/>
    <col min="5" max="11" width="9.5703125" customWidth="1"/>
    <col min="13" max="13" width="23.28515625" customWidth="1"/>
  </cols>
  <sheetData>
    <row r="1" spans="2:15">
      <c r="B1" s="23" t="str">
        <f>Assessment_DataCollection!A1</f>
        <v>SECTION</v>
      </c>
      <c r="C1" s="142"/>
      <c r="D1" s="54" t="str">
        <f>Assessment_DataCollection!B512</f>
        <v>Coordination with Driver Licensing</v>
      </c>
      <c r="E1" s="142"/>
      <c r="F1" s="142"/>
      <c r="G1" s="142"/>
      <c r="H1" s="142"/>
      <c r="I1" s="142"/>
      <c r="J1" s="142"/>
      <c r="K1" s="142"/>
      <c r="L1" s="142"/>
      <c r="M1" s="90" t="s">
        <v>81</v>
      </c>
      <c r="N1" s="142"/>
      <c r="O1" s="142"/>
    </row>
    <row r="2" spans="2:15">
      <c r="B2" s="23" t="s">
        <v>686</v>
      </c>
      <c r="C2" s="35">
        <f>Assessment_DataCollection!A536</f>
        <v>4.4000000000000004</v>
      </c>
      <c r="D2" s="54" t="str">
        <f>Assessment_DataCollection!B536</f>
        <v>Knowledge and Skills Tests</v>
      </c>
      <c r="E2" s="142"/>
      <c r="F2" s="142"/>
      <c r="G2" s="142"/>
      <c r="H2" s="142"/>
      <c r="I2" s="142"/>
      <c r="J2" s="142"/>
      <c r="K2" s="142"/>
      <c r="L2" s="142"/>
      <c r="M2" s="142"/>
      <c r="N2" s="142"/>
      <c r="O2" s="142"/>
    </row>
    <row r="5" spans="2:15">
      <c r="B5" s="142" t="s">
        <v>15</v>
      </c>
      <c r="C5" s="142"/>
      <c r="D5" s="142"/>
      <c r="E5" s="142"/>
      <c r="F5" s="142"/>
      <c r="G5" s="142"/>
      <c r="H5" s="142"/>
      <c r="I5" s="142"/>
      <c r="J5" s="142"/>
      <c r="K5" s="142"/>
      <c r="L5" s="142"/>
      <c r="M5" s="142"/>
      <c r="N5" s="142"/>
      <c r="O5" s="142"/>
    </row>
    <row r="6" spans="2:15" ht="87" thickBot="1">
      <c r="B6" s="25" t="s">
        <v>688</v>
      </c>
      <c r="C6" s="25"/>
      <c r="D6" s="25" t="s">
        <v>689</v>
      </c>
      <c r="E6" s="46" t="s">
        <v>690</v>
      </c>
      <c r="F6" s="46" t="s">
        <v>691</v>
      </c>
      <c r="G6" s="47" t="s">
        <v>692</v>
      </c>
      <c r="H6" s="46" t="s">
        <v>693</v>
      </c>
      <c r="I6" s="47" t="s">
        <v>694</v>
      </c>
      <c r="J6" s="23"/>
      <c r="K6" s="142"/>
      <c r="L6" s="142"/>
      <c r="M6" s="142"/>
      <c r="N6" s="142"/>
      <c r="O6" s="142"/>
    </row>
    <row r="7" spans="2:15" ht="60.75" thickTop="1">
      <c r="B7" s="13" t="s">
        <v>692</v>
      </c>
      <c r="C7" s="26" t="s">
        <v>695</v>
      </c>
      <c r="D7" s="69" t="str">
        <f>Assessment_DataCollection!B537</f>
        <v>4.4.1 States shall ensure that State licensing knowledge and skills tests are empirically based and reflect the national standards</v>
      </c>
      <c r="E7" s="11"/>
      <c r="F7" s="11"/>
      <c r="G7" s="11"/>
      <c r="H7" s="11"/>
      <c r="I7" s="11"/>
      <c r="J7" s="142"/>
      <c r="K7" s="142"/>
      <c r="L7" s="142" t="s">
        <v>15</v>
      </c>
      <c r="M7" s="142" t="s">
        <v>15</v>
      </c>
      <c r="N7" s="142" t="s">
        <v>15</v>
      </c>
      <c r="O7" s="142" t="s">
        <v>15</v>
      </c>
    </row>
    <row r="8" spans="2:15" ht="9" hidden="1" customHeight="1">
      <c r="B8" s="14"/>
      <c r="C8" s="20" t="s">
        <v>15</v>
      </c>
      <c r="D8" s="17"/>
      <c r="E8" s="9" t="str">
        <f>IF($B7=E6,1,"")</f>
        <v/>
      </c>
      <c r="F8" s="9" t="str">
        <f>IF($B7=F6,1,"")</f>
        <v/>
      </c>
      <c r="G8" s="9">
        <f>IF($B7=G6,1,"")</f>
        <v>1</v>
      </c>
      <c r="H8" s="9" t="str">
        <f>IF($B7=H6,1,"")</f>
        <v/>
      </c>
      <c r="I8" s="9" t="str">
        <f>IF($B7=I6,1,"")</f>
        <v/>
      </c>
      <c r="J8" s="142"/>
      <c r="K8" s="142"/>
      <c r="L8" s="142" t="s">
        <v>696</v>
      </c>
      <c r="M8" s="142" t="s">
        <v>697</v>
      </c>
      <c r="N8" s="142" t="s">
        <v>15</v>
      </c>
      <c r="O8" s="142"/>
    </row>
    <row r="9" spans="2:15" ht="135.75" thickBot="1">
      <c r="B9" s="15" t="s">
        <v>693</v>
      </c>
      <c r="C9" s="27" t="s">
        <v>695</v>
      </c>
      <c r="D9" s="68" t="str">
        <f>Assessment_DataCollection!B539</f>
        <v>4.4.2 States shall develop and implement a valid and reliable driver’s license knowledge and skills test, such as the AAMVA NMDTS, which assesses the novice driver’s understanding of laws and principles of driving and that assesses their ability to operate a motor vehicle</v>
      </c>
      <c r="E9" s="10"/>
      <c r="F9" s="10"/>
      <c r="G9" s="10"/>
      <c r="H9" s="10"/>
      <c r="I9" s="10"/>
      <c r="J9" s="142"/>
      <c r="K9" s="142"/>
      <c r="L9" s="142"/>
      <c r="M9" s="142"/>
      <c r="N9" s="142"/>
      <c r="O9" s="142"/>
    </row>
    <row r="10" spans="2:15" ht="15.75" hidden="1" thickTop="1">
      <c r="B10" s="13"/>
      <c r="C10" s="13"/>
      <c r="D10" s="11"/>
      <c r="E10" s="11" t="str">
        <f>IF($B9=E6,1,"")</f>
        <v/>
      </c>
      <c r="F10" s="11" t="str">
        <f>IF($B9=F6,1,"")</f>
        <v/>
      </c>
      <c r="G10" s="11" t="str">
        <f>IF($B9=G6,1,"")</f>
        <v/>
      </c>
      <c r="H10" s="11">
        <f>IF($B9=H6,1,"")</f>
        <v>1</v>
      </c>
      <c r="I10" s="11" t="str">
        <f>IF($B9=I6,1,"")</f>
        <v/>
      </c>
      <c r="J10" s="142"/>
      <c r="K10" s="142"/>
      <c r="L10" s="142"/>
      <c r="M10" s="142"/>
      <c r="N10" s="142"/>
      <c r="O10" s="142"/>
    </row>
    <row r="11" spans="2:15" ht="15.75" thickTop="1">
      <c r="B11" s="142"/>
      <c r="C11" s="142"/>
      <c r="D11" s="16" t="s">
        <v>698</v>
      </c>
      <c r="E11" s="23">
        <f>SUM(E7:E10)</f>
        <v>0</v>
      </c>
      <c r="F11" s="23">
        <f>SUM(F7:F10)</f>
        <v>0</v>
      </c>
      <c r="G11" s="23">
        <f>SUM(G7:G10)</f>
        <v>1</v>
      </c>
      <c r="H11" s="23">
        <f>SUM(H7:H10)</f>
        <v>1</v>
      </c>
      <c r="I11" s="23">
        <f>SUM(I7:I10)</f>
        <v>0</v>
      </c>
      <c r="J11" s="142"/>
      <c r="K11" s="142"/>
      <c r="L11" s="142"/>
      <c r="M11" s="142"/>
      <c r="N11" s="142"/>
      <c r="O11" s="142"/>
    </row>
    <row r="12" spans="2:15">
      <c r="B12" s="142"/>
      <c r="C12" s="142"/>
      <c r="D12" s="16"/>
      <c r="E12" s="23"/>
      <c r="F12" s="23"/>
      <c r="G12" s="23"/>
      <c r="H12" s="23"/>
      <c r="I12" s="23"/>
      <c r="J12" s="142"/>
      <c r="K12" s="142"/>
      <c r="L12" s="142"/>
      <c r="M12" s="142"/>
      <c r="N12" s="142"/>
      <c r="O12" s="142"/>
    </row>
    <row r="13" spans="2:15">
      <c r="B13" s="142"/>
      <c r="C13" s="142"/>
      <c r="D13" s="16"/>
      <c r="E13" s="23"/>
      <c r="F13" s="23"/>
      <c r="G13" s="23"/>
      <c r="H13" s="23"/>
      <c r="I13" s="23"/>
      <c r="J13" s="142"/>
      <c r="K13" s="142"/>
      <c r="L13" s="142"/>
      <c r="M13" s="142"/>
      <c r="N13" s="142"/>
      <c r="O13" s="142"/>
    </row>
    <row r="15" spans="2:15" ht="15.75" thickBot="1">
      <c r="B15" s="142"/>
      <c r="C15" s="142"/>
      <c r="D15" s="142"/>
      <c r="E15" s="142"/>
      <c r="F15" s="142"/>
      <c r="G15" s="142"/>
      <c r="H15" s="142"/>
      <c r="I15" s="142"/>
      <c r="J15" s="142"/>
      <c r="K15" s="142"/>
      <c r="L15" s="142"/>
      <c r="M15" s="142"/>
      <c r="N15" s="142"/>
      <c r="O15" s="142"/>
    </row>
    <row r="16" spans="2:15" ht="45.75" thickBot="1">
      <c r="B16" s="144" t="s">
        <v>699</v>
      </c>
      <c r="C16" s="145"/>
      <c r="D16" s="145"/>
      <c r="E16" s="145"/>
      <c r="F16" s="145"/>
      <c r="G16" s="145"/>
      <c r="H16" s="145"/>
      <c r="I16" s="145"/>
      <c r="J16" s="121" t="s">
        <v>700</v>
      </c>
      <c r="K16" s="122" t="s">
        <v>701</v>
      </c>
      <c r="L16" s="142"/>
      <c r="M16" s="142"/>
      <c r="N16" s="142"/>
      <c r="O16" s="142"/>
    </row>
    <row r="17" spans="1:11" ht="14.45" customHeight="1">
      <c r="A17" s="142">
        <f>J17</f>
        <v>0</v>
      </c>
      <c r="B17" s="489"/>
      <c r="C17" s="490"/>
      <c r="D17" s="490"/>
      <c r="E17" s="490"/>
      <c r="F17" s="490"/>
      <c r="G17" s="490"/>
      <c r="H17" s="490"/>
      <c r="I17" s="491"/>
      <c r="J17" s="9"/>
      <c r="K17" s="9"/>
    </row>
    <row r="18" spans="1:11">
      <c r="A18" s="142">
        <f t="shared" ref="A18:A26" si="0">J18</f>
        <v>0</v>
      </c>
      <c r="B18" s="487"/>
      <c r="C18" s="488"/>
      <c r="D18" s="488"/>
      <c r="E18" s="488"/>
      <c r="F18" s="488"/>
      <c r="G18" s="488"/>
      <c r="H18" s="488"/>
      <c r="I18" s="488"/>
      <c r="J18" s="9"/>
      <c r="K18" s="9"/>
    </row>
    <row r="19" spans="1:11">
      <c r="A19" s="142">
        <f t="shared" si="0"/>
        <v>0</v>
      </c>
      <c r="B19" s="487"/>
      <c r="C19" s="488"/>
      <c r="D19" s="488"/>
      <c r="E19" s="488"/>
      <c r="F19" s="488"/>
      <c r="G19" s="488"/>
      <c r="H19" s="488"/>
      <c r="I19" s="488"/>
      <c r="J19" s="9"/>
      <c r="K19" s="9"/>
    </row>
    <row r="20" spans="1:11">
      <c r="A20" s="142">
        <f t="shared" si="0"/>
        <v>0</v>
      </c>
      <c r="B20" s="487"/>
      <c r="C20" s="488"/>
      <c r="D20" s="488"/>
      <c r="E20" s="488"/>
      <c r="F20" s="488"/>
      <c r="G20" s="488"/>
      <c r="H20" s="488"/>
      <c r="I20" s="488"/>
      <c r="J20" s="9"/>
      <c r="K20" s="9"/>
    </row>
    <row r="21" spans="1:11">
      <c r="A21" s="142">
        <f t="shared" si="0"/>
        <v>0</v>
      </c>
      <c r="B21" s="487"/>
      <c r="C21" s="488"/>
      <c r="D21" s="488"/>
      <c r="E21" s="488"/>
      <c r="F21" s="488"/>
      <c r="G21" s="488"/>
      <c r="H21" s="488"/>
      <c r="I21" s="488"/>
      <c r="J21" s="9"/>
      <c r="K21" s="9"/>
    </row>
    <row r="22" spans="1:11">
      <c r="A22" s="142">
        <f t="shared" si="0"/>
        <v>0</v>
      </c>
      <c r="B22" s="487"/>
      <c r="C22" s="488"/>
      <c r="D22" s="488"/>
      <c r="E22" s="488"/>
      <c r="F22" s="488"/>
      <c r="G22" s="488"/>
      <c r="H22" s="488"/>
      <c r="I22" s="488"/>
      <c r="J22" s="9"/>
      <c r="K22" s="9"/>
    </row>
    <row r="23" spans="1:11">
      <c r="A23" s="142">
        <f t="shared" si="0"/>
        <v>0</v>
      </c>
      <c r="B23" s="487"/>
      <c r="C23" s="488"/>
      <c r="D23" s="488"/>
      <c r="E23" s="488"/>
      <c r="F23" s="488"/>
      <c r="G23" s="488"/>
      <c r="H23" s="488"/>
      <c r="I23" s="488"/>
      <c r="J23" s="9"/>
      <c r="K23" s="9"/>
    </row>
    <row r="24" spans="1:11">
      <c r="A24" s="142">
        <f t="shared" si="0"/>
        <v>0</v>
      </c>
      <c r="B24" s="487"/>
      <c r="C24" s="488"/>
      <c r="D24" s="488"/>
      <c r="E24" s="488"/>
      <c r="F24" s="488"/>
      <c r="G24" s="488"/>
      <c r="H24" s="488"/>
      <c r="I24" s="488"/>
      <c r="J24" s="9"/>
      <c r="K24" s="9"/>
    </row>
    <row r="25" spans="1:11">
      <c r="A25" s="142">
        <f t="shared" si="0"/>
        <v>0</v>
      </c>
      <c r="B25" s="487"/>
      <c r="C25" s="488"/>
      <c r="D25" s="488"/>
      <c r="E25" s="488"/>
      <c r="F25" s="488"/>
      <c r="G25" s="488"/>
      <c r="H25" s="488"/>
      <c r="I25" s="488"/>
      <c r="J25" s="9"/>
      <c r="K25" s="9"/>
    </row>
    <row r="26" spans="1:11" ht="15.75" thickBot="1">
      <c r="A26" s="142">
        <f t="shared" si="0"/>
        <v>0</v>
      </c>
      <c r="B26" s="485"/>
      <c r="C26" s="486"/>
      <c r="D26" s="486"/>
      <c r="E26" s="486"/>
      <c r="F26" s="486"/>
      <c r="G26" s="486"/>
      <c r="H26" s="486"/>
      <c r="I26" s="486"/>
      <c r="J26" s="9"/>
      <c r="K26" s="9"/>
    </row>
    <row r="28" spans="1:11" ht="15.75" thickBot="1">
      <c r="A28" s="142"/>
      <c r="B28" s="142"/>
      <c r="C28" s="142"/>
      <c r="D28" s="142"/>
      <c r="E28" s="142"/>
      <c r="F28" s="142"/>
      <c r="G28" s="142"/>
      <c r="H28" s="142"/>
      <c r="I28" s="142"/>
      <c r="J28" s="142"/>
      <c r="K28" s="142"/>
    </row>
    <row r="29" spans="1:11" ht="45.75" thickBot="1">
      <c r="A29" s="142"/>
      <c r="B29" s="123" t="s">
        <v>702</v>
      </c>
      <c r="C29" s="145"/>
      <c r="D29" s="145"/>
      <c r="E29" s="145"/>
      <c r="F29" s="145"/>
      <c r="G29" s="145"/>
      <c r="H29" s="145"/>
      <c r="I29" s="145"/>
      <c r="J29" s="121" t="s">
        <v>700</v>
      </c>
      <c r="K29" s="122" t="s">
        <v>701</v>
      </c>
    </row>
    <row r="30" spans="1:11" ht="14.45" customHeight="1">
      <c r="A30" s="142">
        <f>J30</f>
        <v>1</v>
      </c>
      <c r="B30" s="489" t="s">
        <v>1284</v>
      </c>
      <c r="C30" s="490"/>
      <c r="D30" s="490"/>
      <c r="E30" s="490"/>
      <c r="F30" s="490"/>
      <c r="G30" s="490"/>
      <c r="H30" s="490"/>
      <c r="I30" s="491"/>
      <c r="J30" s="9">
        <v>1</v>
      </c>
      <c r="K30" s="9"/>
    </row>
    <row r="31" spans="1:11">
      <c r="A31" s="142">
        <f t="shared" ref="A31:A39" si="1">J31</f>
        <v>2</v>
      </c>
      <c r="B31" s="487" t="s">
        <v>1285</v>
      </c>
      <c r="C31" s="488"/>
      <c r="D31" s="488"/>
      <c r="E31" s="488"/>
      <c r="F31" s="488"/>
      <c r="G31" s="488"/>
      <c r="H31" s="488"/>
      <c r="I31" s="488"/>
      <c r="J31" s="9">
        <v>2</v>
      </c>
      <c r="K31" s="9"/>
    </row>
    <row r="32" spans="1:11">
      <c r="A32" s="142">
        <f t="shared" si="1"/>
        <v>4</v>
      </c>
      <c r="B32" s="487" t="s">
        <v>1286</v>
      </c>
      <c r="C32" s="488"/>
      <c r="D32" s="488"/>
      <c r="E32" s="488"/>
      <c r="F32" s="488"/>
      <c r="G32" s="488"/>
      <c r="H32" s="488"/>
      <c r="I32" s="488"/>
      <c r="J32" s="9">
        <v>4</v>
      </c>
      <c r="K32" s="9"/>
    </row>
    <row r="33" spans="1:11">
      <c r="A33" s="142">
        <f t="shared" si="1"/>
        <v>3</v>
      </c>
      <c r="B33" s="487" t="s">
        <v>1287</v>
      </c>
      <c r="C33" s="488"/>
      <c r="D33" s="488"/>
      <c r="E33" s="488"/>
      <c r="F33" s="488"/>
      <c r="G33" s="488"/>
      <c r="H33" s="488"/>
      <c r="I33" s="488"/>
      <c r="J33" s="9">
        <v>3</v>
      </c>
      <c r="K33" s="9"/>
    </row>
    <row r="34" spans="1:11">
      <c r="A34" s="142">
        <f t="shared" si="1"/>
        <v>5</v>
      </c>
      <c r="B34" s="487" t="s">
        <v>1288</v>
      </c>
      <c r="C34" s="488"/>
      <c r="D34" s="488"/>
      <c r="E34" s="488"/>
      <c r="F34" s="488"/>
      <c r="G34" s="488"/>
      <c r="H34" s="488"/>
      <c r="I34" s="488"/>
      <c r="J34" s="9">
        <v>5</v>
      </c>
      <c r="K34" s="9"/>
    </row>
    <row r="35" spans="1:11">
      <c r="A35" s="142">
        <f t="shared" si="1"/>
        <v>6</v>
      </c>
      <c r="B35" s="487" t="s">
        <v>1289</v>
      </c>
      <c r="C35" s="488"/>
      <c r="D35" s="488"/>
      <c r="E35" s="488"/>
      <c r="F35" s="488"/>
      <c r="G35" s="488"/>
      <c r="H35" s="488"/>
      <c r="I35" s="488"/>
      <c r="J35" s="9">
        <v>6</v>
      </c>
      <c r="K35" s="9"/>
    </row>
    <row r="36" spans="1:11">
      <c r="A36" s="142">
        <f t="shared" si="1"/>
        <v>0</v>
      </c>
      <c r="B36" s="487"/>
      <c r="C36" s="488"/>
      <c r="D36" s="488"/>
      <c r="E36" s="488"/>
      <c r="F36" s="488"/>
      <c r="G36" s="488"/>
      <c r="H36" s="488"/>
      <c r="I36" s="488"/>
      <c r="J36" s="9"/>
      <c r="K36" s="9"/>
    </row>
    <row r="37" spans="1:11">
      <c r="A37" s="142">
        <f t="shared" si="1"/>
        <v>0</v>
      </c>
      <c r="B37" s="487"/>
      <c r="C37" s="488"/>
      <c r="D37" s="488"/>
      <c r="E37" s="488"/>
      <c r="F37" s="488"/>
      <c r="G37" s="488"/>
      <c r="H37" s="488"/>
      <c r="I37" s="488"/>
      <c r="J37" s="9"/>
      <c r="K37" s="9"/>
    </row>
    <row r="38" spans="1:11">
      <c r="A38" s="142">
        <f t="shared" si="1"/>
        <v>0</v>
      </c>
      <c r="B38" s="487"/>
      <c r="C38" s="488"/>
      <c r="D38" s="488"/>
      <c r="E38" s="488"/>
      <c r="F38" s="488"/>
      <c r="G38" s="488"/>
      <c r="H38" s="488"/>
      <c r="I38" s="488"/>
      <c r="J38" s="9"/>
      <c r="K38" s="9"/>
    </row>
    <row r="39" spans="1:11" ht="15.75" thickBot="1">
      <c r="A39" s="142">
        <f t="shared" si="1"/>
        <v>0</v>
      </c>
      <c r="B39" s="485"/>
      <c r="C39" s="486"/>
      <c r="D39" s="486"/>
      <c r="E39" s="486"/>
      <c r="F39" s="486"/>
      <c r="G39" s="486"/>
      <c r="H39" s="486"/>
      <c r="I39" s="486"/>
      <c r="J39" s="9"/>
      <c r="K39" s="9"/>
    </row>
    <row r="41" spans="1:11" ht="15.75" thickBot="1">
      <c r="A41" s="142"/>
      <c r="B41" s="142"/>
      <c r="C41" s="142"/>
      <c r="D41" s="142"/>
      <c r="E41" s="142"/>
      <c r="F41" s="142"/>
      <c r="G41" s="142"/>
      <c r="H41" s="142"/>
      <c r="I41" s="142"/>
      <c r="J41" s="142"/>
      <c r="K41" s="142"/>
    </row>
    <row r="42" spans="1:11" ht="45.75" thickBot="1">
      <c r="A42" s="142"/>
      <c r="B42" s="123" t="s">
        <v>706</v>
      </c>
      <c r="C42" s="75"/>
      <c r="D42" s="75"/>
      <c r="E42" s="75"/>
      <c r="F42" s="75"/>
      <c r="G42" s="75"/>
      <c r="H42" s="75"/>
      <c r="I42" s="75"/>
      <c r="J42" s="73" t="s">
        <v>700</v>
      </c>
      <c r="K42" s="74" t="s">
        <v>701</v>
      </c>
    </row>
    <row r="43" spans="1:11" ht="14.45" customHeight="1">
      <c r="A43" s="142">
        <f>J43</f>
        <v>1</v>
      </c>
      <c r="B43" s="487" t="s">
        <v>1290</v>
      </c>
      <c r="C43" s="488"/>
      <c r="D43" s="488"/>
      <c r="E43" s="488"/>
      <c r="F43" s="488"/>
      <c r="G43" s="488"/>
      <c r="H43" s="488"/>
      <c r="I43" s="488"/>
      <c r="J43" s="9">
        <v>1</v>
      </c>
      <c r="K43" s="9"/>
    </row>
    <row r="44" spans="1:11">
      <c r="A44" s="142">
        <f t="shared" ref="A44:A52" si="2">J44</f>
        <v>2</v>
      </c>
      <c r="B44" s="487" t="s">
        <v>1291</v>
      </c>
      <c r="C44" s="488"/>
      <c r="D44" s="488"/>
      <c r="E44" s="488"/>
      <c r="F44" s="488"/>
      <c r="G44" s="488"/>
      <c r="H44" s="488"/>
      <c r="I44" s="488"/>
      <c r="J44" s="9">
        <v>2</v>
      </c>
      <c r="K44" s="9"/>
    </row>
    <row r="45" spans="1:11">
      <c r="A45" s="142">
        <f t="shared" si="2"/>
        <v>0</v>
      </c>
      <c r="B45" s="142"/>
      <c r="C45" s="142"/>
      <c r="D45" s="142"/>
      <c r="E45" s="142"/>
      <c r="F45" s="142"/>
      <c r="G45" s="142"/>
      <c r="H45" s="142"/>
      <c r="I45" s="142"/>
      <c r="J45" s="9"/>
      <c r="K45" s="9"/>
    </row>
    <row r="46" spans="1:11">
      <c r="A46" s="142">
        <f t="shared" si="2"/>
        <v>0</v>
      </c>
      <c r="B46" s="487"/>
      <c r="C46" s="488"/>
      <c r="D46" s="488"/>
      <c r="E46" s="488"/>
      <c r="F46" s="488"/>
      <c r="G46" s="488"/>
      <c r="H46" s="488"/>
      <c r="I46" s="488"/>
      <c r="J46" s="9"/>
      <c r="K46" s="9"/>
    </row>
    <row r="47" spans="1:11">
      <c r="A47" s="142">
        <f t="shared" si="2"/>
        <v>0</v>
      </c>
      <c r="B47" s="487"/>
      <c r="C47" s="488"/>
      <c r="D47" s="488"/>
      <c r="E47" s="488"/>
      <c r="F47" s="488"/>
      <c r="G47" s="488"/>
      <c r="H47" s="488"/>
      <c r="I47" s="488"/>
      <c r="J47" s="9"/>
      <c r="K47" s="9"/>
    </row>
    <row r="48" spans="1:11">
      <c r="A48" s="142">
        <f t="shared" si="2"/>
        <v>0</v>
      </c>
      <c r="B48" s="487"/>
      <c r="C48" s="488"/>
      <c r="D48" s="488"/>
      <c r="E48" s="488"/>
      <c r="F48" s="488"/>
      <c r="G48" s="488"/>
      <c r="H48" s="488"/>
      <c r="I48" s="488"/>
      <c r="J48" s="9"/>
      <c r="K48" s="9"/>
    </row>
    <row r="49" spans="1:11">
      <c r="A49" s="142">
        <f t="shared" si="2"/>
        <v>0</v>
      </c>
      <c r="B49" s="487"/>
      <c r="C49" s="488"/>
      <c r="D49" s="488"/>
      <c r="E49" s="488"/>
      <c r="F49" s="488"/>
      <c r="G49" s="488"/>
      <c r="H49" s="488"/>
      <c r="I49" s="488"/>
      <c r="J49" s="9"/>
      <c r="K49" s="9"/>
    </row>
    <row r="50" spans="1:11">
      <c r="A50" s="142">
        <f t="shared" si="2"/>
        <v>0</v>
      </c>
      <c r="B50" s="487"/>
      <c r="C50" s="488"/>
      <c r="D50" s="488"/>
      <c r="E50" s="488"/>
      <c r="F50" s="488"/>
      <c r="G50" s="488"/>
      <c r="H50" s="488"/>
      <c r="I50" s="488"/>
      <c r="J50" s="9"/>
      <c r="K50" s="9"/>
    </row>
    <row r="51" spans="1:11">
      <c r="A51" s="142">
        <f t="shared" si="2"/>
        <v>0</v>
      </c>
      <c r="B51" s="487"/>
      <c r="C51" s="488"/>
      <c r="D51" s="488"/>
      <c r="E51" s="488"/>
      <c r="F51" s="488"/>
      <c r="G51" s="488"/>
      <c r="H51" s="488"/>
      <c r="I51" s="488"/>
      <c r="J51" s="9"/>
      <c r="K51" s="9"/>
    </row>
    <row r="52" spans="1:11" ht="15.75" thickBot="1">
      <c r="A52" s="142">
        <f t="shared" si="2"/>
        <v>0</v>
      </c>
      <c r="B52" s="485"/>
      <c r="C52" s="486"/>
      <c r="D52" s="486"/>
      <c r="E52" s="486"/>
      <c r="F52" s="486"/>
      <c r="G52" s="486"/>
      <c r="H52" s="486"/>
      <c r="I52" s="486"/>
      <c r="J52" s="9"/>
      <c r="K52" s="9"/>
    </row>
  </sheetData>
  <mergeCells count="29">
    <mergeCell ref="B49:I49"/>
    <mergeCell ref="B50:I50"/>
    <mergeCell ref="B51:I51"/>
    <mergeCell ref="B52:I52"/>
    <mergeCell ref="B43:I43"/>
    <mergeCell ref="B44:I44"/>
    <mergeCell ref="B46:I46"/>
    <mergeCell ref="B47:I47"/>
    <mergeCell ref="B48:I48"/>
    <mergeCell ref="B35:I35"/>
    <mergeCell ref="B36:I36"/>
    <mergeCell ref="B37:I37"/>
    <mergeCell ref="B38:I38"/>
    <mergeCell ref="B39:I39"/>
    <mergeCell ref="B30:I30"/>
    <mergeCell ref="B31:I31"/>
    <mergeCell ref="B32:I32"/>
    <mergeCell ref="B33:I33"/>
    <mergeCell ref="B34:I34"/>
    <mergeCell ref="B23:I23"/>
    <mergeCell ref="B24:I24"/>
    <mergeCell ref="B25:I25"/>
    <mergeCell ref="B26:I26"/>
    <mergeCell ref="B22:I22"/>
    <mergeCell ref="B17:I17"/>
    <mergeCell ref="B18:I18"/>
    <mergeCell ref="B19:I19"/>
    <mergeCell ref="B20:I20"/>
    <mergeCell ref="B21:I21"/>
  </mergeCells>
  <conditionalFormatting sqref="E7 E9:I9">
    <cfRule type="expression" dxfId="215" priority="7" stopIfTrue="1">
      <formula>IF(SUM(E8:I8)=1,1,0)</formula>
    </cfRule>
  </conditionalFormatting>
  <conditionalFormatting sqref="F7">
    <cfRule type="expression" dxfId="214" priority="6" stopIfTrue="1">
      <formula>IF(SUM(F8:I8)=1,1,0)</formula>
    </cfRule>
  </conditionalFormatting>
  <conditionalFormatting sqref="G7">
    <cfRule type="expression" dxfId="213" priority="5" stopIfTrue="1">
      <formula>IF(SUM(G8:I8)=1,1,0)</formula>
    </cfRule>
  </conditionalFormatting>
  <conditionalFormatting sqref="H7">
    <cfRule type="expression" dxfId="212" priority="4" stopIfTrue="1">
      <formula>IF(SUM(H8:I8)=1,1,0)</formula>
    </cfRule>
  </conditionalFormatting>
  <conditionalFormatting sqref="I7">
    <cfRule type="expression" dxfId="211" priority="3" stopIfTrue="1">
      <formula>IF(I8=1,1,0)</formula>
    </cfRule>
  </conditionalFormatting>
  <conditionalFormatting sqref="M1">
    <cfRule type="containsText" dxfId="210" priority="1" operator="containsText" text="n/a">
      <formula>NOT(ISERROR(SEARCH("n/a",M1)))</formula>
    </cfRule>
    <cfRule type="containsText" dxfId="209" priority="2" operator="containsText" text="no">
      <formula>NOT(ISERROR(SEARCH("no",M1)))</formula>
    </cfRule>
  </conditionalFormatting>
  <dataValidations count="2">
    <dataValidation type="list" allowBlank="1" showInputMessage="1" showErrorMessage="1" sqref="C10 B9:B10 B7" xr:uid="{00000000-0002-0000-1C00-000000000000}">
      <formula1>$E$6:$J$6</formula1>
    </dataValidation>
    <dataValidation allowBlank="1" showInputMessage="1" showErrorMessage="1" prompt="Select the cell to the left to access full dropdown list" sqref="C7 C9" xr:uid="{00000000-0002-0000-1C00-000001000000}"/>
  </dataValidations>
  <hyperlinks>
    <hyperlink ref="M1" location="TOC!A1" display="Return to Table of Contents" xr:uid="{00000000-0004-0000-1C00-000000000000}"/>
    <hyperlink ref="D1" location="'S4'!G2" display="'S4'!G2" xr:uid="{00000000-0004-0000-1C00-000001000000}"/>
    <hyperlink ref="D2" location="'S4'!G26" display="'S4'!G26" xr:uid="{00000000-0004-0000-1C00-000002000000}"/>
    <hyperlink ref="D7" location="'S4'!G27" display="'S4'!G27" xr:uid="{00000000-0004-0000-1C00-000003000000}"/>
    <hyperlink ref="D9" location="'S4'!G29" display="'S4'!G29" xr:uid="{00000000-0004-0000-1C00-000004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C00-000002000000}">
          <x14:formula1>
            <xm:f>Assessment_DataCollection!$V$1:$V$13</xm:f>
          </x14:formula1>
          <xm:sqref>J30:K39 J43:K52 J17:K26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8"/>
  <sheetViews>
    <sheetView topLeftCell="B1" workbookViewId="0">
      <selection activeCell="D13" sqref="D13"/>
    </sheetView>
  </sheetViews>
  <sheetFormatPr defaultRowHeight="15"/>
  <cols>
    <col min="1" max="1" width="37.85546875" bestFit="1" customWidth="1"/>
    <col min="2" max="2" width="46.85546875" customWidth="1"/>
    <col min="3" max="3" width="42.5703125" customWidth="1"/>
    <col min="4" max="4" width="41.28515625" customWidth="1"/>
    <col min="5" max="5" width="17.140625" customWidth="1"/>
  </cols>
  <sheetData>
    <row r="1" spans="1:7">
      <c r="A1" s="120" t="s">
        <v>81</v>
      </c>
      <c r="B1" s="142"/>
      <c r="C1" s="142"/>
      <c r="D1" s="142"/>
      <c r="E1" s="142"/>
      <c r="F1" s="142"/>
      <c r="G1" s="142"/>
    </row>
    <row r="2" spans="1:7">
      <c r="A2" s="436" t="s">
        <v>85</v>
      </c>
      <c r="B2" s="437" t="s">
        <v>86</v>
      </c>
      <c r="C2" s="438" t="s">
        <v>87</v>
      </c>
      <c r="D2" s="439" t="s">
        <v>88</v>
      </c>
      <c r="E2" s="440" t="s">
        <v>89</v>
      </c>
      <c r="F2" s="142"/>
      <c r="G2" s="142"/>
    </row>
    <row r="3" spans="1:7">
      <c r="A3" s="126" t="s">
        <v>90</v>
      </c>
      <c r="B3" s="429" t="s">
        <v>91</v>
      </c>
      <c r="C3" s="427" t="s">
        <v>92</v>
      </c>
      <c r="D3" s="427" t="s">
        <v>93</v>
      </c>
      <c r="E3" s="430" t="s">
        <v>94</v>
      </c>
      <c r="F3" s="142"/>
      <c r="G3" s="142"/>
    </row>
    <row r="4" spans="1:7">
      <c r="A4" s="126" t="s">
        <v>95</v>
      </c>
      <c r="B4" s="429" t="s">
        <v>96</v>
      </c>
      <c r="C4" s="427" t="s">
        <v>97</v>
      </c>
      <c r="D4" s="427" t="s">
        <v>98</v>
      </c>
      <c r="E4" s="431" t="s">
        <v>99</v>
      </c>
      <c r="F4" s="142"/>
      <c r="G4" s="142"/>
    </row>
    <row r="5" spans="1:7">
      <c r="A5" s="126" t="s">
        <v>37</v>
      </c>
      <c r="B5" s="432" t="s">
        <v>100</v>
      </c>
      <c r="C5" s="428" t="s">
        <v>101</v>
      </c>
      <c r="D5" s="427" t="s">
        <v>102</v>
      </c>
      <c r="E5" s="433" t="s">
        <v>103</v>
      </c>
      <c r="F5" s="142"/>
      <c r="G5" s="142"/>
    </row>
    <row r="6" spans="1:7">
      <c r="A6" s="126" t="s">
        <v>53</v>
      </c>
      <c r="B6" s="432" t="s">
        <v>104</v>
      </c>
      <c r="C6" s="428" t="s">
        <v>105</v>
      </c>
      <c r="D6" s="427" t="s">
        <v>106</v>
      </c>
      <c r="E6" s="433" t="s">
        <v>107</v>
      </c>
      <c r="F6" s="142"/>
      <c r="G6" s="142"/>
    </row>
    <row r="7" spans="1:7">
      <c r="A7" s="126" t="s">
        <v>108</v>
      </c>
      <c r="B7" s="432" t="s">
        <v>109</v>
      </c>
      <c r="C7" s="428" t="s">
        <v>110</v>
      </c>
      <c r="D7" s="427" t="s">
        <v>111</v>
      </c>
      <c r="E7" s="430" t="s">
        <v>112</v>
      </c>
      <c r="F7" s="142"/>
      <c r="G7" s="142"/>
    </row>
    <row r="8" spans="1:7">
      <c r="A8" s="128" t="s">
        <v>113</v>
      </c>
      <c r="B8" s="434" t="s">
        <v>114</v>
      </c>
      <c r="C8" s="435" t="s">
        <v>115</v>
      </c>
      <c r="D8" s="435" t="s">
        <v>116</v>
      </c>
      <c r="E8" s="441" t="s">
        <v>117</v>
      </c>
      <c r="F8" s="142"/>
      <c r="G8" s="142"/>
    </row>
    <row r="9" spans="1:7">
      <c r="A9" s="142"/>
      <c r="B9" s="142"/>
      <c r="C9" s="142"/>
      <c r="D9" s="142"/>
      <c r="E9" s="142"/>
      <c r="F9" s="142"/>
      <c r="G9" s="142"/>
    </row>
    <row r="11" spans="1:7">
      <c r="A11" s="142"/>
      <c r="B11" s="484" t="s">
        <v>118</v>
      </c>
      <c r="C11" s="484"/>
      <c r="D11" s="484"/>
      <c r="E11" s="484"/>
      <c r="F11" s="484"/>
      <c r="G11" s="484"/>
    </row>
    <row r="12" spans="1:7">
      <c r="A12" s="129" t="s">
        <v>119</v>
      </c>
      <c r="B12" s="404" t="s">
        <v>120</v>
      </c>
      <c r="C12" s="405" t="s">
        <v>121</v>
      </c>
      <c r="D12" s="406" t="s">
        <v>122</v>
      </c>
      <c r="E12" s="406" t="s">
        <v>123</v>
      </c>
      <c r="F12" s="406" t="s">
        <v>124</v>
      </c>
      <c r="G12" s="406" t="s">
        <v>125</v>
      </c>
    </row>
    <row r="13" spans="1:7" ht="39">
      <c r="A13" s="126"/>
      <c r="B13" s="407" t="s">
        <v>126</v>
      </c>
      <c r="C13" s="408" t="s">
        <v>127</v>
      </c>
      <c r="D13" s="408" t="s">
        <v>128</v>
      </c>
      <c r="E13" s="408" t="s">
        <v>129</v>
      </c>
      <c r="F13" s="409" t="s">
        <v>130</v>
      </c>
      <c r="G13" s="408" t="s">
        <v>131</v>
      </c>
    </row>
    <row r="14" spans="1:7">
      <c r="A14" s="126"/>
      <c r="B14" s="410" t="s">
        <v>132</v>
      </c>
      <c r="C14" s="408" t="s">
        <v>133</v>
      </c>
      <c r="D14" s="408" t="s">
        <v>134</v>
      </c>
      <c r="E14" s="408" t="s">
        <v>135</v>
      </c>
      <c r="F14" s="409" t="s">
        <v>136</v>
      </c>
      <c r="G14" s="411" t="s">
        <v>137</v>
      </c>
    </row>
    <row r="15" spans="1:7">
      <c r="A15" s="126"/>
      <c r="B15" s="410" t="s">
        <v>132</v>
      </c>
      <c r="C15" s="408" t="s">
        <v>138</v>
      </c>
      <c r="D15" s="408" t="s">
        <v>134</v>
      </c>
      <c r="E15" s="408" t="s">
        <v>139</v>
      </c>
      <c r="F15" s="409" t="s">
        <v>140</v>
      </c>
      <c r="G15" s="408" t="s">
        <v>141</v>
      </c>
    </row>
    <row r="16" spans="1:7" ht="60">
      <c r="A16" s="126"/>
      <c r="B16" s="410" t="s">
        <v>142</v>
      </c>
      <c r="C16" s="408" t="s">
        <v>143</v>
      </c>
      <c r="D16" s="408" t="s">
        <v>144</v>
      </c>
      <c r="E16" s="412" t="s">
        <v>145</v>
      </c>
      <c r="F16" s="409" t="s">
        <v>146</v>
      </c>
      <c r="G16" s="408" t="s">
        <v>147</v>
      </c>
    </row>
    <row r="17" spans="1:7" ht="39">
      <c r="A17" s="126"/>
      <c r="B17" s="410" t="s">
        <v>148</v>
      </c>
      <c r="C17" s="408" t="s">
        <v>149</v>
      </c>
      <c r="D17" s="408" t="s">
        <v>144</v>
      </c>
      <c r="E17" s="412" t="s">
        <v>150</v>
      </c>
      <c r="F17" s="409" t="s">
        <v>151</v>
      </c>
      <c r="G17" s="408" t="s">
        <v>152</v>
      </c>
    </row>
    <row r="18" spans="1:7" ht="26.25">
      <c r="A18" s="126"/>
      <c r="B18" s="410" t="s">
        <v>153</v>
      </c>
      <c r="C18" s="408" t="s">
        <v>127</v>
      </c>
      <c r="D18" s="408" t="s">
        <v>128</v>
      </c>
      <c r="E18" s="408" t="s">
        <v>129</v>
      </c>
      <c r="F18" s="409" t="s">
        <v>130</v>
      </c>
      <c r="G18" s="408" t="s">
        <v>131</v>
      </c>
    </row>
    <row r="19" spans="1:7">
      <c r="A19" s="126"/>
      <c r="B19" s="410" t="s">
        <v>132</v>
      </c>
      <c r="C19" s="408" t="s">
        <v>133</v>
      </c>
      <c r="D19" s="408" t="s">
        <v>134</v>
      </c>
      <c r="E19" s="408" t="s">
        <v>135</v>
      </c>
      <c r="F19" s="409" t="s">
        <v>136</v>
      </c>
      <c r="G19" s="408" t="s">
        <v>154</v>
      </c>
    </row>
    <row r="20" spans="1:7">
      <c r="A20" s="126"/>
      <c r="B20" s="410" t="s">
        <v>132</v>
      </c>
      <c r="C20" s="408" t="s">
        <v>138</v>
      </c>
      <c r="D20" s="408" t="s">
        <v>134</v>
      </c>
      <c r="E20" s="408" t="s">
        <v>139</v>
      </c>
      <c r="F20" s="409" t="s">
        <v>140</v>
      </c>
      <c r="G20" s="408" t="s">
        <v>141</v>
      </c>
    </row>
    <row r="21" spans="1:7" ht="26.25">
      <c r="A21" s="126"/>
      <c r="B21" s="410" t="s">
        <v>155</v>
      </c>
      <c r="C21" s="408" t="s">
        <v>127</v>
      </c>
      <c r="D21" s="408" t="s">
        <v>128</v>
      </c>
      <c r="E21" s="408" t="s">
        <v>129</v>
      </c>
      <c r="F21" s="409" t="s">
        <v>130</v>
      </c>
      <c r="G21" s="408" t="s">
        <v>131</v>
      </c>
    </row>
    <row r="22" spans="1:7">
      <c r="A22" s="126"/>
      <c r="B22" s="410" t="s">
        <v>132</v>
      </c>
      <c r="C22" s="408" t="s">
        <v>133</v>
      </c>
      <c r="D22" s="408" t="s">
        <v>134</v>
      </c>
      <c r="E22" s="408" t="s">
        <v>135</v>
      </c>
      <c r="F22" s="409" t="s">
        <v>136</v>
      </c>
      <c r="G22" s="408" t="s">
        <v>154</v>
      </c>
    </row>
    <row r="23" spans="1:7">
      <c r="A23" s="126"/>
      <c r="B23" s="410" t="s">
        <v>132</v>
      </c>
      <c r="C23" s="408" t="s">
        <v>138</v>
      </c>
      <c r="D23" s="408" t="s">
        <v>134</v>
      </c>
      <c r="E23" s="408" t="s">
        <v>139</v>
      </c>
      <c r="F23" s="409" t="s">
        <v>140</v>
      </c>
      <c r="G23" s="408" t="s">
        <v>141</v>
      </c>
    </row>
    <row r="24" spans="1:7">
      <c r="A24" s="128"/>
      <c r="B24" s="413" t="s">
        <v>156</v>
      </c>
      <c r="C24" s="414" t="s">
        <v>132</v>
      </c>
      <c r="D24" s="414" t="s">
        <v>132</v>
      </c>
      <c r="E24" s="414" t="s">
        <v>132</v>
      </c>
      <c r="F24" s="414" t="s">
        <v>132</v>
      </c>
      <c r="G24" s="414" t="s">
        <v>132</v>
      </c>
    </row>
    <row r="25" spans="1:7" ht="128.25">
      <c r="A25" s="142"/>
      <c r="B25" s="410" t="s">
        <v>157</v>
      </c>
      <c r="C25" s="408" t="s">
        <v>133</v>
      </c>
      <c r="D25" s="408" t="s">
        <v>134</v>
      </c>
      <c r="E25" s="408" t="s">
        <v>135</v>
      </c>
      <c r="F25" s="409" t="s">
        <v>136</v>
      </c>
      <c r="G25" s="411" t="s">
        <v>137</v>
      </c>
    </row>
    <row r="26" spans="1:7">
      <c r="A26" s="142"/>
      <c r="B26" s="410" t="s">
        <v>132</v>
      </c>
      <c r="C26" s="408" t="s">
        <v>138</v>
      </c>
      <c r="D26" s="408" t="s">
        <v>134</v>
      </c>
      <c r="E26" s="408" t="s">
        <v>139</v>
      </c>
      <c r="F26" s="409" t="s">
        <v>140</v>
      </c>
      <c r="G26" s="408" t="s">
        <v>141</v>
      </c>
    </row>
    <row r="27" spans="1:7" ht="39">
      <c r="A27" s="142"/>
      <c r="B27" s="410" t="s">
        <v>158</v>
      </c>
      <c r="C27" s="408" t="s">
        <v>133</v>
      </c>
      <c r="D27" s="408" t="s">
        <v>134</v>
      </c>
      <c r="E27" s="408" t="s">
        <v>135</v>
      </c>
      <c r="F27" s="409" t="s">
        <v>136</v>
      </c>
      <c r="G27" s="408" t="s">
        <v>154</v>
      </c>
    </row>
    <row r="28" spans="1:7">
      <c r="A28" s="142"/>
      <c r="B28" s="410" t="s">
        <v>132</v>
      </c>
      <c r="C28" s="408" t="s">
        <v>138</v>
      </c>
      <c r="D28" s="408" t="s">
        <v>134</v>
      </c>
      <c r="E28" s="408" t="s">
        <v>139</v>
      </c>
      <c r="F28" s="409" t="s">
        <v>140</v>
      </c>
      <c r="G28" s="408" t="s">
        <v>141</v>
      </c>
    </row>
    <row r="29" spans="1:7" ht="39">
      <c r="A29" s="142"/>
      <c r="B29" s="410" t="s">
        <v>159</v>
      </c>
      <c r="C29" s="415"/>
      <c r="D29" s="415"/>
      <c r="E29" s="415"/>
      <c r="F29" s="415"/>
      <c r="G29" s="415"/>
    </row>
    <row r="30" spans="1:7" ht="26.25">
      <c r="A30" s="142"/>
      <c r="B30" s="410" t="s">
        <v>153</v>
      </c>
      <c r="C30" s="408" t="s">
        <v>133</v>
      </c>
      <c r="D30" s="408" t="s">
        <v>134</v>
      </c>
      <c r="E30" s="408" t="s">
        <v>135</v>
      </c>
      <c r="F30" s="409" t="s">
        <v>136</v>
      </c>
      <c r="G30" s="411" t="s">
        <v>137</v>
      </c>
    </row>
    <row r="31" spans="1:7" ht="39">
      <c r="A31" s="142"/>
      <c r="B31" s="410" t="s">
        <v>160</v>
      </c>
      <c r="C31" s="408" t="s">
        <v>133</v>
      </c>
      <c r="D31" s="408" t="s">
        <v>134</v>
      </c>
      <c r="E31" s="408" t="s">
        <v>135</v>
      </c>
      <c r="F31" s="409" t="s">
        <v>136</v>
      </c>
      <c r="G31" s="411" t="s">
        <v>137</v>
      </c>
    </row>
    <row r="32" spans="1:7">
      <c r="A32" s="142"/>
      <c r="B32" s="410" t="s">
        <v>132</v>
      </c>
      <c r="C32" s="408" t="s">
        <v>127</v>
      </c>
      <c r="D32" s="408" t="s">
        <v>128</v>
      </c>
      <c r="E32" s="408" t="s">
        <v>129</v>
      </c>
      <c r="F32" s="409" t="s">
        <v>130</v>
      </c>
      <c r="G32" s="408" t="s">
        <v>131</v>
      </c>
    </row>
    <row r="33" spans="2:7">
      <c r="B33" s="413" t="s">
        <v>161</v>
      </c>
      <c r="C33" s="414" t="s">
        <v>132</v>
      </c>
      <c r="D33" s="414" t="s">
        <v>132</v>
      </c>
      <c r="E33" s="414" t="s">
        <v>132</v>
      </c>
      <c r="F33" s="414" t="s">
        <v>132</v>
      </c>
      <c r="G33" s="414" t="s">
        <v>132</v>
      </c>
    </row>
    <row r="34" spans="2:7" ht="39">
      <c r="B34" s="410" t="s">
        <v>162</v>
      </c>
      <c r="C34" s="408" t="s">
        <v>127</v>
      </c>
      <c r="D34" s="408" t="s">
        <v>128</v>
      </c>
      <c r="E34" s="408" t="s">
        <v>129</v>
      </c>
      <c r="F34" s="409" t="s">
        <v>130</v>
      </c>
      <c r="G34" s="408" t="s">
        <v>131</v>
      </c>
    </row>
    <row r="35" spans="2:7">
      <c r="B35" s="410" t="s">
        <v>132</v>
      </c>
      <c r="C35" s="408" t="s">
        <v>133</v>
      </c>
      <c r="D35" s="408" t="s">
        <v>134</v>
      </c>
      <c r="E35" s="408" t="s">
        <v>135</v>
      </c>
      <c r="F35" s="409" t="s">
        <v>136</v>
      </c>
      <c r="G35" s="411" t="s">
        <v>137</v>
      </c>
    </row>
    <row r="36" spans="2:7" ht="39">
      <c r="B36" s="410" t="s">
        <v>163</v>
      </c>
      <c r="C36" s="408" t="s">
        <v>127</v>
      </c>
      <c r="D36" s="408" t="s">
        <v>128</v>
      </c>
      <c r="E36" s="408" t="s">
        <v>129</v>
      </c>
      <c r="F36" s="409" t="s">
        <v>130</v>
      </c>
      <c r="G36" s="408" t="s">
        <v>131</v>
      </c>
    </row>
    <row r="37" spans="2:7">
      <c r="B37" s="410" t="s">
        <v>132</v>
      </c>
      <c r="C37" s="408" t="s">
        <v>133</v>
      </c>
      <c r="D37" s="408" t="s">
        <v>134</v>
      </c>
      <c r="E37" s="408" t="s">
        <v>135</v>
      </c>
      <c r="F37" s="409" t="s">
        <v>136</v>
      </c>
      <c r="G37" s="411" t="s">
        <v>137</v>
      </c>
    </row>
    <row r="38" spans="2:7" ht="30">
      <c r="B38" s="410" t="s">
        <v>164</v>
      </c>
      <c r="C38" s="408" t="s">
        <v>165</v>
      </c>
      <c r="D38" s="412" t="s">
        <v>166</v>
      </c>
      <c r="E38" s="408" t="s">
        <v>167</v>
      </c>
      <c r="F38" s="409" t="s">
        <v>168</v>
      </c>
      <c r="G38" s="408" t="s">
        <v>169</v>
      </c>
    </row>
    <row r="39" spans="2:7" ht="30">
      <c r="B39" s="410" t="s">
        <v>132</v>
      </c>
      <c r="C39" s="408" t="s">
        <v>170</v>
      </c>
      <c r="D39" s="412" t="s">
        <v>171</v>
      </c>
      <c r="E39" s="408" t="s">
        <v>167</v>
      </c>
      <c r="F39" s="409" t="s">
        <v>172</v>
      </c>
      <c r="G39" s="408" t="s">
        <v>173</v>
      </c>
    </row>
    <row r="40" spans="2:7">
      <c r="B40" s="410" t="s">
        <v>132</v>
      </c>
      <c r="C40" s="408" t="s">
        <v>174</v>
      </c>
      <c r="D40" s="412" t="s">
        <v>175</v>
      </c>
      <c r="E40" s="408" t="s">
        <v>167</v>
      </c>
      <c r="F40" s="409" t="s">
        <v>176</v>
      </c>
      <c r="G40" s="415"/>
    </row>
    <row r="41" spans="2:7" ht="26.25">
      <c r="B41" s="410" t="s">
        <v>177</v>
      </c>
      <c r="C41" s="415"/>
      <c r="D41" s="415"/>
      <c r="E41" s="415"/>
      <c r="F41" s="415"/>
      <c r="G41" s="415"/>
    </row>
    <row r="42" spans="2:7">
      <c r="B42" s="410" t="s">
        <v>178</v>
      </c>
      <c r="C42" s="415"/>
      <c r="D42" s="415"/>
      <c r="E42" s="415"/>
      <c r="F42" s="415"/>
      <c r="G42" s="415"/>
    </row>
    <row r="43" spans="2:7" ht="29.25">
      <c r="B43" s="416" t="s">
        <v>179</v>
      </c>
      <c r="C43" s="412" t="s">
        <v>180</v>
      </c>
      <c r="D43" s="417" t="s">
        <v>181</v>
      </c>
      <c r="E43" s="408" t="s">
        <v>182</v>
      </c>
      <c r="F43" s="409" t="s">
        <v>183</v>
      </c>
      <c r="G43" s="408" t="s">
        <v>184</v>
      </c>
    </row>
    <row r="44" spans="2:7" ht="43.5">
      <c r="B44" s="416" t="s">
        <v>132</v>
      </c>
      <c r="C44" s="412" t="s">
        <v>185</v>
      </c>
      <c r="D44" s="417" t="s">
        <v>186</v>
      </c>
      <c r="E44" s="418" t="s">
        <v>187</v>
      </c>
      <c r="F44" s="409" t="s">
        <v>188</v>
      </c>
      <c r="G44" s="408" t="s">
        <v>189</v>
      </c>
    </row>
    <row r="45" spans="2:7" ht="39">
      <c r="B45" s="419" t="s">
        <v>190</v>
      </c>
      <c r="C45" s="415"/>
      <c r="D45" s="415"/>
      <c r="E45" s="415"/>
      <c r="F45" s="415"/>
      <c r="G45" s="415"/>
    </row>
    <row r="46" spans="2:7">
      <c r="B46" s="420" t="s">
        <v>191</v>
      </c>
      <c r="C46" s="414" t="s">
        <v>132</v>
      </c>
      <c r="D46" s="414" t="s">
        <v>132</v>
      </c>
      <c r="E46" s="414" t="s">
        <v>132</v>
      </c>
      <c r="F46" s="414" t="s">
        <v>132</v>
      </c>
      <c r="G46" s="414" t="s">
        <v>132</v>
      </c>
    </row>
    <row r="47" spans="2:7" ht="51.75">
      <c r="B47" s="421" t="s">
        <v>192</v>
      </c>
      <c r="C47" s="408" t="s">
        <v>127</v>
      </c>
      <c r="D47" s="408" t="s">
        <v>128</v>
      </c>
      <c r="E47" s="408" t="s">
        <v>129</v>
      </c>
      <c r="F47" s="409" t="s">
        <v>130</v>
      </c>
      <c r="G47" s="408" t="s">
        <v>131</v>
      </c>
    </row>
    <row r="48" spans="2:7">
      <c r="B48" s="421" t="s">
        <v>132</v>
      </c>
      <c r="C48" s="408" t="s">
        <v>133</v>
      </c>
      <c r="D48" s="408" t="s">
        <v>134</v>
      </c>
      <c r="E48" s="408" t="s">
        <v>135</v>
      </c>
      <c r="F48" s="409" t="s">
        <v>136</v>
      </c>
      <c r="G48" s="408" t="s">
        <v>154</v>
      </c>
    </row>
    <row r="49" spans="2:7" ht="39">
      <c r="B49" s="421" t="s">
        <v>193</v>
      </c>
      <c r="C49" s="408" t="s">
        <v>165</v>
      </c>
      <c r="D49" s="412" t="s">
        <v>166</v>
      </c>
      <c r="E49" s="408" t="s">
        <v>167</v>
      </c>
      <c r="F49" s="409" t="s">
        <v>168</v>
      </c>
      <c r="G49" s="408" t="s">
        <v>169</v>
      </c>
    </row>
    <row r="50" spans="2:7" ht="39">
      <c r="B50" s="421" t="s">
        <v>194</v>
      </c>
      <c r="C50" s="408" t="s">
        <v>170</v>
      </c>
      <c r="D50" s="412" t="s">
        <v>171</v>
      </c>
      <c r="E50" s="408" t="s">
        <v>167</v>
      </c>
      <c r="F50" s="409" t="s">
        <v>172</v>
      </c>
      <c r="G50" s="408" t="s">
        <v>173</v>
      </c>
    </row>
    <row r="51" spans="2:7" ht="39">
      <c r="B51" s="421" t="s">
        <v>195</v>
      </c>
      <c r="C51" s="415"/>
      <c r="D51" s="415"/>
      <c r="E51" s="415"/>
      <c r="F51" s="415"/>
      <c r="G51" s="415"/>
    </row>
    <row r="52" spans="2:7" ht="30">
      <c r="B52" s="421" t="s">
        <v>196</v>
      </c>
      <c r="C52" s="408" t="s">
        <v>165</v>
      </c>
      <c r="D52" s="412" t="s">
        <v>166</v>
      </c>
      <c r="E52" s="408" t="s">
        <v>167</v>
      </c>
      <c r="F52" s="409" t="s">
        <v>168</v>
      </c>
      <c r="G52" s="408" t="s">
        <v>169</v>
      </c>
    </row>
    <row r="53" spans="2:7">
      <c r="B53" s="413" t="s">
        <v>197</v>
      </c>
      <c r="C53" s="414" t="s">
        <v>132</v>
      </c>
      <c r="D53" s="414" t="s">
        <v>132</v>
      </c>
      <c r="E53" s="414" t="s">
        <v>132</v>
      </c>
      <c r="F53" s="414" t="s">
        <v>132</v>
      </c>
      <c r="G53" s="414" t="s">
        <v>132</v>
      </c>
    </row>
    <row r="54" spans="2:7" ht="39">
      <c r="B54" s="421" t="s">
        <v>198</v>
      </c>
      <c r="C54" s="408" t="s">
        <v>133</v>
      </c>
      <c r="D54" s="408" t="s">
        <v>134</v>
      </c>
      <c r="E54" s="408" t="s">
        <v>135</v>
      </c>
      <c r="F54" s="409" t="s">
        <v>136</v>
      </c>
      <c r="G54" s="411" t="s">
        <v>137</v>
      </c>
    </row>
    <row r="55" spans="2:7">
      <c r="B55" s="421" t="s">
        <v>132</v>
      </c>
      <c r="C55" s="408" t="s">
        <v>138</v>
      </c>
      <c r="D55" s="408" t="s">
        <v>134</v>
      </c>
      <c r="E55" s="408" t="s">
        <v>139</v>
      </c>
      <c r="F55" s="409" t="s">
        <v>140</v>
      </c>
      <c r="G55" s="408" t="s">
        <v>141</v>
      </c>
    </row>
    <row r="56" spans="2:7" ht="39">
      <c r="B56" s="421" t="s">
        <v>199</v>
      </c>
      <c r="C56" s="408" t="s">
        <v>127</v>
      </c>
      <c r="D56" s="408" t="s">
        <v>128</v>
      </c>
      <c r="E56" s="408" t="s">
        <v>129</v>
      </c>
      <c r="F56" s="409" t="s">
        <v>130</v>
      </c>
      <c r="G56" s="408" t="s">
        <v>131</v>
      </c>
    </row>
    <row r="57" spans="2:7">
      <c r="B57" s="421" t="s">
        <v>132</v>
      </c>
      <c r="C57" s="408" t="s">
        <v>133</v>
      </c>
      <c r="D57" s="408" t="s">
        <v>134</v>
      </c>
      <c r="E57" s="408" t="s">
        <v>135</v>
      </c>
      <c r="F57" s="409" t="s">
        <v>136</v>
      </c>
      <c r="G57" s="411" t="s">
        <v>137</v>
      </c>
    </row>
    <row r="58" spans="2:7">
      <c r="B58" s="422" t="s">
        <v>132</v>
      </c>
      <c r="C58" s="408" t="s">
        <v>138</v>
      </c>
      <c r="D58" s="408" t="s">
        <v>134</v>
      </c>
      <c r="E58" s="408" t="s">
        <v>139</v>
      </c>
      <c r="F58" s="409" t="s">
        <v>140</v>
      </c>
      <c r="G58" s="408" t="s">
        <v>141</v>
      </c>
    </row>
    <row r="59" spans="2:7" ht="51.75">
      <c r="B59" s="423" t="s">
        <v>200</v>
      </c>
      <c r="C59" s="412" t="s">
        <v>201</v>
      </c>
      <c r="D59" s="412" t="s">
        <v>202</v>
      </c>
      <c r="E59" s="408" t="s">
        <v>203</v>
      </c>
      <c r="F59" s="409" t="s">
        <v>204</v>
      </c>
      <c r="G59" s="415"/>
    </row>
    <row r="60" spans="2:7">
      <c r="B60" s="423" t="s">
        <v>132</v>
      </c>
      <c r="C60" s="412" t="s">
        <v>205</v>
      </c>
      <c r="D60" s="412" t="s">
        <v>202</v>
      </c>
      <c r="E60" s="408" t="s">
        <v>206</v>
      </c>
      <c r="F60" s="409" t="s">
        <v>207</v>
      </c>
      <c r="G60" s="408" t="s">
        <v>208</v>
      </c>
    </row>
    <row r="61" spans="2:7" ht="60">
      <c r="B61" s="421" t="s">
        <v>132</v>
      </c>
      <c r="C61" s="408" t="s">
        <v>143</v>
      </c>
      <c r="D61" s="408" t="s">
        <v>144</v>
      </c>
      <c r="E61" s="412" t="s">
        <v>145</v>
      </c>
      <c r="F61" s="409" t="s">
        <v>146</v>
      </c>
      <c r="G61" s="408" t="s">
        <v>147</v>
      </c>
    </row>
    <row r="62" spans="2:7" ht="39">
      <c r="B62" s="421" t="s">
        <v>209</v>
      </c>
      <c r="C62" s="408" t="s">
        <v>133</v>
      </c>
      <c r="D62" s="408" t="s">
        <v>134</v>
      </c>
      <c r="E62" s="408" t="s">
        <v>135</v>
      </c>
      <c r="F62" s="409" t="s">
        <v>136</v>
      </c>
      <c r="G62" s="411" t="s">
        <v>137</v>
      </c>
    </row>
    <row r="63" spans="2:7">
      <c r="B63" s="421" t="s">
        <v>132</v>
      </c>
      <c r="C63" s="408" t="s">
        <v>138</v>
      </c>
      <c r="D63" s="408" t="s">
        <v>134</v>
      </c>
      <c r="E63" s="408" t="s">
        <v>139</v>
      </c>
      <c r="F63" s="409" t="s">
        <v>140</v>
      </c>
      <c r="G63" s="408" t="s">
        <v>141</v>
      </c>
    </row>
    <row r="64" spans="2:7">
      <c r="B64" s="424" t="s">
        <v>210</v>
      </c>
      <c r="C64" s="414" t="s">
        <v>132</v>
      </c>
      <c r="D64" s="414" t="s">
        <v>132</v>
      </c>
      <c r="E64" s="414" t="s">
        <v>132</v>
      </c>
      <c r="F64" s="414" t="s">
        <v>132</v>
      </c>
      <c r="G64" s="414" t="s">
        <v>132</v>
      </c>
    </row>
    <row r="65" spans="2:7" ht="39">
      <c r="B65" s="421" t="s">
        <v>211</v>
      </c>
      <c r="C65" s="408" t="s">
        <v>127</v>
      </c>
      <c r="D65" s="408" t="s">
        <v>128</v>
      </c>
      <c r="E65" s="408" t="s">
        <v>129</v>
      </c>
      <c r="F65" s="409" t="s">
        <v>130</v>
      </c>
      <c r="G65" s="408" t="s">
        <v>131</v>
      </c>
    </row>
    <row r="66" spans="2:7">
      <c r="B66" s="421" t="s">
        <v>132</v>
      </c>
      <c r="C66" s="408" t="s">
        <v>133</v>
      </c>
      <c r="D66" s="408" t="s">
        <v>134</v>
      </c>
      <c r="E66" s="408" t="s">
        <v>135</v>
      </c>
      <c r="F66" s="409" t="s">
        <v>136</v>
      </c>
      <c r="G66" s="411" t="s">
        <v>137</v>
      </c>
    </row>
    <row r="67" spans="2:7">
      <c r="B67" s="421" t="s">
        <v>132</v>
      </c>
      <c r="C67" s="408" t="s">
        <v>138</v>
      </c>
      <c r="D67" s="408" t="s">
        <v>134</v>
      </c>
      <c r="E67" s="408" t="s">
        <v>139</v>
      </c>
      <c r="F67" s="409" t="s">
        <v>140</v>
      </c>
      <c r="G67" s="408" t="s">
        <v>141</v>
      </c>
    </row>
    <row r="68" spans="2:7" ht="26.25">
      <c r="B68" s="421" t="s">
        <v>212</v>
      </c>
      <c r="C68" s="415"/>
      <c r="D68" s="415"/>
      <c r="E68" s="415"/>
      <c r="F68" s="415"/>
      <c r="G68" s="415"/>
    </row>
    <row r="69" spans="2:7">
      <c r="B69" s="421" t="s">
        <v>132</v>
      </c>
      <c r="C69" s="415"/>
      <c r="D69" s="415"/>
      <c r="E69" s="415"/>
      <c r="F69" s="415"/>
      <c r="G69" s="415"/>
    </row>
    <row r="70" spans="2:7" ht="26.25">
      <c r="B70" s="421" t="s">
        <v>213</v>
      </c>
      <c r="C70" s="415"/>
      <c r="D70" s="415"/>
      <c r="E70" s="415"/>
      <c r="F70" s="415"/>
      <c r="G70" s="415"/>
    </row>
    <row r="71" spans="2:7">
      <c r="B71" s="421" t="s">
        <v>132</v>
      </c>
      <c r="C71" s="415"/>
      <c r="D71" s="415"/>
      <c r="E71" s="415"/>
      <c r="F71" s="415"/>
      <c r="G71" s="415"/>
    </row>
    <row r="72" spans="2:7" ht="60">
      <c r="B72" s="421" t="s">
        <v>142</v>
      </c>
      <c r="C72" s="408" t="s">
        <v>143</v>
      </c>
      <c r="D72" s="408" t="s">
        <v>144</v>
      </c>
      <c r="E72" s="412" t="s">
        <v>145</v>
      </c>
      <c r="F72" s="409" t="s">
        <v>146</v>
      </c>
      <c r="G72" s="408" t="s">
        <v>147</v>
      </c>
    </row>
    <row r="73" spans="2:7" ht="45">
      <c r="B73" s="425" t="s">
        <v>132</v>
      </c>
      <c r="C73" s="426" t="s">
        <v>214</v>
      </c>
      <c r="D73" s="412" t="s">
        <v>215</v>
      </c>
      <c r="E73" s="412" t="s">
        <v>216</v>
      </c>
      <c r="F73" s="409" t="s">
        <v>217</v>
      </c>
      <c r="G73" s="415"/>
    </row>
    <row r="74" spans="2:7" ht="51.75">
      <c r="B74" s="421" t="s">
        <v>218</v>
      </c>
      <c r="C74" s="412" t="s">
        <v>201</v>
      </c>
      <c r="D74" s="412" t="s">
        <v>202</v>
      </c>
      <c r="E74" s="408" t="s">
        <v>203</v>
      </c>
      <c r="F74" s="409" t="s">
        <v>204</v>
      </c>
      <c r="G74" s="415"/>
    </row>
    <row r="75" spans="2:7">
      <c r="B75" s="421" t="s">
        <v>132</v>
      </c>
      <c r="C75" s="412" t="s">
        <v>205</v>
      </c>
      <c r="D75" s="412" t="s">
        <v>202</v>
      </c>
      <c r="E75" s="408" t="s">
        <v>206</v>
      </c>
      <c r="F75" s="409" t="s">
        <v>207</v>
      </c>
      <c r="G75" s="408" t="s">
        <v>208</v>
      </c>
    </row>
    <row r="76" spans="2:7" ht="60">
      <c r="B76" s="421" t="s">
        <v>132</v>
      </c>
      <c r="C76" s="408" t="s">
        <v>143</v>
      </c>
      <c r="D76" s="408" t="s">
        <v>144</v>
      </c>
      <c r="E76" s="412" t="s">
        <v>145</v>
      </c>
      <c r="F76" s="409" t="s">
        <v>146</v>
      </c>
      <c r="G76" s="408" t="s">
        <v>147</v>
      </c>
    </row>
    <row r="77" spans="2:7" ht="39">
      <c r="B77" s="421" t="s">
        <v>219</v>
      </c>
      <c r="C77" s="408" t="s">
        <v>133</v>
      </c>
      <c r="D77" s="408" t="s">
        <v>134</v>
      </c>
      <c r="E77" s="408" t="s">
        <v>135</v>
      </c>
      <c r="F77" s="409" t="s">
        <v>136</v>
      </c>
      <c r="G77" s="411" t="s">
        <v>137</v>
      </c>
    </row>
    <row r="78" spans="2:7">
      <c r="B78" s="421" t="s">
        <v>132</v>
      </c>
      <c r="C78" s="408" t="s">
        <v>138</v>
      </c>
      <c r="D78" s="408" t="s">
        <v>134</v>
      </c>
      <c r="E78" s="408" t="s">
        <v>139</v>
      </c>
      <c r="F78" s="409" t="s">
        <v>140</v>
      </c>
      <c r="G78" s="408" t="s">
        <v>141</v>
      </c>
    </row>
  </sheetData>
  <mergeCells count="1">
    <mergeCell ref="B11:G11"/>
  </mergeCells>
  <hyperlinks>
    <hyperlink ref="A1" location="TOC!A1" display="Return to Table of Contents" xr:uid="{00000000-0004-0000-0200-000000000000}"/>
    <hyperlink ref="F13" r:id="rId1" xr:uid="{C34CAC74-DDF9-48CD-823A-F9BDA0BFC368}"/>
    <hyperlink ref="F14" r:id="rId2" xr:uid="{D479B014-7F43-4240-97A1-FC4509285634}"/>
    <hyperlink ref="F15" r:id="rId3" xr:uid="{BF5240D9-8CAE-4C34-A59A-613E49C01147}"/>
    <hyperlink ref="F16" r:id="rId4" xr:uid="{646375BC-C27E-4EBE-8577-93D3B61D53DF}"/>
    <hyperlink ref="F17" r:id="rId5" xr:uid="{D49CA51D-3291-4EEC-9DC4-9F097D45D393}"/>
    <hyperlink ref="F18" r:id="rId6" xr:uid="{1CD19BB2-FF5E-4CD1-AB6B-F15506C638A3}"/>
    <hyperlink ref="F19" r:id="rId7" xr:uid="{22590E7D-3166-47DA-9279-D432043ABE33}"/>
    <hyperlink ref="F20" r:id="rId8" xr:uid="{B34E9E55-7856-4871-A793-D2AF317E9BBD}"/>
    <hyperlink ref="F21" r:id="rId9" xr:uid="{4AE1AA27-483F-4D41-9A03-1726D1B3A999}"/>
    <hyperlink ref="F22" r:id="rId10" xr:uid="{03C03124-9743-4538-98FD-AB6DE7FD533B}"/>
    <hyperlink ref="F23" r:id="rId11" xr:uid="{1FED82DE-5950-4ADC-ABBD-DE4355D332D9}"/>
    <hyperlink ref="F25" r:id="rId12" xr:uid="{FA161E09-558F-4529-AD81-044EEFF408AD}"/>
    <hyperlink ref="F26" r:id="rId13" xr:uid="{BBF728AB-4D15-4D67-B993-1B56A42BFBC4}"/>
    <hyperlink ref="F27" r:id="rId14" xr:uid="{454DE58A-FB9D-42CB-B1F3-C94BF636A668}"/>
    <hyperlink ref="F28" r:id="rId15" xr:uid="{062E5267-973D-48E1-8F58-DB745E6C981C}"/>
    <hyperlink ref="F30" r:id="rId16" xr:uid="{7695A07A-89DC-4026-B980-B0FC922EB213}"/>
    <hyperlink ref="F31" r:id="rId17" xr:uid="{B86CB628-A51F-4005-9167-CEFF24C959CB}"/>
    <hyperlink ref="F32" r:id="rId18" xr:uid="{4B4F6323-F4A6-4EDE-B2B3-748B5FB2964C}"/>
    <hyperlink ref="F34" r:id="rId19" xr:uid="{69396D0C-2100-44F6-9169-3D1F1A9923AC}"/>
    <hyperlink ref="F35" r:id="rId20" xr:uid="{31B89B46-43DE-4EE4-828D-01401637B92D}"/>
    <hyperlink ref="F36" r:id="rId21" xr:uid="{688B6F85-2DA5-4FC4-965F-9E87C1D37210}"/>
    <hyperlink ref="F37" r:id="rId22" xr:uid="{C7F68A26-1F57-4CF7-BCF5-3CACCAFB60EF}"/>
    <hyperlink ref="F38" r:id="rId23" xr:uid="{19001C9A-2E1A-447F-904A-C2251B582002}"/>
    <hyperlink ref="F39" r:id="rId24" xr:uid="{72388509-8F46-4ED4-A22C-44114998BD4B}"/>
    <hyperlink ref="F40" r:id="rId25" xr:uid="{2DC266BE-CC8C-4110-AB69-E02DF136EF4D}"/>
    <hyperlink ref="F43" r:id="rId26" xr:uid="{CEA8ACAC-5A2E-4039-9AF3-EC9CE1DCF78E}"/>
    <hyperlink ref="F44" r:id="rId27" xr:uid="{2DFEA778-71EC-48EA-93AC-1811B6E72497}"/>
    <hyperlink ref="F47" r:id="rId28" xr:uid="{DCA0F149-8913-480D-BE08-69EA9676CB27}"/>
    <hyperlink ref="F48" r:id="rId29" xr:uid="{98E8D0A2-B7CE-45E9-B9FB-C5A1D26432E8}"/>
    <hyperlink ref="F49" r:id="rId30" xr:uid="{3CA9F6DE-A297-46E8-814C-F4FFD139599B}"/>
    <hyperlink ref="F50" r:id="rId31" xr:uid="{A2CE4B0B-BB06-4E2B-B1D7-CE50F246266A}"/>
    <hyperlink ref="F52" r:id="rId32" xr:uid="{0EF7039C-B099-4135-8A49-8BB385A1C406}"/>
    <hyperlink ref="F54" r:id="rId33" xr:uid="{7E52DAAE-B25C-4428-AF8E-9F11305A4686}"/>
    <hyperlink ref="F55" r:id="rId34" xr:uid="{376A0708-A752-4CBB-9D03-272578F6B043}"/>
    <hyperlink ref="F56" r:id="rId35" xr:uid="{48E55B9C-6545-4BB1-B490-67208E2B2173}"/>
    <hyperlink ref="F57" r:id="rId36" xr:uid="{288068DB-E5AD-4C15-90BF-36A891E6AB29}"/>
    <hyperlink ref="F58" r:id="rId37" xr:uid="{BB91203E-EC63-4083-B52C-912B35F1F5EC}"/>
    <hyperlink ref="F59" r:id="rId38" xr:uid="{E5CA358E-4C86-4D88-88C5-5DFA1D16F76A}"/>
    <hyperlink ref="F60" r:id="rId39" xr:uid="{75131076-3829-4708-AFF6-6E176D993D0C}"/>
    <hyperlink ref="F61" r:id="rId40" xr:uid="{6474E511-6A8E-420B-90E4-D537E32D0EDF}"/>
    <hyperlink ref="F62" r:id="rId41" xr:uid="{FAC4916E-3751-4539-9ED7-8325A590267F}"/>
    <hyperlink ref="F63" r:id="rId42" xr:uid="{946549FD-9BF9-4999-BD97-0C285C8229AD}"/>
    <hyperlink ref="F65" r:id="rId43" xr:uid="{9DAE42B2-83FF-42B5-97C9-632719213634}"/>
    <hyperlink ref="F66" r:id="rId44" xr:uid="{DB94E086-6909-4C0B-9EF0-96EB5F963F3A}"/>
    <hyperlink ref="F67" r:id="rId45" xr:uid="{107ECF97-808E-4007-B063-CB390C86D0D6}"/>
    <hyperlink ref="F72" r:id="rId46" xr:uid="{297F0C8C-8867-4585-B9AA-9F9C42684F9F}"/>
    <hyperlink ref="F73" r:id="rId47" xr:uid="{C9B5456E-C93A-4F22-AB39-B321837F8D58}"/>
    <hyperlink ref="F74" r:id="rId48" xr:uid="{724830DE-005C-45C5-8034-332A2CAAF873}"/>
    <hyperlink ref="F75" r:id="rId49" xr:uid="{36ED2778-A5CA-434F-992D-E581A4F9E6A1}"/>
    <hyperlink ref="F76" r:id="rId50" xr:uid="{092F3FC6-1B1E-4E6B-AB74-DFA960D900D0}"/>
    <hyperlink ref="F77" r:id="rId51" xr:uid="{F9387222-4EAC-4D0F-BDD8-A4D7AD299ED8}"/>
    <hyperlink ref="F78" r:id="rId52" xr:uid="{5543FD22-5025-42EA-BEAE-13CED5AC33BC}"/>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K89"/>
  <sheetViews>
    <sheetView showGridLines="0" workbookViewId="0">
      <selection activeCell="K9" sqref="K9"/>
    </sheetView>
  </sheetViews>
  <sheetFormatPr defaultRowHeight="15"/>
  <cols>
    <col min="3" max="8" width="14.140625" customWidth="1"/>
    <col min="9" max="10" width="9.5703125" customWidth="1"/>
  </cols>
  <sheetData>
    <row r="1" spans="1:11">
      <c r="A1" s="23" t="str">
        <f>Assessment_DataCollection!A1</f>
        <v>SECTION</v>
      </c>
      <c r="B1" s="142"/>
      <c r="C1" s="120" t="str">
        <f>Assessment_DataCollection!B512</f>
        <v>Coordination with Driver Licensing</v>
      </c>
      <c r="D1" s="142"/>
      <c r="E1" s="142"/>
      <c r="F1" s="142"/>
      <c r="G1" s="142"/>
      <c r="H1" s="90" t="s">
        <v>81</v>
      </c>
      <c r="I1" s="142"/>
      <c r="J1" s="142"/>
      <c r="K1" s="142"/>
    </row>
    <row r="2" spans="1:11">
      <c r="A2" s="28" t="s">
        <v>729</v>
      </c>
      <c r="B2" s="142"/>
      <c r="C2" s="142"/>
      <c r="D2" s="142"/>
      <c r="E2" s="142"/>
      <c r="F2" s="142"/>
      <c r="G2" s="142"/>
      <c r="H2" s="142"/>
      <c r="I2" s="142"/>
      <c r="J2" s="142"/>
      <c r="K2" s="142"/>
    </row>
    <row r="3" spans="1:11" ht="15.75" thickBot="1">
      <c r="A3" s="142"/>
      <c r="B3" s="142"/>
      <c r="C3" s="143"/>
      <c r="D3" s="142"/>
      <c r="E3" s="142"/>
      <c r="F3" s="142"/>
      <c r="G3" s="142"/>
      <c r="H3" s="142"/>
      <c r="I3" s="142"/>
      <c r="J3" s="142"/>
      <c r="K3" s="142"/>
    </row>
    <row r="4" spans="1:11">
      <c r="A4" s="142"/>
      <c r="B4" s="142"/>
      <c r="C4" s="37" t="s">
        <v>15</v>
      </c>
      <c r="D4" s="42">
        <f>'S4S4.1'!C2</f>
        <v>4.0999999999999996</v>
      </c>
      <c r="E4" s="36">
        <f>'S4S4.2'!C2</f>
        <v>4.2</v>
      </c>
      <c r="F4" s="36">
        <f>'S4S4.3'!C2</f>
        <v>4.3</v>
      </c>
      <c r="G4" s="36">
        <f>'S4S4.4'!C2</f>
        <v>4.4000000000000004</v>
      </c>
      <c r="H4" s="148"/>
      <c r="I4" s="148"/>
      <c r="J4" s="148"/>
      <c r="K4" s="148"/>
    </row>
    <row r="5" spans="1:11" ht="56.1" customHeight="1" thickBot="1">
      <c r="A5" s="23" t="s">
        <v>686</v>
      </c>
      <c r="B5" s="12"/>
      <c r="C5" s="38" t="s">
        <v>730</v>
      </c>
      <c r="D5" s="72" t="str">
        <f>'S4S4.1'!D2</f>
        <v>Communication Between the State Driver Education Agency/Agencies and the Driver Licensing Authority</v>
      </c>
      <c r="E5" s="72" t="str">
        <f>'S4S4.2'!D2</f>
        <v>GDL System</v>
      </c>
      <c r="F5" s="72" t="str">
        <f>'S4S4.3'!D2</f>
        <v>Coordination and Education of Courts and Law Enforcement</v>
      </c>
      <c r="G5" s="72" t="str">
        <f>'S4S4.4'!D2</f>
        <v>Knowledge and Skills Tests</v>
      </c>
      <c r="H5" s="148"/>
      <c r="I5" s="136" t="s">
        <v>947</v>
      </c>
      <c r="J5" s="148"/>
      <c r="K5" s="148"/>
    </row>
    <row r="6" spans="1:11" ht="15.75" thickTop="1">
      <c r="A6" s="498" t="s">
        <v>732</v>
      </c>
      <c r="B6" s="498"/>
      <c r="C6" s="44">
        <f>SUM(D6:G6)</f>
        <v>2</v>
      </c>
      <c r="D6" s="142">
        <f>'S4S4.1'!E9</f>
        <v>0</v>
      </c>
      <c r="E6" s="142">
        <f>'S4S4.2'!E13</f>
        <v>0</v>
      </c>
      <c r="F6" s="142">
        <f>'S4S4.3'!E13</f>
        <v>2</v>
      </c>
      <c r="G6" s="142">
        <f>'S4S4.4'!E11</f>
        <v>0</v>
      </c>
      <c r="H6" s="148"/>
      <c r="I6" s="148">
        <f>C6*0</f>
        <v>0</v>
      </c>
      <c r="J6" s="148"/>
      <c r="K6" s="148"/>
    </row>
    <row r="7" spans="1:11">
      <c r="A7" s="499" t="s">
        <v>733</v>
      </c>
      <c r="B7" s="499"/>
      <c r="C7" s="39">
        <f>SUM(D7:G7)</f>
        <v>0</v>
      </c>
      <c r="D7" s="142">
        <f>'S4S4.1'!F9</f>
        <v>0</v>
      </c>
      <c r="E7" s="142">
        <f>'S4S4.2'!F13</f>
        <v>0</v>
      </c>
      <c r="F7" s="142">
        <f>'S4S4.3'!F13</f>
        <v>0</v>
      </c>
      <c r="G7" s="142">
        <f>'S4S4.4'!F11</f>
        <v>0</v>
      </c>
      <c r="H7" s="148"/>
      <c r="I7" s="148">
        <f>C7*45</f>
        <v>0</v>
      </c>
      <c r="J7" s="148"/>
      <c r="K7" s="148"/>
    </row>
    <row r="8" spans="1:11">
      <c r="A8" s="499" t="s">
        <v>734</v>
      </c>
      <c r="B8" s="499"/>
      <c r="C8" s="39">
        <f>SUM(D8:G8)</f>
        <v>2</v>
      </c>
      <c r="D8" s="142">
        <f>'S4S4.1'!G9</f>
        <v>1</v>
      </c>
      <c r="E8" s="142">
        <f>'S4S4.2'!G13</f>
        <v>0</v>
      </c>
      <c r="F8" s="142">
        <f>'S4S4.3'!G13</f>
        <v>0</v>
      </c>
      <c r="G8" s="142">
        <f>'S4S4.4'!G11</f>
        <v>1</v>
      </c>
      <c r="H8" s="148"/>
      <c r="I8" s="148">
        <f>C8*90</f>
        <v>180</v>
      </c>
      <c r="J8" s="148"/>
      <c r="K8" s="148"/>
    </row>
    <row r="9" spans="1:11">
      <c r="A9" s="499" t="s">
        <v>735</v>
      </c>
      <c r="B9" s="499"/>
      <c r="C9" s="39">
        <f>SUM(D9:G9)</f>
        <v>3</v>
      </c>
      <c r="D9" s="142">
        <f>'S4S4.1'!H9</f>
        <v>0</v>
      </c>
      <c r="E9" s="142">
        <f>'S4S4.2'!H13</f>
        <v>2</v>
      </c>
      <c r="F9" s="142">
        <f>'S4S4.3'!H13</f>
        <v>0</v>
      </c>
      <c r="G9" s="142">
        <f>'S4S4.4'!H11</f>
        <v>1</v>
      </c>
      <c r="H9" s="148"/>
      <c r="I9" s="148">
        <f>C9*135</f>
        <v>405</v>
      </c>
      <c r="J9" s="148"/>
      <c r="K9" s="148"/>
    </row>
    <row r="10" spans="1:11" ht="15.75" thickBot="1">
      <c r="A10" s="500" t="s">
        <v>736</v>
      </c>
      <c r="B10" s="500"/>
      <c r="C10" s="40">
        <f>SUM(D10:G10)</f>
        <v>2</v>
      </c>
      <c r="D10" s="12">
        <f>'S4S4.1'!I9</f>
        <v>0</v>
      </c>
      <c r="E10" s="12">
        <f>'S4S4.2'!I13</f>
        <v>1</v>
      </c>
      <c r="F10" s="12">
        <f>'S4S4.3'!I13</f>
        <v>1</v>
      </c>
      <c r="G10" s="12">
        <f>'S4S4.4'!I11</f>
        <v>0</v>
      </c>
      <c r="H10" s="135"/>
      <c r="I10" s="135">
        <f>C10*180</f>
        <v>360</v>
      </c>
      <c r="J10" s="148"/>
      <c r="K10" s="148"/>
    </row>
    <row r="11" spans="1:11" ht="16.5" thickTop="1" thickBot="1">
      <c r="A11" s="142"/>
      <c r="B11" s="142"/>
      <c r="C11" s="41">
        <f>SUM(C6:C10)</f>
        <v>9</v>
      </c>
      <c r="D11" s="143"/>
      <c r="E11" s="142"/>
      <c r="F11" s="142"/>
      <c r="G11" s="142"/>
      <c r="H11" s="148"/>
      <c r="I11" s="148">
        <f>ROUND((SUM(I6:I10)/C11),0)</f>
        <v>105</v>
      </c>
      <c r="J11" s="148">
        <f>360-I11</f>
        <v>255</v>
      </c>
      <c r="K11" s="148"/>
    </row>
    <row r="12" spans="1:11">
      <c r="A12" s="142"/>
      <c r="B12" s="142"/>
      <c r="C12" s="143"/>
      <c r="D12" s="142"/>
      <c r="E12" s="142"/>
      <c r="F12" s="142"/>
      <c r="G12" s="142"/>
      <c r="H12" s="142"/>
      <c r="I12" s="142" t="s">
        <v>15</v>
      </c>
      <c r="J12" s="142"/>
      <c r="K12" s="142"/>
    </row>
    <row r="20" spans="5:5">
      <c r="E20" s="143"/>
    </row>
    <row r="21" spans="5:5">
      <c r="E21" s="143"/>
    </row>
    <row r="35" spans="1:11" ht="15.75" thickBot="1">
      <c r="A35" s="142"/>
      <c r="B35" s="142"/>
      <c r="C35" s="142"/>
      <c r="D35" s="142"/>
      <c r="E35" s="142"/>
      <c r="F35" s="142"/>
      <c r="G35" s="142"/>
      <c r="H35" s="142"/>
      <c r="I35" s="142"/>
      <c r="J35" s="142"/>
      <c r="K35" s="142"/>
    </row>
    <row r="36" spans="1:11" ht="45.75" thickBot="1">
      <c r="A36" s="144" t="s">
        <v>699</v>
      </c>
      <c r="B36" s="145"/>
      <c r="C36" s="145"/>
      <c r="D36" s="145"/>
      <c r="E36" s="145"/>
      <c r="F36" s="145"/>
      <c r="G36" s="146" t="s">
        <v>700</v>
      </c>
      <c r="H36" s="142"/>
      <c r="I36" s="142"/>
      <c r="J36" s="142"/>
      <c r="K36" s="142"/>
    </row>
    <row r="37" spans="1:11" s="142" customFormat="1" ht="16.5" thickBot="1">
      <c r="A37" s="144" t="s">
        <v>54</v>
      </c>
      <c r="B37" s="145"/>
      <c r="C37" s="145"/>
      <c r="D37" s="145"/>
      <c r="E37" s="145"/>
      <c r="F37" s="145"/>
      <c r="G37" s="137"/>
    </row>
    <row r="38" spans="1:11" ht="15.75" thickBot="1">
      <c r="A38" s="495" t="e">
        <f>VLOOKUP(G38,'S4S4.1'!$A$17:$I$26,2,FALSE)</f>
        <v>#N/A</v>
      </c>
      <c r="B38" s="496"/>
      <c r="C38" s="496"/>
      <c r="D38" s="496"/>
      <c r="E38" s="496"/>
      <c r="F38" s="497"/>
      <c r="G38" s="147">
        <v>1</v>
      </c>
      <c r="H38" s="142"/>
      <c r="I38" s="142"/>
      <c r="J38" s="142"/>
      <c r="K38" s="142"/>
    </row>
    <row r="39" spans="1:11" ht="15.75" thickBot="1">
      <c r="A39" s="495" t="e">
        <f>VLOOKUP(G39,'S4S4.1'!$A$17:$I$26,2,FALSE)</f>
        <v>#N/A</v>
      </c>
      <c r="B39" s="496"/>
      <c r="C39" s="496"/>
      <c r="D39" s="496"/>
      <c r="E39" s="496"/>
      <c r="F39" s="497"/>
      <c r="G39" s="147">
        <v>2</v>
      </c>
      <c r="H39" s="142"/>
      <c r="I39" s="142"/>
      <c r="J39" s="142"/>
      <c r="K39" s="142"/>
    </row>
    <row r="40" spans="1:11" ht="15" customHeight="1" thickBot="1">
      <c r="A40" s="495" t="e">
        <f>VLOOKUP(G40,'S4S4.1'!$A$17:$I$26,2,FALSE)</f>
        <v>#N/A</v>
      </c>
      <c r="B40" s="496"/>
      <c r="C40" s="496"/>
      <c r="D40" s="496"/>
      <c r="E40" s="496"/>
      <c r="F40" s="497"/>
      <c r="G40" s="147">
        <v>3</v>
      </c>
      <c r="H40" s="142"/>
      <c r="I40" s="142"/>
      <c r="J40" s="142"/>
      <c r="K40" s="142"/>
    </row>
    <row r="41" spans="1:11" s="142" customFormat="1" ht="15" customHeight="1" thickBot="1">
      <c r="A41" s="167" t="s">
        <v>56</v>
      </c>
      <c r="B41" s="168"/>
      <c r="C41" s="168"/>
      <c r="D41" s="168"/>
      <c r="E41" s="168"/>
      <c r="F41" s="168"/>
      <c r="G41" s="138"/>
    </row>
    <row r="42" spans="1:11" ht="15.75" thickBot="1">
      <c r="A42" s="495" t="e">
        <f>VLOOKUP(G42,'S4S4.2'!$A$17:$I$26,2,FALSE)</f>
        <v>#N/A</v>
      </c>
      <c r="B42" s="496"/>
      <c r="C42" s="496"/>
      <c r="D42" s="496"/>
      <c r="E42" s="496"/>
      <c r="F42" s="497"/>
      <c r="G42" s="147">
        <v>1</v>
      </c>
      <c r="H42" s="142"/>
      <c r="I42" s="142"/>
      <c r="J42" s="142"/>
      <c r="K42" s="142"/>
    </row>
    <row r="43" spans="1:11" ht="15.75" thickBot="1">
      <c r="A43" s="495" t="e">
        <f>VLOOKUP(G43,'S4S4.2'!$A$17:$I$26,2,FALSE)</f>
        <v>#N/A</v>
      </c>
      <c r="B43" s="496"/>
      <c r="C43" s="496"/>
      <c r="D43" s="496"/>
      <c r="E43" s="496"/>
      <c r="F43" s="497"/>
      <c r="G43" s="147">
        <v>2</v>
      </c>
      <c r="H43" s="142"/>
      <c r="I43" s="142"/>
      <c r="J43" s="142"/>
      <c r="K43" s="142"/>
    </row>
    <row r="44" spans="1:11" ht="15" customHeight="1" thickBot="1">
      <c r="A44" s="495" t="e">
        <f>VLOOKUP(G44,'S4S4.2'!$A$17:$I$26,2,FALSE)</f>
        <v>#N/A</v>
      </c>
      <c r="B44" s="496"/>
      <c r="C44" s="496"/>
      <c r="D44" s="496"/>
      <c r="E44" s="496"/>
      <c r="F44" s="497"/>
      <c r="G44" s="147">
        <v>3</v>
      </c>
      <c r="H44" s="142"/>
      <c r="I44" s="142"/>
      <c r="J44" s="142"/>
      <c r="K44" s="142"/>
    </row>
    <row r="45" spans="1:11" s="142" customFormat="1" ht="15" customHeight="1" thickBot="1">
      <c r="A45" s="167" t="s">
        <v>58</v>
      </c>
      <c r="B45" s="168"/>
      <c r="C45" s="168"/>
      <c r="D45" s="168"/>
      <c r="E45" s="168"/>
      <c r="F45" s="168"/>
      <c r="G45" s="138"/>
    </row>
    <row r="46" spans="1:11" ht="15.75" thickBot="1">
      <c r="A46" s="495" t="e">
        <f>VLOOKUP(G46,'S4S4.3'!$A$17:$I$26,2,FALSE)</f>
        <v>#N/A</v>
      </c>
      <c r="B46" s="496"/>
      <c r="C46" s="496"/>
      <c r="D46" s="496"/>
      <c r="E46" s="496"/>
      <c r="F46" s="497"/>
      <c r="G46" s="147">
        <v>1</v>
      </c>
      <c r="H46" s="142"/>
      <c r="I46" s="142"/>
      <c r="J46" s="142"/>
      <c r="K46" s="142"/>
    </row>
    <row r="47" spans="1:11" ht="15.75" thickBot="1">
      <c r="A47" s="495" t="e">
        <f>VLOOKUP(G47,'S4S4.3'!$A$17:$I$26,2,FALSE)</f>
        <v>#N/A</v>
      </c>
      <c r="B47" s="496"/>
      <c r="C47" s="496"/>
      <c r="D47" s="496"/>
      <c r="E47" s="496"/>
      <c r="F47" s="497"/>
      <c r="G47" s="147">
        <v>2</v>
      </c>
      <c r="H47" s="142"/>
      <c r="I47" s="142"/>
      <c r="J47" s="142"/>
      <c r="K47" s="142"/>
    </row>
    <row r="48" spans="1:11" ht="15" customHeight="1" thickBot="1">
      <c r="A48" s="495" t="e">
        <f>VLOOKUP(G48,'S4S4.3'!$A$17:$I$26,2,FALSE)</f>
        <v>#N/A</v>
      </c>
      <c r="B48" s="496"/>
      <c r="C48" s="496"/>
      <c r="D48" s="496"/>
      <c r="E48" s="496"/>
      <c r="F48" s="497"/>
      <c r="G48" s="147">
        <v>3</v>
      </c>
      <c r="H48" s="142"/>
      <c r="I48" s="142"/>
      <c r="J48" s="142"/>
      <c r="K48" s="142"/>
    </row>
    <row r="49" spans="1:11" s="142" customFormat="1" ht="15" customHeight="1" thickBot="1">
      <c r="A49" s="144" t="s">
        <v>60</v>
      </c>
      <c r="B49" s="168"/>
      <c r="C49" s="168"/>
      <c r="D49" s="168"/>
      <c r="E49" s="168"/>
      <c r="F49" s="168"/>
      <c r="G49" s="141"/>
    </row>
    <row r="50" spans="1:11" ht="15.75" thickBot="1">
      <c r="A50" s="495" t="e">
        <f>VLOOKUP(G50,'S4S4.4'!$A$13:$I$22,2,FALSE)</f>
        <v>#N/A</v>
      </c>
      <c r="B50" s="496"/>
      <c r="C50" s="496"/>
      <c r="D50" s="496"/>
      <c r="E50" s="496"/>
      <c r="F50" s="497"/>
      <c r="G50" s="147">
        <v>1</v>
      </c>
      <c r="H50" s="142"/>
      <c r="I50" s="142"/>
      <c r="J50" s="142"/>
      <c r="K50" s="142"/>
    </row>
    <row r="51" spans="1:11" ht="15.75" thickBot="1">
      <c r="A51" s="495" t="e">
        <f>VLOOKUP(G51,'S4S4.4'!$A$17:$I$26,2,FALSE)</f>
        <v>#N/A</v>
      </c>
      <c r="B51" s="496"/>
      <c r="C51" s="496"/>
      <c r="D51" s="496"/>
      <c r="E51" s="496"/>
      <c r="F51" s="497"/>
      <c r="G51" s="147">
        <v>2</v>
      </c>
      <c r="H51" s="142"/>
      <c r="I51" s="142"/>
      <c r="J51" s="142"/>
      <c r="K51" s="142"/>
    </row>
    <row r="52" spans="1:11" ht="15" customHeight="1" thickBot="1">
      <c r="A52" s="495" t="e">
        <f>VLOOKUP(G52,'S4S4.4'!$A$17:$I$26,2,FALSE)</f>
        <v>#N/A</v>
      </c>
      <c r="B52" s="496"/>
      <c r="C52" s="496"/>
      <c r="D52" s="496"/>
      <c r="E52" s="496"/>
      <c r="F52" s="497"/>
      <c r="G52" s="147">
        <v>3</v>
      </c>
      <c r="H52" s="142"/>
      <c r="I52" s="142"/>
      <c r="J52" s="142"/>
      <c r="K52" s="142"/>
    </row>
    <row r="53" spans="1:11" ht="15.75" thickBot="1">
      <c r="A53" s="142"/>
      <c r="B53" s="142"/>
      <c r="C53" s="142"/>
      <c r="D53" s="142"/>
      <c r="E53" s="142"/>
      <c r="F53" s="142"/>
      <c r="G53" s="142"/>
      <c r="H53" s="142"/>
      <c r="I53" s="142"/>
      <c r="J53" s="142"/>
      <c r="K53" s="142"/>
    </row>
    <row r="54" spans="1:11" ht="45.75" thickBot="1">
      <c r="A54" s="144" t="s">
        <v>702</v>
      </c>
      <c r="B54" s="145"/>
      <c r="C54" s="145"/>
      <c r="D54" s="145"/>
      <c r="E54" s="145"/>
      <c r="F54" s="145"/>
      <c r="G54" s="146" t="s">
        <v>700</v>
      </c>
      <c r="H54" s="142"/>
      <c r="I54" s="142"/>
      <c r="J54" s="142"/>
      <c r="K54" s="142"/>
    </row>
    <row r="55" spans="1:11" s="142" customFormat="1" ht="16.5" thickBot="1">
      <c r="A55" s="144" t="s">
        <v>54</v>
      </c>
      <c r="B55" s="145"/>
      <c r="C55" s="145"/>
      <c r="D55" s="145"/>
      <c r="E55" s="145"/>
      <c r="F55" s="145"/>
      <c r="G55" s="137"/>
    </row>
    <row r="56" spans="1:11" ht="15.75" thickBot="1">
      <c r="A56" s="495" t="str">
        <f>VLOOKUP(G56,'S4S4.1'!$A$30:$I$39,2,FALSE)</f>
        <v>Communication between Utah Board of Education and Utah Driver License Division has improved over the past year</v>
      </c>
      <c r="B56" s="496"/>
      <c r="C56" s="496"/>
      <c r="D56" s="496"/>
      <c r="E56" s="496"/>
      <c r="F56" s="497"/>
      <c r="G56" s="147">
        <v>1</v>
      </c>
      <c r="H56" s="142"/>
      <c r="I56" s="142"/>
      <c r="J56" s="142"/>
      <c r="K56" s="142"/>
    </row>
    <row r="57" spans="1:11" ht="15.75" thickBot="1">
      <c r="A57" s="495" t="str">
        <f>VLOOKUP(G57,'S4S4.1'!$A$30:$I$39,2,FALSE)</f>
        <v>Constant communication between Driver Education and Driver Licensing via phone, email and text messages</v>
      </c>
      <c r="B57" s="496"/>
      <c r="C57" s="496"/>
      <c r="D57" s="496"/>
      <c r="E57" s="496"/>
      <c r="F57" s="497"/>
      <c r="G57" s="147">
        <v>2</v>
      </c>
      <c r="H57" s="142"/>
      <c r="I57" s="142"/>
      <c r="J57" s="142"/>
      <c r="K57" s="142"/>
    </row>
    <row r="58" spans="1:11" ht="15" customHeight="1" thickBot="1">
      <c r="A58" s="495" t="str">
        <f>VLOOKUP(G58,'S4S4.1'!$A$30:$I$39,2,FALSE)</f>
        <v xml:space="preserve">2 DLD personnel who run DEMS are on UDTSEA </v>
      </c>
      <c r="B58" s="496"/>
      <c r="C58" s="496"/>
      <c r="D58" s="496"/>
      <c r="E58" s="496"/>
      <c r="F58" s="497"/>
      <c r="G58" s="147">
        <v>3</v>
      </c>
      <c r="H58" s="142"/>
      <c r="I58" s="142"/>
      <c r="J58" s="142"/>
      <c r="K58" s="142"/>
    </row>
    <row r="59" spans="1:11" s="142" customFormat="1" ht="15" customHeight="1" thickBot="1">
      <c r="A59" s="167" t="s">
        <v>56</v>
      </c>
      <c r="B59" s="168"/>
      <c r="C59" s="168"/>
      <c r="D59" s="168"/>
      <c r="E59" s="168"/>
      <c r="F59" s="168"/>
      <c r="G59" s="138"/>
    </row>
    <row r="60" spans="1:11" ht="15.75" thickBot="1">
      <c r="A60" s="495" t="str">
        <f>VLOOKUP(G60,'S4S4.2'!$A$30:$I$39,2,FALSE)</f>
        <v>Aplicants younger than 19 must pass an approved driver education course before being licensed</v>
      </c>
      <c r="B60" s="496"/>
      <c r="C60" s="496"/>
      <c r="D60" s="496"/>
      <c r="E60" s="496"/>
      <c r="F60" s="497"/>
      <c r="G60" s="147">
        <v>1</v>
      </c>
      <c r="H60" s="142"/>
      <c r="I60" s="142"/>
      <c r="J60" s="142"/>
      <c r="K60" s="142"/>
    </row>
    <row r="61" spans="1:11" ht="15.75" thickBot="1">
      <c r="A61" s="495" t="str">
        <f>VLOOKUP(G61,'S4S4.2'!$A$30:$I$39,2,FALSE)</f>
        <v>GDL program has many of the recommended NHTSA GDL components including age, hours and passenger restrictions</v>
      </c>
      <c r="B61" s="496"/>
      <c r="C61" s="496"/>
      <c r="D61" s="496"/>
      <c r="E61" s="496"/>
      <c r="F61" s="497"/>
      <c r="G61" s="147">
        <v>2</v>
      </c>
      <c r="H61" s="142"/>
      <c r="I61" s="142"/>
      <c r="J61" s="142"/>
      <c r="K61" s="142"/>
    </row>
    <row r="62" spans="1:11" ht="15" customHeight="1" thickBot="1">
      <c r="A62" s="495" t="e">
        <f>VLOOKUP(G62,'S4S4.2'!$A$30:$I$39,2,FALSE)</f>
        <v>#N/A</v>
      </c>
      <c r="B62" s="496"/>
      <c r="C62" s="496"/>
      <c r="D62" s="496"/>
      <c r="E62" s="496"/>
      <c r="F62" s="497"/>
      <c r="G62" s="147">
        <v>3</v>
      </c>
      <c r="H62" s="142"/>
      <c r="I62" s="142"/>
      <c r="J62" s="142"/>
      <c r="K62" s="142"/>
    </row>
    <row r="63" spans="1:11" s="142" customFormat="1" ht="15" customHeight="1" thickBot="1">
      <c r="A63" s="167" t="s">
        <v>58</v>
      </c>
      <c r="B63" s="168"/>
      <c r="C63" s="168"/>
      <c r="D63" s="168"/>
      <c r="E63" s="168"/>
      <c r="F63" s="168"/>
      <c r="G63" s="138"/>
    </row>
    <row r="64" spans="1:11" ht="15.75" thickBot="1">
      <c r="A64" s="495" t="str">
        <f>VLOOKUP(G64,'S4S4.3'!$A$30:$I$39,2,FALSE)</f>
        <v>Provisional license has reduced points threshhold</v>
      </c>
      <c r="B64" s="496"/>
      <c r="C64" s="496"/>
      <c r="D64" s="496"/>
      <c r="E64" s="496"/>
      <c r="F64" s="497"/>
      <c r="G64" s="147">
        <v>1</v>
      </c>
      <c r="H64" s="142"/>
      <c r="I64" s="142"/>
      <c r="J64" s="142"/>
      <c r="K64" s="142"/>
    </row>
    <row r="65" spans="1:11" ht="15.75" thickBot="1">
      <c r="A65" s="495" t="str">
        <f>VLOOKUP(G65,'S4S4.3'!$A$30:$I$39,2,FALSE)</f>
        <v>1 citation results in hearing where license status is to be determined (denied for 1-3 months or complete denial)</v>
      </c>
      <c r="B65" s="496"/>
      <c r="C65" s="496"/>
      <c r="D65" s="496"/>
      <c r="E65" s="496"/>
      <c r="F65" s="497"/>
      <c r="G65" s="147">
        <v>2</v>
      </c>
      <c r="H65" s="142"/>
      <c r="I65" s="142"/>
      <c r="J65" s="142"/>
      <c r="K65" s="142"/>
    </row>
    <row r="66" spans="1:11" ht="15" customHeight="1" thickBot="1">
      <c r="A66" s="495" t="str">
        <f>VLOOKUP(G66,'S4S4.3'!$A$30:$I$39,2,FALSE)</f>
        <v>Law enforcement Adopt a High School program is effective in getting law enforcement in front of teen drivers</v>
      </c>
      <c r="B66" s="496"/>
      <c r="C66" s="496"/>
      <c r="D66" s="496"/>
      <c r="E66" s="496"/>
      <c r="F66" s="497"/>
      <c r="G66" s="147">
        <v>3</v>
      </c>
      <c r="H66" s="142"/>
      <c r="I66" s="142"/>
      <c r="J66" s="142"/>
      <c r="K66" s="142"/>
    </row>
    <row r="67" spans="1:11" s="142" customFormat="1" ht="15" customHeight="1" thickBot="1">
      <c r="A67" s="144" t="s">
        <v>60</v>
      </c>
      <c r="B67" s="168"/>
      <c r="C67" s="168"/>
      <c r="D67" s="168"/>
      <c r="E67" s="168"/>
      <c r="F67" s="168"/>
      <c r="G67" s="141"/>
    </row>
    <row r="68" spans="1:11" ht="15.75" thickBot="1">
      <c r="A68" s="495" t="str">
        <f>VLOOKUP(G68,'S4S4.4'!$A$30:$I$39,2,FALSE)</f>
        <v>Driving tests modeled after AAMVA but are a Utah developed test</v>
      </c>
      <c r="B68" s="496"/>
      <c r="C68" s="496"/>
      <c r="D68" s="496"/>
      <c r="E68" s="496"/>
      <c r="F68" s="497"/>
      <c r="G68" s="147">
        <v>1</v>
      </c>
      <c r="H68" s="142"/>
      <c r="I68" s="142"/>
      <c r="J68" s="142"/>
      <c r="K68" s="142"/>
    </row>
    <row r="69" spans="1:11" ht="15.75" thickBot="1">
      <c r="A69" s="495" t="str">
        <f>VLOOKUP(G69,'S4S4.4'!$A$30:$I$39,2,FALSE)</f>
        <v>700 test questions in database; all questions &amp; answers are randomized</v>
      </c>
      <c r="B69" s="496"/>
      <c r="C69" s="496"/>
      <c r="D69" s="496"/>
      <c r="E69" s="496"/>
      <c r="F69" s="497"/>
      <c r="G69" s="147">
        <v>2</v>
      </c>
      <c r="H69" s="142"/>
      <c r="I69" s="142"/>
      <c r="J69" s="142"/>
      <c r="K69" s="142"/>
    </row>
    <row r="70" spans="1:11" ht="15" customHeight="1" thickBot="1">
      <c r="A70" s="495" t="str">
        <f>VLOOKUP(G70,'S4S4.4'!$A$30:$I$39,2,FALSE)</f>
        <v>Failure rate for each test question is reveied by DLD</v>
      </c>
      <c r="B70" s="496"/>
      <c r="C70" s="496"/>
      <c r="D70" s="496"/>
      <c r="E70" s="496"/>
      <c r="F70" s="497"/>
      <c r="G70" s="147">
        <v>3</v>
      </c>
      <c r="H70" s="142"/>
      <c r="I70" s="142"/>
      <c r="J70" s="142"/>
      <c r="K70" s="142"/>
    </row>
    <row r="71" spans="1:11">
      <c r="A71" s="142"/>
      <c r="B71" s="142"/>
      <c r="C71" s="142"/>
      <c r="D71" s="142"/>
      <c r="E71" s="142"/>
      <c r="F71" s="142"/>
      <c r="G71" s="142"/>
      <c r="H71" s="142"/>
      <c r="I71" s="142"/>
      <c r="J71" s="142"/>
      <c r="K71" s="142"/>
    </row>
    <row r="72" spans="1:11" ht="15.75" thickBot="1">
      <c r="A72" s="142"/>
      <c r="B72" s="142"/>
      <c r="C72" s="142"/>
      <c r="D72" s="142"/>
      <c r="E72" s="142"/>
      <c r="F72" s="142"/>
      <c r="G72" s="142"/>
      <c r="H72" s="142"/>
      <c r="I72" s="142"/>
      <c r="J72" s="142"/>
      <c r="K72" s="142"/>
    </row>
    <row r="73" spans="1:11" ht="45.75" thickBot="1">
      <c r="A73" s="144" t="s">
        <v>706</v>
      </c>
      <c r="B73" s="145"/>
      <c r="C73" s="145"/>
      <c r="D73" s="145"/>
      <c r="E73" s="145"/>
      <c r="F73" s="145"/>
      <c r="G73" s="146" t="s">
        <v>700</v>
      </c>
      <c r="H73" s="142"/>
      <c r="I73" s="142"/>
      <c r="J73" s="142"/>
      <c r="K73" s="142"/>
    </row>
    <row r="74" spans="1:11" s="142" customFormat="1" ht="16.5" thickBot="1">
      <c r="A74" s="144" t="s">
        <v>54</v>
      </c>
      <c r="B74" s="145"/>
      <c r="C74" s="145"/>
      <c r="D74" s="145"/>
      <c r="E74" s="145"/>
      <c r="F74" s="145"/>
      <c r="G74" s="137"/>
    </row>
    <row r="75" spans="1:11" ht="15.75" thickBot="1">
      <c r="A75" s="495" t="str">
        <f>VLOOKUP(G75,'S4S4.1'!$A$43:$I$52,2,FALSE)</f>
        <v>Establish formal communciation plan with regularly scheduled meetings between driver education and driver licensing.</v>
      </c>
      <c r="B75" s="496"/>
      <c r="C75" s="496"/>
      <c r="D75" s="496"/>
      <c r="E75" s="496"/>
      <c r="F75" s="497"/>
      <c r="G75" s="147">
        <v>1</v>
      </c>
      <c r="H75" s="142"/>
      <c r="I75" s="142"/>
      <c r="J75" s="142"/>
      <c r="K75" s="142"/>
    </row>
    <row r="76" spans="1:11" ht="15.75" thickBot="1">
      <c r="A76" s="495" t="e">
        <f>VLOOKUP(G76,'S4S4.1'!$A$43:$I$52,2,FALSE)</f>
        <v>#N/A</v>
      </c>
      <c r="B76" s="496"/>
      <c r="C76" s="496"/>
      <c r="D76" s="496"/>
      <c r="E76" s="496"/>
      <c r="F76" s="497"/>
      <c r="G76" s="147">
        <v>2</v>
      </c>
      <c r="H76" s="142"/>
      <c r="I76" s="142"/>
      <c r="J76" s="142"/>
      <c r="K76" s="142"/>
    </row>
    <row r="77" spans="1:11" ht="15" customHeight="1" thickBot="1">
      <c r="A77" s="495" t="e">
        <f>VLOOKUP(G77,'S4S4.1'!$A$43:$I$52,2,FALSE)</f>
        <v>#N/A</v>
      </c>
      <c r="B77" s="496"/>
      <c r="C77" s="496"/>
      <c r="D77" s="496"/>
      <c r="E77" s="496"/>
      <c r="F77" s="497"/>
      <c r="G77" s="147">
        <v>3</v>
      </c>
      <c r="H77" s="142"/>
      <c r="I77" s="142"/>
      <c r="J77" s="142"/>
      <c r="K77" s="142"/>
    </row>
    <row r="78" spans="1:11" s="142" customFormat="1" ht="15" customHeight="1" thickBot="1">
      <c r="A78" s="167" t="s">
        <v>56</v>
      </c>
      <c r="B78" s="168"/>
      <c r="C78" s="168"/>
      <c r="D78" s="168"/>
      <c r="E78" s="168"/>
      <c r="F78" s="168"/>
      <c r="G78" s="138"/>
    </row>
    <row r="79" spans="1:11" ht="15.75" thickBot="1">
      <c r="A79" s="495" t="str">
        <f>VLOOKUP(G79,'S4S4.2'!$A$43:$I$52,2,FALSE)</f>
        <v>Once licensed, increase passenger restrictions for 16 and 17 year olds from 6 months to 12 months as in NHTSA model</v>
      </c>
      <c r="B79" s="496"/>
      <c r="C79" s="496"/>
      <c r="D79" s="496"/>
      <c r="E79" s="496"/>
      <c r="F79" s="497"/>
      <c r="G79" s="147">
        <v>1</v>
      </c>
      <c r="H79" s="142"/>
      <c r="I79" s="142"/>
      <c r="J79" s="142"/>
      <c r="K79" s="142"/>
    </row>
    <row r="80" spans="1:11" ht="15.75" thickBot="1">
      <c r="A80" s="495" t="str">
        <f>VLOOKUP(G80,'S4S4.2'!$A$43:$I$52,2,FALSE)</f>
        <v>Put into place a system to track who passes or fails or does not successfully complete driver education</v>
      </c>
      <c r="B80" s="496"/>
      <c r="C80" s="496"/>
      <c r="D80" s="496"/>
      <c r="E80" s="496"/>
      <c r="F80" s="497"/>
      <c r="G80" s="147">
        <v>2</v>
      </c>
      <c r="H80" s="142"/>
      <c r="I80" s="142"/>
      <c r="J80" s="142"/>
      <c r="K80" s="142"/>
    </row>
    <row r="81" spans="1:11" ht="15" customHeight="1" thickBot="1">
      <c r="A81" s="495" t="e">
        <f>VLOOKUP(G81,'S4S4.2'!$A$43:$I$52,2,FALSE)</f>
        <v>#N/A</v>
      </c>
      <c r="B81" s="496"/>
      <c r="C81" s="496"/>
      <c r="D81" s="496"/>
      <c r="E81" s="496"/>
      <c r="F81" s="497"/>
      <c r="G81" s="147">
        <v>3</v>
      </c>
      <c r="H81" s="142"/>
      <c r="I81" s="142"/>
      <c r="J81" s="142"/>
      <c r="K81" s="142"/>
    </row>
    <row r="82" spans="1:11" s="142" customFormat="1" ht="15" customHeight="1" thickBot="1">
      <c r="A82" s="167" t="s">
        <v>58</v>
      </c>
      <c r="B82" s="168"/>
      <c r="C82" s="168"/>
      <c r="D82" s="168"/>
      <c r="E82" s="168"/>
      <c r="F82" s="168"/>
      <c r="G82" s="138"/>
    </row>
    <row r="83" spans="1:11" ht="15.75" thickBot="1">
      <c r="A83" s="495" t="str">
        <f>VLOOKUP(G83,'S4S4.3'!$A$43:$I$52,2,FALSE)</f>
        <v>Consider extending time under GDL program when provisional license holder is convicted of a moving violation</v>
      </c>
      <c r="B83" s="496"/>
      <c r="C83" s="496"/>
      <c r="D83" s="496"/>
      <c r="E83" s="496"/>
      <c r="F83" s="497"/>
      <c r="G83" s="147">
        <v>1</v>
      </c>
      <c r="H83" s="142"/>
      <c r="I83" s="142"/>
      <c r="J83" s="142"/>
      <c r="K83" s="142"/>
    </row>
    <row r="84" spans="1:11" ht="15.75" thickBot="1">
      <c r="A84" s="495" t="str">
        <f>VLOOKUP(G84,'S4S4.3'!$A$43:$I$52,2,FALSE)</f>
        <v>Establish a formal GDL outreach program to instruct court and law enforcement on GDL requirements</v>
      </c>
      <c r="B84" s="496"/>
      <c r="C84" s="496"/>
      <c r="D84" s="496"/>
      <c r="E84" s="496"/>
      <c r="F84" s="497"/>
      <c r="G84" s="147">
        <v>2</v>
      </c>
      <c r="H84" s="142"/>
      <c r="I84" s="142"/>
      <c r="J84" s="142"/>
      <c r="K84" s="142"/>
    </row>
    <row r="85" spans="1:11" ht="15" customHeight="1" thickBot="1">
      <c r="A85" s="495" t="str">
        <f>VLOOKUP(G85,'S4S4.3'!$A$43:$I$52,2,FALSE)</f>
        <v>Establish a method to analyze and evaluate GDL traffic citations and court actions to determine the effectiveness and enforcement of GDL restrictions</v>
      </c>
      <c r="B85" s="496"/>
      <c r="C85" s="496"/>
      <c r="D85" s="496"/>
      <c r="E85" s="496"/>
      <c r="F85" s="497"/>
      <c r="G85" s="147">
        <v>3</v>
      </c>
      <c r="H85" s="142"/>
      <c r="I85" s="142"/>
      <c r="J85" s="142"/>
      <c r="K85" s="142"/>
    </row>
    <row r="86" spans="1:11" s="142" customFormat="1" ht="15" customHeight="1" thickBot="1">
      <c r="A86" s="144" t="s">
        <v>60</v>
      </c>
      <c r="B86" s="168"/>
      <c r="C86" s="168"/>
      <c r="D86" s="168"/>
      <c r="E86" s="168"/>
      <c r="F86" s="168"/>
      <c r="G86" s="141"/>
    </row>
    <row r="87" spans="1:11" ht="87.6" customHeight="1" thickBot="1">
      <c r="A87" s="495" t="str">
        <f>VLOOKUP(G87,'S4S4.4'!$A$43:$I$52,2,FALSE)</f>
        <v xml:space="preserve">Establish a process to ensure the licensing knowledge test is empirical, valid, reliable, and reflects the standard </v>
      </c>
      <c r="B87" s="496"/>
      <c r="C87" s="496"/>
      <c r="D87" s="496"/>
      <c r="E87" s="496"/>
      <c r="F87" s="497"/>
      <c r="G87" s="147">
        <v>1</v>
      </c>
      <c r="H87" s="142"/>
      <c r="I87" s="142"/>
      <c r="J87" s="142"/>
      <c r="K87" s="142"/>
    </row>
    <row r="88" spans="1:11" ht="15.75" thickBot="1">
      <c r="A88" s="495" t="str">
        <f>VLOOKUP(G88,'S4S4.4'!$A$43:$I$52,2,FALSE)</f>
        <v xml:space="preserve">Establish a process to ensure the licensing driving test is empirical, valid, reliable, and reflects the standard </v>
      </c>
      <c r="B88" s="496"/>
      <c r="C88" s="496"/>
      <c r="D88" s="496"/>
      <c r="E88" s="496"/>
      <c r="F88" s="497"/>
      <c r="G88" s="147">
        <v>2</v>
      </c>
      <c r="H88" s="142"/>
      <c r="I88" s="142"/>
      <c r="J88" s="142"/>
      <c r="K88" s="142"/>
    </row>
    <row r="89" spans="1:11" ht="15" customHeight="1" thickBot="1">
      <c r="A89" s="495" t="e">
        <f>VLOOKUP(G89,'S4S4.4'!$A$43:$I$52,2,FALSE)</f>
        <v>#N/A</v>
      </c>
      <c r="B89" s="496"/>
      <c r="C89" s="496"/>
      <c r="D89" s="496"/>
      <c r="E89" s="496"/>
      <c r="F89" s="497"/>
      <c r="G89" s="147">
        <v>3</v>
      </c>
      <c r="H89" s="142"/>
      <c r="I89" s="142"/>
      <c r="J89" s="142"/>
      <c r="K89" s="142"/>
    </row>
  </sheetData>
  <mergeCells count="41">
    <mergeCell ref="A57:F57"/>
    <mergeCell ref="A58:F58"/>
    <mergeCell ref="A66:F66"/>
    <mergeCell ref="A6:B6"/>
    <mergeCell ref="A7:B7"/>
    <mergeCell ref="A8:B8"/>
    <mergeCell ref="A9:B9"/>
    <mergeCell ref="A10:B10"/>
    <mergeCell ref="A56:F56"/>
    <mergeCell ref="A87:F87"/>
    <mergeCell ref="A88:F88"/>
    <mergeCell ref="A89:F89"/>
    <mergeCell ref="A38:F38"/>
    <mergeCell ref="A39:F39"/>
    <mergeCell ref="A40:F40"/>
    <mergeCell ref="A42:F42"/>
    <mergeCell ref="A43:F43"/>
    <mergeCell ref="A44:F44"/>
    <mergeCell ref="A46:F46"/>
    <mergeCell ref="A47:F47"/>
    <mergeCell ref="A48:F48"/>
    <mergeCell ref="A50:F50"/>
    <mergeCell ref="A51:F51"/>
    <mergeCell ref="A52:F52"/>
    <mergeCell ref="A69:F69"/>
    <mergeCell ref="A83:F83"/>
    <mergeCell ref="A84:F84"/>
    <mergeCell ref="A85:F85"/>
    <mergeCell ref="A76:F76"/>
    <mergeCell ref="A77:F77"/>
    <mergeCell ref="A79:F79"/>
    <mergeCell ref="A80:F80"/>
    <mergeCell ref="A81:F81"/>
    <mergeCell ref="A68:F68"/>
    <mergeCell ref="A70:F70"/>
    <mergeCell ref="A75:F75"/>
    <mergeCell ref="A60:F60"/>
    <mergeCell ref="A61:F61"/>
    <mergeCell ref="A62:F62"/>
    <mergeCell ref="A64:F64"/>
    <mergeCell ref="A65:F65"/>
  </mergeCells>
  <conditionalFormatting sqref="H1">
    <cfRule type="containsText" dxfId="208" priority="1" operator="containsText" text="n/a">
      <formula>NOT(ISERROR(SEARCH("n/a",H1)))</formula>
    </cfRule>
    <cfRule type="containsText" dxfId="207" priority="2" operator="containsText" text="no">
      <formula>NOT(ISERROR(SEARCH("no",H1)))</formula>
    </cfRule>
  </conditionalFormatting>
  <hyperlinks>
    <hyperlink ref="H1" location="TOC!A1" display="Return to Table of Contents" xr:uid="{00000000-0004-0000-1D00-000000000000}"/>
    <hyperlink ref="C1" location="'S4'!G3" display="'S4'!G3" xr:uid="{00000000-0004-0000-1D00-000001000000}"/>
    <hyperlink ref="D5" location="'S4'!G3" display="'S4'!G3" xr:uid="{00000000-0004-0000-1D00-000002000000}"/>
    <hyperlink ref="E5" location="'S4'!G6" display="'S4'!G6" xr:uid="{00000000-0004-0000-1D00-000003000000}"/>
    <hyperlink ref="F5" location="'S4'!G18" display="'S4'!G18" xr:uid="{00000000-0004-0000-1D00-000004000000}"/>
    <hyperlink ref="G5" location="'S4'!G26" display="'S4'!G26" xr:uid="{00000000-0004-0000-1D00-000005000000}"/>
  </hyperlink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D00-000000000000}">
          <x14:formula1>
            <xm:f>Assessment_DataCollection!$V$2:$V$4</xm:f>
          </x14:formula1>
          <xm:sqref>G43:G45 G80:G82 G88:G89 G57:G59 G76:G78 G51:G52 G47:G49 G39:G41 G61:G63 G69:G70 G65:G67 G84:G86</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7030A0"/>
  </sheetPr>
  <dimension ref="A1:S48"/>
  <sheetViews>
    <sheetView topLeftCell="M40" zoomScale="87" zoomScaleNormal="87" workbookViewId="0">
      <selection activeCell="V43" sqref="V43"/>
    </sheetView>
  </sheetViews>
  <sheetFormatPr defaultColWidth="8.7109375" defaultRowHeight="15"/>
  <cols>
    <col min="1" max="1" width="8.7109375" style="166"/>
    <col min="2" max="2" width="63.140625" style="258" customWidth="1"/>
    <col min="3" max="3" width="8.7109375" style="149"/>
    <col min="4" max="4" width="12.5703125" style="149" customWidth="1"/>
    <col min="5" max="5" width="8.7109375" style="149"/>
    <col min="6" max="6" width="8.7109375" style="150"/>
    <col min="7" max="7" width="63.140625" style="281" customWidth="1"/>
    <col min="8" max="8" width="13.5703125" style="390" customWidth="1"/>
    <col min="9" max="9" width="21.5703125" style="258" customWidth="1"/>
    <col min="10" max="10" width="41.5703125" style="246" customWidth="1"/>
    <col min="11" max="11" width="41.5703125" style="149" customWidth="1"/>
    <col min="12" max="12" width="13.5703125" style="149" customWidth="1"/>
    <col min="13" max="13" width="41.5703125" style="246" customWidth="1"/>
    <col min="14" max="17" width="41.5703125" style="149" customWidth="1"/>
    <col min="18" max="19" width="12.5703125" style="149" customWidth="1"/>
    <col min="20" max="16384" width="8.7109375" style="149"/>
  </cols>
  <sheetData>
    <row r="1" spans="1:19" s="151" customFormat="1" ht="15.75" thickBot="1">
      <c r="A1" s="268" t="s">
        <v>324</v>
      </c>
      <c r="B1" s="269" t="s">
        <v>323</v>
      </c>
      <c r="C1" s="270" t="s">
        <v>81</v>
      </c>
      <c r="D1" s="271"/>
      <c r="F1" s="155" t="s">
        <v>324</v>
      </c>
      <c r="G1" s="174" t="s">
        <v>325</v>
      </c>
      <c r="H1" s="175"/>
      <c r="I1" s="385"/>
      <c r="J1" s="385"/>
      <c r="K1" s="177" t="s">
        <v>81</v>
      </c>
      <c r="L1" s="191"/>
      <c r="M1" s="236" t="s">
        <v>326</v>
      </c>
      <c r="N1" s="191"/>
      <c r="O1" s="191"/>
      <c r="P1" s="190" t="s">
        <v>81</v>
      </c>
      <c r="Q1" s="191"/>
      <c r="R1" s="193" t="s">
        <v>326</v>
      </c>
      <c r="S1" s="194"/>
    </row>
    <row r="2" spans="1:19" s="152" customFormat="1" ht="58.5" thickBot="1">
      <c r="A2" s="272">
        <f>Assessment_DataCollection!A541</f>
        <v>5</v>
      </c>
      <c r="B2" s="273" t="str">
        <f>Assessment_DataCollection!B541</f>
        <v xml:space="preserve"> Parent / Guardian Involvement</v>
      </c>
      <c r="C2" s="272" t="str">
        <f>Assessment_DataCollection!C541</f>
        <v>Public</v>
      </c>
      <c r="D2" s="274" t="str">
        <f>Assessment_DataCollection!D541</f>
        <v>Private/ Commercial</v>
      </c>
      <c r="F2" s="158">
        <v>5</v>
      </c>
      <c r="G2" s="282" t="s">
        <v>1292</v>
      </c>
      <c r="H2" s="387" t="s">
        <v>328</v>
      </c>
      <c r="I2" s="163" t="s">
        <v>329</v>
      </c>
      <c r="J2" s="169" t="s">
        <v>330</v>
      </c>
      <c r="K2" s="169" t="s">
        <v>331</v>
      </c>
      <c r="L2" s="201" t="s">
        <v>332</v>
      </c>
      <c r="M2" s="202" t="s">
        <v>333</v>
      </c>
      <c r="N2" s="203" t="s">
        <v>334</v>
      </c>
      <c r="O2" s="202" t="s">
        <v>335</v>
      </c>
      <c r="P2" s="200" t="s">
        <v>336</v>
      </c>
      <c r="Q2" s="200" t="s">
        <v>331</v>
      </c>
      <c r="R2" s="204" t="s">
        <v>337</v>
      </c>
      <c r="S2" s="204" t="s">
        <v>338</v>
      </c>
    </row>
    <row r="3" spans="1:19" ht="15.75" thickBot="1">
      <c r="A3" s="272">
        <f>Assessment_DataCollection!A542</f>
        <v>5.0999999999999996</v>
      </c>
      <c r="B3" s="205" t="str">
        <f>Assessment_DataCollection!B542</f>
        <v>Supervised Driving Practice</v>
      </c>
      <c r="C3" s="206"/>
      <c r="D3" s="206"/>
      <c r="F3" s="158">
        <v>5.0999999999999996</v>
      </c>
      <c r="G3" s="179" t="s">
        <v>1293</v>
      </c>
      <c r="H3" s="388"/>
      <c r="I3" s="170"/>
      <c r="J3" s="381"/>
      <c r="K3" s="131"/>
      <c r="L3" s="208"/>
      <c r="M3" s="383"/>
      <c r="N3" s="207"/>
      <c r="O3" s="207"/>
      <c r="P3" s="209"/>
      <c r="Q3" s="209"/>
      <c r="R3" s="210"/>
      <c r="S3" s="210"/>
    </row>
    <row r="4" spans="1:19" ht="30.75" thickBot="1">
      <c r="A4" s="272" t="str">
        <f>Assessment_DataCollection!A543</f>
        <v>5.1.1</v>
      </c>
      <c r="B4" s="205" t="str">
        <f>Assessment_DataCollection!B543</f>
        <v>5.1.1 States shall require the parent/ guardian of a novice driver to follow the requirements of the GDL program, including:</v>
      </c>
      <c r="C4" s="206"/>
      <c r="D4" s="206"/>
      <c r="F4" s="158" t="s">
        <v>1294</v>
      </c>
      <c r="G4" s="179" t="s">
        <v>1295</v>
      </c>
      <c r="H4" s="389" t="s">
        <v>15</v>
      </c>
      <c r="I4" s="386"/>
      <c r="J4" s="382"/>
      <c r="K4" s="182"/>
      <c r="L4" s="211"/>
      <c r="M4" s="384"/>
      <c r="N4" s="212"/>
      <c r="O4" s="194"/>
      <c r="P4" s="194"/>
      <c r="Q4" s="194"/>
      <c r="R4" s="213"/>
      <c r="S4" s="213"/>
    </row>
    <row r="5" spans="1:19" ht="271.5">
      <c r="A5" s="272"/>
      <c r="B5" s="214"/>
      <c r="C5" s="215"/>
      <c r="D5" s="216"/>
      <c r="F5" s="158"/>
      <c r="G5" s="160" t="s">
        <v>1296</v>
      </c>
      <c r="H5" s="287">
        <v>44141</v>
      </c>
      <c r="I5" s="288" t="s">
        <v>1297</v>
      </c>
      <c r="J5" s="362" t="s">
        <v>1298</v>
      </c>
      <c r="K5" s="290"/>
      <c r="L5" s="345">
        <v>44146</v>
      </c>
      <c r="M5" s="376" t="s">
        <v>1299</v>
      </c>
      <c r="N5" s="329"/>
      <c r="O5" s="218"/>
      <c r="P5" s="219"/>
      <c r="Q5" s="220"/>
      <c r="R5" s="218" t="s">
        <v>367</v>
      </c>
      <c r="S5" s="218"/>
    </row>
    <row r="6" spans="1:19" ht="43.5" thickBot="1">
      <c r="A6" s="272"/>
      <c r="B6" s="214"/>
      <c r="C6" s="215"/>
      <c r="D6" s="216"/>
      <c r="F6" s="158"/>
      <c r="G6" s="160"/>
      <c r="H6" s="287">
        <v>44152</v>
      </c>
      <c r="I6" s="288" t="s">
        <v>1300</v>
      </c>
      <c r="J6" s="362" t="s">
        <v>462</v>
      </c>
      <c r="K6" s="290"/>
      <c r="L6" s="345"/>
      <c r="M6" s="376"/>
      <c r="N6" s="329" t="s">
        <v>1301</v>
      </c>
      <c r="O6" s="218"/>
      <c r="P6" s="219"/>
      <c r="Q6" s="220"/>
      <c r="R6" s="218"/>
      <c r="S6" s="218"/>
    </row>
    <row r="7" spans="1:19" ht="149.44999999999999" customHeight="1" thickBot="1">
      <c r="A7" s="272"/>
      <c r="B7" s="214" t="str">
        <f>Assessment_DataCollection!B545</f>
        <v>• supervising an extended learner permit period of at least six (6) months;</v>
      </c>
      <c r="C7" s="215" t="str">
        <f>Assessment_DataCollection!C545</f>
        <v>Yes</v>
      </c>
      <c r="D7" s="216" t="str">
        <f>Assessment_DataCollection!D545</f>
        <v>Yes</v>
      </c>
      <c r="F7" s="158"/>
      <c r="G7" s="160" t="s">
        <v>1302</v>
      </c>
      <c r="H7" s="287">
        <v>44141</v>
      </c>
      <c r="I7" s="288" t="s">
        <v>1297</v>
      </c>
      <c r="J7" s="362" t="s">
        <v>1303</v>
      </c>
      <c r="K7" s="290" t="s">
        <v>15</v>
      </c>
      <c r="L7" s="345">
        <v>44146</v>
      </c>
      <c r="M7" s="376" t="s">
        <v>1302</v>
      </c>
      <c r="N7" s="329"/>
      <c r="O7" s="218"/>
      <c r="P7" s="219"/>
      <c r="Q7" s="220"/>
      <c r="R7" s="218" t="s">
        <v>544</v>
      </c>
      <c r="S7" s="218"/>
    </row>
    <row r="8" spans="1:19" ht="409.6">
      <c r="A8" s="272"/>
      <c r="B8" s="214" t="str">
        <f>Assessment_DataCollection!B546</f>
        <v>• providing weekly supervised practice driving in a wide variety of increasingly</v>
      </c>
      <c r="C8" s="215" t="str">
        <f>Assessment_DataCollection!C546</f>
        <v>No</v>
      </c>
      <c r="D8" s="216" t="str">
        <f>Assessment_DataCollection!D546</f>
        <v>No</v>
      </c>
      <c r="F8" s="158"/>
      <c r="G8" s="160" t="s">
        <v>1304</v>
      </c>
      <c r="H8" s="287">
        <v>44141</v>
      </c>
      <c r="I8" s="288" t="s">
        <v>1297</v>
      </c>
      <c r="J8" s="362" t="s">
        <v>1305</v>
      </c>
      <c r="K8" s="290"/>
      <c r="L8" s="345">
        <v>44146</v>
      </c>
      <c r="M8" s="376" t="s">
        <v>1304</v>
      </c>
      <c r="N8" s="329"/>
      <c r="O8" s="218"/>
      <c r="P8" s="219"/>
      <c r="Q8" s="220" t="s">
        <v>1306</v>
      </c>
      <c r="R8" s="218" t="s">
        <v>367</v>
      </c>
      <c r="S8" s="218">
        <v>5</v>
      </c>
    </row>
    <row r="9" spans="1:19" ht="30" thickBot="1">
      <c r="A9" s="272"/>
      <c r="B9" s="214"/>
      <c r="C9" s="215"/>
      <c r="D9" s="216"/>
      <c r="F9" s="158"/>
      <c r="G9" s="160"/>
      <c r="H9" s="287">
        <v>44152</v>
      </c>
      <c r="I9" s="288" t="s">
        <v>1300</v>
      </c>
      <c r="J9" s="363" t="s">
        <v>462</v>
      </c>
      <c r="K9" s="290"/>
      <c r="L9" s="345"/>
      <c r="M9" s="376"/>
      <c r="N9" s="329"/>
      <c r="O9" s="218"/>
      <c r="P9" s="219"/>
      <c r="Q9" s="220"/>
      <c r="R9" s="218"/>
      <c r="S9" s="218"/>
    </row>
    <row r="10" spans="1:19" ht="157.5">
      <c r="A10" s="272"/>
      <c r="B10" s="214" t="str">
        <f>Assessment_DataCollection!B547</f>
        <v>• challenging driving situations;</v>
      </c>
      <c r="C10" s="215" t="str">
        <f>Assessment_DataCollection!C547</f>
        <v>No</v>
      </c>
      <c r="D10" s="216" t="str">
        <f>Assessment_DataCollection!D547</f>
        <v>No</v>
      </c>
      <c r="F10" s="158"/>
      <c r="G10" s="160" t="s">
        <v>1307</v>
      </c>
      <c r="H10" s="364">
        <v>44141</v>
      </c>
      <c r="I10" s="288" t="s">
        <v>1297</v>
      </c>
      <c r="J10" s="362" t="s">
        <v>1308</v>
      </c>
      <c r="K10" s="290"/>
      <c r="L10" s="345">
        <v>44146</v>
      </c>
      <c r="M10" s="319"/>
      <c r="N10" s="295"/>
      <c r="O10" s="218"/>
      <c r="P10" s="219"/>
      <c r="Q10" s="220"/>
      <c r="R10" s="218" t="s">
        <v>367</v>
      </c>
      <c r="S10" s="218"/>
    </row>
    <row r="11" spans="1:19" ht="85.5">
      <c r="A11" s="272"/>
      <c r="B11" s="214" t="str">
        <f>Assessment_DataCollection!B548</f>
        <v>• conducting a minimum of fifty (50) hours of supervised practice driving.</v>
      </c>
      <c r="C11" s="215" t="str">
        <f>Assessment_DataCollection!C548</f>
        <v>No</v>
      </c>
      <c r="D11" s="216" t="str">
        <f>Assessment_DataCollection!D548</f>
        <v>No</v>
      </c>
      <c r="F11" s="158"/>
      <c r="G11" s="160" t="s">
        <v>1309</v>
      </c>
      <c r="H11" s="287">
        <v>44141</v>
      </c>
      <c r="I11" s="288" t="s">
        <v>1297</v>
      </c>
      <c r="J11" s="290" t="s">
        <v>1310</v>
      </c>
      <c r="K11" s="290"/>
      <c r="L11" s="345">
        <v>44146</v>
      </c>
      <c r="M11" s="376" t="s">
        <v>1309</v>
      </c>
      <c r="N11" s="329"/>
      <c r="O11" s="218"/>
      <c r="P11" s="219"/>
      <c r="Q11" s="220"/>
      <c r="R11" s="218" t="s">
        <v>367</v>
      </c>
      <c r="S11" s="218"/>
    </row>
    <row r="12" spans="1:19" ht="72" thickBot="1">
      <c r="A12" s="272"/>
      <c r="B12" s="214"/>
      <c r="C12" s="215"/>
      <c r="D12" s="216"/>
      <c r="F12" s="158"/>
      <c r="G12" s="160"/>
      <c r="H12" s="287">
        <v>44152</v>
      </c>
      <c r="I12" s="365" t="s">
        <v>1300</v>
      </c>
      <c r="J12" s="366" t="s">
        <v>462</v>
      </c>
      <c r="K12" s="290"/>
      <c r="L12" s="345"/>
      <c r="M12" s="376"/>
      <c r="N12" s="329" t="s">
        <v>1311</v>
      </c>
      <c r="O12" s="218"/>
      <c r="P12" s="219"/>
      <c r="Q12" s="220"/>
      <c r="R12" s="218"/>
      <c r="S12" s="218"/>
    </row>
    <row r="13" spans="1:19" ht="86.25">
      <c r="A13" s="272"/>
      <c r="B13" s="214"/>
      <c r="C13" s="215"/>
      <c r="D13" s="216"/>
      <c r="F13" s="158"/>
      <c r="G13" s="160" t="s">
        <v>1312</v>
      </c>
      <c r="H13" s="287">
        <v>44141</v>
      </c>
      <c r="I13" s="288" t="s">
        <v>1297</v>
      </c>
      <c r="J13" s="362" t="s">
        <v>1313</v>
      </c>
      <c r="K13" s="290"/>
      <c r="L13" s="345">
        <v>44146</v>
      </c>
      <c r="M13" s="376" t="s">
        <v>1312</v>
      </c>
      <c r="N13" s="329" t="s">
        <v>1314</v>
      </c>
      <c r="O13" s="218"/>
      <c r="P13" s="219"/>
      <c r="Q13" s="220"/>
      <c r="R13" s="218" t="s">
        <v>367</v>
      </c>
      <c r="S13" s="218">
        <v>4</v>
      </c>
    </row>
    <row r="14" spans="1:19" ht="75.75" thickBot="1">
      <c r="A14" s="272"/>
      <c r="B14" s="214"/>
      <c r="C14" s="215"/>
      <c r="D14" s="216"/>
      <c r="F14" s="158"/>
      <c r="G14" s="160" t="s">
        <v>1315</v>
      </c>
      <c r="H14" s="287"/>
      <c r="I14" s="288"/>
      <c r="J14" s="289"/>
      <c r="K14" s="290"/>
      <c r="L14" s="345">
        <v>44146</v>
      </c>
      <c r="M14" s="376" t="s">
        <v>1315</v>
      </c>
      <c r="N14" s="366" t="s">
        <v>1316</v>
      </c>
      <c r="O14" s="218"/>
      <c r="P14" s="219"/>
      <c r="Q14" s="220"/>
      <c r="R14" s="218"/>
      <c r="S14" s="218"/>
    </row>
    <row r="15" spans="1:19" ht="60">
      <c r="A15" s="272"/>
      <c r="B15" s="214"/>
      <c r="C15" s="215"/>
      <c r="D15" s="216"/>
      <c r="F15" s="158"/>
      <c r="G15" s="160" t="s">
        <v>1317</v>
      </c>
      <c r="H15" s="287"/>
      <c r="I15" s="288"/>
      <c r="J15" s="289"/>
      <c r="K15" s="290"/>
      <c r="L15" s="345">
        <v>44146</v>
      </c>
      <c r="M15" s="376" t="s">
        <v>1317</v>
      </c>
      <c r="N15" s="295"/>
      <c r="O15" s="218"/>
      <c r="P15" s="219"/>
      <c r="Q15" s="220"/>
      <c r="R15" s="218" t="s">
        <v>367</v>
      </c>
      <c r="S15" s="218"/>
    </row>
    <row r="16" spans="1:19" ht="90.75" thickBot="1">
      <c r="A16" s="275" t="str">
        <f>Assessment_DataCollection!A552</f>
        <v>5.1.2</v>
      </c>
      <c r="B16" s="205" t="str">
        <f>Assessment_DataCollection!B552</f>
        <v>5.1.2 States shall require the parent of a novice driver to supervise an extended intermediate license period that temporarily restricts driving unsupervised with teen passengers, during nighttime hours and other restrictions until the State’s GDL requirements have been met and the parent determines the teen is ready to drive unsupervised in these high risk conditions</v>
      </c>
      <c r="C16" s="206" t="str">
        <f>Assessment_DataCollection!C552</f>
        <v>Yes</v>
      </c>
      <c r="D16" s="206" t="str">
        <f>Assessment_DataCollection!D552</f>
        <v>Yes</v>
      </c>
      <c r="F16" s="158" t="s">
        <v>1318</v>
      </c>
      <c r="G16" s="179" t="s">
        <v>1319</v>
      </c>
      <c r="H16" s="304"/>
      <c r="I16" s="305"/>
      <c r="J16" s="295"/>
      <c r="K16" s="295"/>
      <c r="L16" s="304"/>
      <c r="M16" s="295"/>
      <c r="N16" s="295"/>
      <c r="O16" s="194"/>
      <c r="P16" s="194"/>
      <c r="Q16" s="194"/>
      <c r="R16" s="213"/>
      <c r="S16" s="213"/>
    </row>
    <row r="17" spans="1:19" ht="247.5">
      <c r="A17" s="272"/>
      <c r="B17" s="214"/>
      <c r="C17" s="215"/>
      <c r="D17" s="216"/>
      <c r="F17" s="158"/>
      <c r="G17" s="160" t="s">
        <v>1320</v>
      </c>
      <c r="H17" s="287">
        <v>44141</v>
      </c>
      <c r="I17" s="288" t="s">
        <v>1321</v>
      </c>
      <c r="J17" s="367" t="s">
        <v>1322</v>
      </c>
      <c r="K17" s="290"/>
      <c r="L17" s="345">
        <v>44146</v>
      </c>
      <c r="M17" s="376" t="s">
        <v>1320</v>
      </c>
      <c r="N17" s="329"/>
      <c r="O17" s="218"/>
      <c r="P17" s="219"/>
      <c r="Q17" s="220"/>
      <c r="R17" s="218" t="s">
        <v>367</v>
      </c>
      <c r="S17" s="218"/>
    </row>
    <row r="18" spans="1:19" ht="33.75" thickBot="1">
      <c r="A18" s="272"/>
      <c r="B18" s="214"/>
      <c r="C18" s="215"/>
      <c r="D18" s="216"/>
      <c r="F18" s="158"/>
      <c r="G18" s="160"/>
      <c r="H18" s="287">
        <v>44152</v>
      </c>
      <c r="I18" s="288" t="s">
        <v>1323</v>
      </c>
      <c r="J18" s="367" t="s">
        <v>462</v>
      </c>
      <c r="K18" s="290"/>
      <c r="L18" s="345"/>
      <c r="M18" s="376"/>
      <c r="N18" s="329" t="s">
        <v>1324</v>
      </c>
      <c r="O18" s="218"/>
      <c r="P18" s="219"/>
      <c r="Q18" s="220"/>
      <c r="R18" s="218"/>
      <c r="S18" s="218"/>
    </row>
    <row r="19" spans="1:19" ht="30">
      <c r="A19" s="272"/>
      <c r="B19" s="214"/>
      <c r="C19" s="215"/>
      <c r="D19" s="216"/>
      <c r="F19" s="158"/>
      <c r="G19" s="160" t="s">
        <v>1325</v>
      </c>
      <c r="H19" s="287"/>
      <c r="I19" s="288" t="s">
        <v>1326</v>
      </c>
      <c r="J19" s="290" t="s">
        <v>15</v>
      </c>
      <c r="K19" s="290"/>
      <c r="L19" s="345">
        <v>44146</v>
      </c>
      <c r="M19" s="376" t="s">
        <v>1325</v>
      </c>
      <c r="N19" s="329"/>
      <c r="O19" s="218"/>
      <c r="P19" s="219"/>
      <c r="Q19" s="220"/>
      <c r="R19" s="218" t="s">
        <v>367</v>
      </c>
      <c r="S19" s="218"/>
    </row>
    <row r="20" spans="1:19" ht="29.25" thickBot="1">
      <c r="A20" s="275"/>
      <c r="B20" s="214"/>
      <c r="C20" s="215"/>
      <c r="D20" s="215"/>
      <c r="F20" s="158"/>
      <c r="G20" s="160"/>
      <c r="H20" s="368">
        <v>44152</v>
      </c>
      <c r="I20" s="369" t="s">
        <v>1323</v>
      </c>
      <c r="J20" s="366" t="s">
        <v>462</v>
      </c>
      <c r="K20" s="366"/>
      <c r="L20" s="377"/>
      <c r="M20" s="376"/>
      <c r="N20" s="295"/>
      <c r="O20" s="218"/>
      <c r="P20" s="402"/>
      <c r="Q20" s="403"/>
      <c r="R20" s="218"/>
      <c r="S20" s="218"/>
    </row>
    <row r="21" spans="1:19" ht="15.75" thickBot="1">
      <c r="A21" s="275">
        <f>Assessment_DataCollection!A555</f>
        <v>5.2</v>
      </c>
      <c r="B21" s="205" t="str">
        <f>Assessment_DataCollection!B555</f>
        <v>Parent Seminar</v>
      </c>
      <c r="C21" s="206"/>
      <c r="D21" s="206"/>
      <c r="F21" s="158">
        <v>5.2</v>
      </c>
      <c r="G21" s="179" t="s">
        <v>1327</v>
      </c>
      <c r="H21" s="304"/>
      <c r="I21" s="305"/>
      <c r="J21" s="295"/>
      <c r="K21" s="295"/>
      <c r="L21" s="304"/>
      <c r="M21" s="295"/>
      <c r="N21" s="329"/>
      <c r="O21" s="194"/>
      <c r="P21" s="194"/>
      <c r="Q21" s="194"/>
      <c r="R21" s="213"/>
      <c r="S21" s="213"/>
    </row>
    <row r="22" spans="1:19" ht="30.75" thickBot="1">
      <c r="A22" s="275" t="str">
        <f>Assessment_DataCollection!A556</f>
        <v>5.2.1</v>
      </c>
      <c r="B22" s="205" t="str">
        <f>Assessment_DataCollection!B556</f>
        <v>5.2.1 States shall require the parent of a teen driver to complete a parent seminar prior to or at the start of the course</v>
      </c>
      <c r="C22" s="206" t="str">
        <f>Assessment_DataCollection!C556</f>
        <v>No</v>
      </c>
      <c r="D22" s="206" t="str">
        <f>Assessment_DataCollection!D556</f>
        <v>Yes</v>
      </c>
      <c r="F22" s="158" t="s">
        <v>1328</v>
      </c>
      <c r="G22" s="179" t="s">
        <v>1329</v>
      </c>
      <c r="H22" s="304"/>
      <c r="I22" s="305"/>
      <c r="J22" s="295"/>
      <c r="K22" s="295"/>
      <c r="L22" s="304"/>
      <c r="M22" s="295"/>
      <c r="N22" s="329" t="s">
        <v>1330</v>
      </c>
      <c r="O22" s="194"/>
      <c r="P22" s="194"/>
      <c r="Q22" s="194"/>
      <c r="R22" s="213"/>
      <c r="S22" s="213"/>
    </row>
    <row r="23" spans="1:19" ht="71.25">
      <c r="A23" s="272"/>
      <c r="B23" s="214"/>
      <c r="C23" s="215"/>
      <c r="D23" s="216"/>
      <c r="F23" s="158"/>
      <c r="G23" s="160" t="s">
        <v>1331</v>
      </c>
      <c r="H23" s="287">
        <v>44141</v>
      </c>
      <c r="I23" s="288" t="s">
        <v>1321</v>
      </c>
      <c r="J23" s="290" t="s">
        <v>1332</v>
      </c>
      <c r="K23" s="290"/>
      <c r="L23" s="345">
        <v>44146</v>
      </c>
      <c r="M23" s="376" t="s">
        <v>1331</v>
      </c>
      <c r="N23" s="329"/>
      <c r="O23" s="218"/>
      <c r="P23" s="219"/>
      <c r="Q23" s="220"/>
      <c r="R23" s="218" t="s">
        <v>367</v>
      </c>
      <c r="S23" s="218"/>
    </row>
    <row r="24" spans="1:19" ht="29.25" thickBot="1">
      <c r="A24" s="272"/>
      <c r="B24" s="214"/>
      <c r="C24" s="215"/>
      <c r="D24" s="216"/>
      <c r="F24" s="158"/>
      <c r="G24" s="160"/>
      <c r="H24" s="287">
        <v>44152</v>
      </c>
      <c r="I24" s="288" t="s">
        <v>214</v>
      </c>
      <c r="J24" s="290" t="s">
        <v>462</v>
      </c>
      <c r="K24" s="290"/>
      <c r="L24" s="345"/>
      <c r="M24" s="376"/>
      <c r="N24" s="329"/>
      <c r="O24" s="218"/>
      <c r="P24" s="219"/>
      <c r="Q24" s="220"/>
      <c r="R24" s="218"/>
      <c r="S24" s="218"/>
    </row>
    <row r="25" spans="1:19" ht="45">
      <c r="A25" s="272"/>
      <c r="B25" s="214"/>
      <c r="C25" s="215"/>
      <c r="D25" s="216"/>
      <c r="F25" s="158"/>
      <c r="G25" s="160" t="s">
        <v>1333</v>
      </c>
      <c r="H25" s="287"/>
      <c r="I25" s="288"/>
      <c r="J25" s="289"/>
      <c r="K25" s="290"/>
      <c r="L25" s="345">
        <v>44146</v>
      </c>
      <c r="M25" s="376" t="s">
        <v>1333</v>
      </c>
      <c r="N25" s="329"/>
      <c r="O25" s="218"/>
      <c r="P25" s="219"/>
      <c r="Q25" s="220"/>
      <c r="R25" s="218" t="s">
        <v>367</v>
      </c>
      <c r="S25" s="218"/>
    </row>
    <row r="26" spans="1:19" ht="45.75" thickBot="1">
      <c r="A26" s="275" t="str">
        <f>Assessment_DataCollection!A559</f>
        <v>5.2.2</v>
      </c>
      <c r="B26" s="205" t="str">
        <f>Assessment_DataCollection!B559</f>
        <v>5.2.2 States should ensure that the parent seminar outlines the parent’s responsibility and opportunities to reduce his or her teen’ s risk, and should include, but not be limited to</v>
      </c>
      <c r="C26" s="206"/>
      <c r="D26" s="206"/>
      <c r="F26" s="158" t="s">
        <v>1334</v>
      </c>
      <c r="G26" s="179" t="s">
        <v>1335</v>
      </c>
      <c r="H26" s="304"/>
      <c r="I26" s="305"/>
      <c r="J26" s="295"/>
      <c r="K26" s="295"/>
      <c r="L26" s="304"/>
      <c r="M26" s="295"/>
      <c r="N26" s="329"/>
      <c r="O26" s="194"/>
      <c r="P26" s="194"/>
      <c r="Q26" s="194"/>
      <c r="R26" s="213"/>
      <c r="S26" s="213"/>
    </row>
    <row r="27" spans="1:19" ht="30">
      <c r="A27" s="272"/>
      <c r="B27" s="214"/>
      <c r="C27" s="215"/>
      <c r="D27" s="216"/>
      <c r="F27" s="158"/>
      <c r="G27" s="160" t="s">
        <v>1336</v>
      </c>
      <c r="H27" s="287">
        <v>44141</v>
      </c>
      <c r="I27" s="288" t="s">
        <v>1297</v>
      </c>
      <c r="J27" s="370" t="s">
        <v>1337</v>
      </c>
      <c r="K27" s="290"/>
      <c r="L27" s="345">
        <v>44146</v>
      </c>
      <c r="M27" s="376" t="s">
        <v>1336</v>
      </c>
      <c r="N27" s="329"/>
      <c r="O27" s="218"/>
      <c r="P27" s="219"/>
      <c r="Q27" s="220" t="s">
        <v>1338</v>
      </c>
      <c r="R27" s="218" t="s">
        <v>367</v>
      </c>
      <c r="S27" s="218">
        <v>1</v>
      </c>
    </row>
    <row r="28" spans="1:19" ht="15.75" thickBot="1">
      <c r="A28" s="272"/>
      <c r="B28" s="214"/>
      <c r="C28" s="215"/>
      <c r="D28" s="216"/>
      <c r="F28" s="158"/>
      <c r="G28" s="160"/>
      <c r="H28" s="287">
        <v>44152</v>
      </c>
      <c r="I28" s="288" t="s">
        <v>214</v>
      </c>
      <c r="J28" s="371" t="s">
        <v>462</v>
      </c>
      <c r="K28" s="290"/>
      <c r="L28" s="345"/>
      <c r="M28" s="376"/>
      <c r="N28" s="329"/>
      <c r="O28" s="218"/>
      <c r="P28" s="219"/>
      <c r="Q28" s="220"/>
      <c r="R28" s="218"/>
      <c r="S28" s="218"/>
    </row>
    <row r="29" spans="1:19" ht="15.75" thickBot="1">
      <c r="A29" s="272" t="str">
        <f>Assessment_DataCollection!A561</f>
        <v>5.2.2.a</v>
      </c>
      <c r="B29" s="214" t="str">
        <f>Assessment_DataCollection!B561</f>
        <v>5.2.2 a. Modeling safe driving behavior</v>
      </c>
      <c r="C29" s="215" t="str">
        <f>Assessment_DataCollection!C561</f>
        <v>No</v>
      </c>
      <c r="D29" s="216" t="str">
        <f>Assessment_DataCollection!D561</f>
        <v>Yes</v>
      </c>
      <c r="F29" s="158" t="s">
        <v>1339</v>
      </c>
      <c r="G29" s="160"/>
      <c r="H29" s="287"/>
      <c r="I29" s="288"/>
      <c r="J29" s="289"/>
      <c r="K29" s="290"/>
      <c r="L29" s="345"/>
      <c r="M29" s="319"/>
      <c r="N29" s="295"/>
      <c r="O29" s="218"/>
      <c r="P29" s="219"/>
      <c r="Q29" s="220"/>
      <c r="R29" s="218"/>
      <c r="S29" s="218"/>
    </row>
    <row r="30" spans="1:19" ht="29.25" thickBot="1">
      <c r="A30" s="272" t="str">
        <f>Assessment_DataCollection!A562</f>
        <v>5.2.2.b</v>
      </c>
      <c r="B30" s="214" t="str">
        <f>Assessment_DataCollection!B562</f>
        <v>5.2.2 b. Determining the readiness of the teen to begin the learning process</v>
      </c>
      <c r="C30" s="215" t="str">
        <f>Assessment_DataCollection!C562</f>
        <v>No</v>
      </c>
      <c r="D30" s="216" t="str">
        <f>Assessment_DataCollection!D562</f>
        <v>Planned</v>
      </c>
      <c r="F30" s="158" t="s">
        <v>1340</v>
      </c>
      <c r="G30" s="160"/>
      <c r="H30" s="287"/>
      <c r="I30" s="288"/>
      <c r="J30" s="289"/>
      <c r="K30" s="290"/>
      <c r="L30" s="345"/>
      <c r="M30" s="319"/>
      <c r="N30" s="295"/>
      <c r="O30" s="218"/>
      <c r="P30" s="219"/>
      <c r="Q30" s="220"/>
      <c r="R30" s="218"/>
      <c r="S30" s="218"/>
    </row>
    <row r="31" spans="1:19" ht="29.25" thickBot="1">
      <c r="A31" s="272" t="str">
        <f>Assessment_DataCollection!A563</f>
        <v>5.2.2.c</v>
      </c>
      <c r="B31" s="214" t="str">
        <f>Assessment_DataCollection!B563</f>
        <v>5.2.2 c. Managing the novice driver’s overall learning-to-drive experience</v>
      </c>
      <c r="C31" s="215" t="str">
        <f>Assessment_DataCollection!C563</f>
        <v>No</v>
      </c>
      <c r="D31" s="216" t="str">
        <f>Assessment_DataCollection!D563</f>
        <v>Planned</v>
      </c>
      <c r="F31" s="158" t="s">
        <v>1341</v>
      </c>
      <c r="G31" s="160"/>
      <c r="H31" s="287"/>
      <c r="I31" s="288"/>
      <c r="J31" s="289"/>
      <c r="K31" s="290"/>
      <c r="L31" s="345"/>
      <c r="M31" s="319"/>
      <c r="N31" s="329"/>
      <c r="O31" s="218"/>
      <c r="P31" s="219"/>
      <c r="Q31" s="220"/>
      <c r="R31" s="218"/>
      <c r="S31" s="218"/>
    </row>
    <row r="32" spans="1:19" ht="15.75" thickBot="1">
      <c r="A32" s="272" t="str">
        <f>Assessment_DataCollection!A564</f>
        <v>5.2.2.d</v>
      </c>
      <c r="B32" s="214" t="str">
        <f>Assessment_DataCollection!B564</f>
        <v>5.2.2 d. Conducting effective supervised practice driving</v>
      </c>
      <c r="C32" s="215" t="str">
        <f>Assessment_DataCollection!C564</f>
        <v>No</v>
      </c>
      <c r="D32" s="216" t="str">
        <f>Assessment_DataCollection!D564</f>
        <v>Planned</v>
      </c>
      <c r="F32" s="158" t="s">
        <v>1342</v>
      </c>
      <c r="G32" s="160"/>
      <c r="H32" s="287"/>
      <c r="I32" s="288"/>
      <c r="J32" s="289"/>
      <c r="K32" s="290"/>
      <c r="L32" s="345"/>
      <c r="M32" s="319"/>
      <c r="N32" s="329" t="s">
        <v>1343</v>
      </c>
      <c r="O32" s="218"/>
      <c r="P32" s="219"/>
      <c r="Q32" s="220"/>
      <c r="R32" s="218"/>
      <c r="S32" s="218"/>
    </row>
    <row r="33" spans="1:19" ht="29.25" thickBot="1">
      <c r="A33" s="272" t="str">
        <f>Assessment_DataCollection!A565</f>
        <v>5.2.2.e</v>
      </c>
      <c r="B33" s="214" t="str">
        <f>Assessment_DataCollection!B565</f>
        <v>5.2.2 e. Determining the teen’s readiness to advance to the next licensing stage and assume broader driving privileges</v>
      </c>
      <c r="C33" s="215" t="str">
        <f>Assessment_DataCollection!C565</f>
        <v>No</v>
      </c>
      <c r="D33" s="216" t="str">
        <f>Assessment_DataCollection!D565</f>
        <v>Planned</v>
      </c>
      <c r="F33" s="158" t="s">
        <v>1344</v>
      </c>
      <c r="G33" s="160"/>
      <c r="H33" s="287"/>
      <c r="I33" s="288"/>
      <c r="J33" s="289"/>
      <c r="K33" s="290"/>
      <c r="L33" s="345"/>
      <c r="M33" s="319"/>
      <c r="N33" s="329"/>
      <c r="O33" s="218"/>
      <c r="P33" s="219"/>
      <c r="Q33" s="220"/>
      <c r="R33" s="218"/>
      <c r="S33" s="218"/>
    </row>
    <row r="34" spans="1:19" ht="86.25" thickBot="1">
      <c r="A34" s="272" t="str">
        <f>Assessment_DataCollection!A566</f>
        <v>5.2.2.f</v>
      </c>
      <c r="B34" s="214" t="str">
        <f>Assessment_DataCollection!B566</f>
        <v>5.2.2 f. Negotiating and adopting a written agreement between the teen and parent that reflects the expectations of both teen and parent and clearly defines the restrictions, privileges, rules, and consequences that will serve as the basis for the teen to learn and for the parent to grant progressively broader driving privileges</v>
      </c>
      <c r="C34" s="215" t="str">
        <f>Assessment_DataCollection!C566</f>
        <v>No</v>
      </c>
      <c r="D34" s="216" t="str">
        <f>Assessment_DataCollection!D566</f>
        <v>Yes</v>
      </c>
      <c r="F34" s="158" t="s">
        <v>1345</v>
      </c>
      <c r="G34" s="160"/>
      <c r="H34" s="287"/>
      <c r="I34" s="288"/>
      <c r="J34" s="289"/>
      <c r="K34" s="290"/>
      <c r="L34" s="345"/>
      <c r="M34" s="319"/>
      <c r="N34" s="329"/>
      <c r="O34" s="218"/>
      <c r="P34" s="219"/>
      <c r="Q34" s="220"/>
      <c r="R34" s="218"/>
      <c r="S34" s="218"/>
    </row>
    <row r="35" spans="1:19" ht="15.75" thickBot="1">
      <c r="A35" s="275">
        <f>Assessment_DataCollection!A567</f>
        <v>5.3</v>
      </c>
      <c r="B35" s="205" t="str">
        <f>Assessment_DataCollection!B567</f>
        <v>Parent Progress Reports</v>
      </c>
      <c r="C35" s="206"/>
      <c r="D35" s="206"/>
      <c r="F35" s="158">
        <v>5.3</v>
      </c>
      <c r="G35" s="179" t="s">
        <v>1346</v>
      </c>
      <c r="H35" s="304"/>
      <c r="I35" s="305"/>
      <c r="J35" s="295"/>
      <c r="K35" s="295"/>
      <c r="L35" s="304"/>
      <c r="M35" s="295"/>
      <c r="N35" s="295"/>
      <c r="O35" s="194"/>
      <c r="P35" s="194"/>
      <c r="Q35" s="194"/>
      <c r="R35" s="213"/>
      <c r="S35" s="213"/>
    </row>
    <row r="36" spans="1:19" ht="75.75" thickBot="1">
      <c r="A36" s="275" t="str">
        <f>Assessment_DataCollection!A568</f>
        <v>5.3.1</v>
      </c>
      <c r="B36" s="205" t="str">
        <f>Assessment_DataCollection!B568</f>
        <v>5.3.1 States shall require the driver education provider to ensure parents are informed about their teen’s progress throughout the driver education course, and receive a post-course final assessment report that informs them of the progress and proficiency of their teen driver</v>
      </c>
      <c r="C36" s="206" t="str">
        <f>Assessment_DataCollection!C568</f>
        <v>No</v>
      </c>
      <c r="D36" s="206" t="str">
        <f>Assessment_DataCollection!D568</f>
        <v>No</v>
      </c>
      <c r="F36" s="158" t="s">
        <v>1347</v>
      </c>
      <c r="G36" s="179" t="s">
        <v>1348</v>
      </c>
      <c r="H36" s="304"/>
      <c r="I36" s="305"/>
      <c r="J36" s="295"/>
      <c r="K36" s="295"/>
      <c r="L36" s="304"/>
      <c r="M36" s="295"/>
      <c r="N36" s="295"/>
      <c r="O36" s="194"/>
      <c r="P36" s="194"/>
      <c r="Q36" s="194"/>
      <c r="R36" s="213"/>
      <c r="S36" s="213"/>
    </row>
    <row r="37" spans="1:19" ht="71.25">
      <c r="A37" s="272"/>
      <c r="B37" s="214"/>
      <c r="C37" s="215"/>
      <c r="D37" s="216"/>
      <c r="F37" s="158"/>
      <c r="G37" s="160" t="s">
        <v>1349</v>
      </c>
      <c r="H37" s="287">
        <v>44141</v>
      </c>
      <c r="I37" s="288" t="s">
        <v>1297</v>
      </c>
      <c r="J37" s="290" t="s">
        <v>1350</v>
      </c>
      <c r="K37" s="290"/>
      <c r="L37" s="345">
        <v>44146</v>
      </c>
      <c r="M37" s="376" t="s">
        <v>1349</v>
      </c>
      <c r="N37" s="329"/>
      <c r="O37" s="218"/>
      <c r="P37" s="219"/>
      <c r="Q37" s="220" t="s">
        <v>1351</v>
      </c>
      <c r="R37" s="218" t="s">
        <v>367</v>
      </c>
      <c r="S37" s="218">
        <v>3</v>
      </c>
    </row>
    <row r="38" spans="1:19" ht="72" thickBot="1">
      <c r="A38" s="272"/>
      <c r="B38" s="214"/>
      <c r="C38" s="215"/>
      <c r="D38" s="216"/>
      <c r="F38" s="158"/>
      <c r="G38" s="160"/>
      <c r="H38" s="287">
        <v>44152</v>
      </c>
      <c r="I38" s="288" t="s">
        <v>214</v>
      </c>
      <c r="J38" s="290" t="s">
        <v>462</v>
      </c>
      <c r="K38" s="290"/>
      <c r="L38" s="345"/>
      <c r="M38" s="376"/>
      <c r="N38" s="329" t="s">
        <v>1352</v>
      </c>
      <c r="O38" s="218"/>
      <c r="P38" s="219"/>
      <c r="Q38" s="220"/>
      <c r="R38" s="218"/>
      <c r="S38" s="218"/>
    </row>
    <row r="39" spans="1:19" ht="30">
      <c r="A39" s="272"/>
      <c r="B39" s="214"/>
      <c r="C39" s="215"/>
      <c r="D39" s="216"/>
      <c r="F39" s="158"/>
      <c r="G39" s="160" t="s">
        <v>1353</v>
      </c>
      <c r="H39" s="287"/>
      <c r="I39" s="288"/>
      <c r="J39" s="289"/>
      <c r="K39" s="290"/>
      <c r="L39" s="345">
        <v>44146</v>
      </c>
      <c r="M39" s="376" t="s">
        <v>1353</v>
      </c>
      <c r="N39" s="329"/>
      <c r="O39" s="218"/>
      <c r="P39" s="219"/>
      <c r="Q39" s="220"/>
      <c r="R39" s="218" t="s">
        <v>367</v>
      </c>
      <c r="S39" s="218"/>
    </row>
    <row r="40" spans="1:19" ht="214.5">
      <c r="A40" s="272"/>
      <c r="B40" s="214"/>
      <c r="C40" s="215"/>
      <c r="D40" s="216"/>
      <c r="F40" s="158"/>
      <c r="G40" s="160" t="s">
        <v>1354</v>
      </c>
      <c r="H40" s="287">
        <v>44141</v>
      </c>
      <c r="I40" s="288" t="s">
        <v>1297</v>
      </c>
      <c r="J40" s="362" t="s">
        <v>1355</v>
      </c>
      <c r="K40" s="290"/>
      <c r="L40" s="345">
        <v>44146</v>
      </c>
      <c r="M40" s="376" t="s">
        <v>1354</v>
      </c>
      <c r="N40" s="329"/>
      <c r="O40" s="218"/>
      <c r="P40" s="219"/>
      <c r="Q40" s="220"/>
      <c r="R40" s="218" t="s">
        <v>367</v>
      </c>
      <c r="S40" s="218"/>
    </row>
    <row r="41" spans="1:19" ht="15.75" thickBot="1">
      <c r="A41" s="272"/>
      <c r="B41" s="205" t="s">
        <v>1356</v>
      </c>
      <c r="C41" s="206"/>
      <c r="D41" s="206"/>
      <c r="F41" s="158">
        <v>5.4</v>
      </c>
      <c r="G41" s="179" t="s">
        <v>1356</v>
      </c>
      <c r="H41" s="304"/>
      <c r="I41" s="305"/>
      <c r="J41" s="295"/>
      <c r="K41" s="295"/>
      <c r="L41" s="304"/>
      <c r="M41" s="295"/>
      <c r="N41" s="329"/>
      <c r="O41" s="194"/>
      <c r="P41" s="194"/>
      <c r="Q41" s="194"/>
      <c r="R41" s="213"/>
      <c r="S41" s="213"/>
    </row>
    <row r="42" spans="1:19" ht="45.75" thickBot="1">
      <c r="A42" s="275" t="str">
        <f>Assessment_DataCollection!A573</f>
        <v>5.4.1</v>
      </c>
      <c r="B42" s="205" t="str">
        <f>Assessment_DataCollection!B573</f>
        <v>5.4.1 States shall provide parents with resources to supervise their teen’s learning-to-drive experience. The resources should include but are not limited to:</v>
      </c>
      <c r="C42" s="206"/>
      <c r="D42" s="206"/>
      <c r="F42" s="158" t="s">
        <v>1357</v>
      </c>
      <c r="G42" s="179" t="s">
        <v>1358</v>
      </c>
      <c r="H42" s="304"/>
      <c r="I42" s="305"/>
      <c r="J42" s="295"/>
      <c r="K42" s="295"/>
      <c r="L42" s="304"/>
      <c r="M42" s="295"/>
      <c r="N42" s="380"/>
      <c r="O42" s="194"/>
      <c r="P42" s="194"/>
      <c r="Q42" s="194"/>
      <c r="R42" s="213"/>
      <c r="S42" s="213"/>
    </row>
    <row r="43" spans="1:19" ht="157.5">
      <c r="A43" s="272"/>
      <c r="B43" s="214"/>
      <c r="C43" s="215"/>
      <c r="D43" s="216"/>
      <c r="F43" s="158"/>
      <c r="G43" s="160" t="s">
        <v>1359</v>
      </c>
      <c r="H43" s="287">
        <v>44141</v>
      </c>
      <c r="I43" s="288" t="s">
        <v>1297</v>
      </c>
      <c r="J43" s="362" t="s">
        <v>1360</v>
      </c>
      <c r="K43" s="290"/>
      <c r="L43" s="345">
        <v>44146</v>
      </c>
      <c r="M43" s="376" t="s">
        <v>1359</v>
      </c>
      <c r="N43" s="295"/>
      <c r="O43" s="218"/>
      <c r="P43" s="219"/>
      <c r="Q43" s="220" t="s">
        <v>1361</v>
      </c>
      <c r="R43" s="218" t="s">
        <v>544</v>
      </c>
      <c r="S43" s="218">
        <v>2</v>
      </c>
    </row>
    <row r="44" spans="1:19" ht="29.25">
      <c r="A44" s="272" t="str">
        <f>Assessment_DataCollection!A575</f>
        <v>5.4.1.a</v>
      </c>
      <c r="B44" s="214" t="str">
        <f>Assessment_DataCollection!B575</f>
        <v>5.4.1 a. Rules, regulations and expectations of the State GDL and Driver Education requirements</v>
      </c>
      <c r="C44" s="215" t="str">
        <f>Assessment_DataCollection!C575</f>
        <v>Yes</v>
      </c>
      <c r="D44" s="216" t="str">
        <f>Assessment_DataCollection!D575</f>
        <v>Yes</v>
      </c>
      <c r="F44" s="158" t="s">
        <v>1362</v>
      </c>
      <c r="G44" s="160"/>
      <c r="H44" s="287">
        <v>44152</v>
      </c>
      <c r="I44" s="288" t="s">
        <v>214</v>
      </c>
      <c r="J44" s="362" t="s">
        <v>462</v>
      </c>
      <c r="K44" s="290"/>
      <c r="L44" s="345"/>
      <c r="M44" s="319"/>
      <c r="N44" s="295"/>
      <c r="O44" s="218"/>
      <c r="P44" s="219"/>
      <c r="Q44" s="220"/>
      <c r="R44" s="218" t="s">
        <v>544</v>
      </c>
      <c r="S44" s="218"/>
    </row>
    <row r="45" spans="1:19">
      <c r="A45" s="272" t="str">
        <f>Assessment_DataCollection!A576</f>
        <v>5.4.1.b</v>
      </c>
      <c r="B45" s="214" t="str">
        <f>Assessment_DataCollection!B576</f>
        <v>5.4.1 b. A list of State approved driver education schools</v>
      </c>
      <c r="C45" s="215" t="str">
        <f>Assessment_DataCollection!C576</f>
        <v>No</v>
      </c>
      <c r="D45" s="216" t="str">
        <f>Assessment_DataCollection!D576</f>
        <v>Yes</v>
      </c>
      <c r="F45" s="158" t="s">
        <v>1363</v>
      </c>
      <c r="G45" s="160"/>
      <c r="H45" s="287"/>
      <c r="I45" s="288"/>
      <c r="J45" s="289"/>
      <c r="K45" s="290"/>
      <c r="L45" s="345"/>
      <c r="M45" s="319"/>
      <c r="N45" s="329"/>
      <c r="O45" s="218"/>
      <c r="P45" s="219"/>
      <c r="Q45" s="220"/>
      <c r="R45" s="218" t="s">
        <v>367</v>
      </c>
      <c r="S45" s="218"/>
    </row>
    <row r="46" spans="1:19">
      <c r="A46" s="272" t="str">
        <f>Assessment_DataCollection!A577</f>
        <v>5.4.1.c</v>
      </c>
      <c r="B46" s="214" t="str">
        <f>Assessment_DataCollection!B577</f>
        <v>5.4.1 c. Access to a “Parent-Teen Driving Agreement”</v>
      </c>
      <c r="C46" s="215" t="str">
        <f>Assessment_DataCollection!C577</f>
        <v>Yes</v>
      </c>
      <c r="D46" s="216" t="str">
        <f>Assessment_DataCollection!D577</f>
        <v>Yes</v>
      </c>
      <c r="F46" s="158" t="s">
        <v>1364</v>
      </c>
      <c r="G46" s="160"/>
      <c r="H46" s="287"/>
      <c r="I46" s="288"/>
      <c r="J46" s="289"/>
      <c r="K46" s="290"/>
      <c r="L46" s="345"/>
      <c r="M46" s="319"/>
      <c r="N46" s="329" t="s">
        <v>1343</v>
      </c>
      <c r="O46" s="218"/>
      <c r="P46" s="219"/>
      <c r="Q46" s="220"/>
      <c r="R46" s="218" t="s">
        <v>544</v>
      </c>
      <c r="S46" s="218"/>
    </row>
    <row r="47" spans="1:19" ht="28.5">
      <c r="A47" s="272" t="str">
        <f>Assessment_DataCollection!A578</f>
        <v>5.4.1.d</v>
      </c>
      <c r="B47" s="214" t="str">
        <f>Assessment_DataCollection!B578</f>
        <v>5.4.1 d. Access to a tool for logging the required hours of supervised practice</v>
      </c>
      <c r="C47" s="215" t="str">
        <f>Assessment_DataCollection!C578</f>
        <v>Yes</v>
      </c>
      <c r="D47" s="216" t="str">
        <f>Assessment_DataCollection!D578</f>
        <v>Yes</v>
      </c>
      <c r="F47" s="158" t="s">
        <v>1365</v>
      </c>
      <c r="G47" s="160"/>
      <c r="H47" s="287"/>
      <c r="I47" s="288"/>
      <c r="J47" s="289"/>
      <c r="K47" s="290"/>
      <c r="L47" s="345"/>
      <c r="M47" s="319"/>
      <c r="N47" s="329"/>
      <c r="O47" s="218"/>
      <c r="P47" s="219"/>
      <c r="Q47" s="220"/>
      <c r="R47" s="218" t="s">
        <v>544</v>
      </c>
      <c r="S47" s="218"/>
    </row>
    <row r="48" spans="1:19" ht="15.75" thickBot="1">
      <c r="A48" s="272"/>
      <c r="B48" s="214"/>
      <c r="C48" s="215"/>
      <c r="D48" s="216"/>
      <c r="F48" s="285"/>
      <c r="G48" s="286"/>
      <c r="H48" s="372"/>
      <c r="I48" s="373"/>
      <c r="J48" s="374"/>
      <c r="K48" s="375"/>
      <c r="L48" s="378"/>
      <c r="M48" s="379"/>
      <c r="N48" s="329"/>
      <c r="O48" s="276"/>
      <c r="P48" s="277"/>
      <c r="Q48" s="278"/>
      <c r="R48" s="276"/>
      <c r="S48" s="276"/>
    </row>
  </sheetData>
  <conditionalFormatting sqref="C1 C49:D1048576">
    <cfRule type="containsText" dxfId="206" priority="118" operator="containsText" text="n/a">
      <formula>NOT(ISERROR(SEARCH("n/a",C1)))</formula>
    </cfRule>
    <cfRule type="containsText" dxfId="205" priority="119" operator="containsText" text="no">
      <formula>NOT(ISERROR(SEARCH("no",C1)))</formula>
    </cfRule>
  </conditionalFormatting>
  <conditionalFormatting sqref="D1">
    <cfRule type="containsText" dxfId="204" priority="124" operator="containsText" text="n/a">
      <formula>NOT(ISERROR(SEARCH("n/a",D1)))</formula>
    </cfRule>
    <cfRule type="containsText" dxfId="203" priority="125" operator="containsText" text="no">
      <formula>NOT(ISERROR(SEARCH("no",D1)))</formula>
    </cfRule>
  </conditionalFormatting>
  <conditionalFormatting sqref="C1:D1">
    <cfRule type="containsText" dxfId="202" priority="116" operator="containsText" text="n/a">
      <formula>NOT(ISERROR(SEARCH("n/a",C1)))</formula>
    </cfRule>
    <cfRule type="containsText" dxfId="201" priority="117" operator="containsText" text="no">
      <formula>NOT(ISERROR(SEARCH("no",C1)))</formula>
    </cfRule>
  </conditionalFormatting>
  <conditionalFormatting sqref="C1:C2 C49:C1048576">
    <cfRule type="containsText" dxfId="200" priority="99" operator="containsText" text="No">
      <formula>NOT(ISERROR(SEARCH("No",C1)))</formula>
    </cfRule>
  </conditionalFormatting>
  <conditionalFormatting sqref="C1:D2 C49:D1048576">
    <cfRule type="cellIs" dxfId="199" priority="96" operator="equal">
      <formula>"Planned"</formula>
    </cfRule>
    <cfRule type="containsText" dxfId="198" priority="97" operator="containsText" text="NA">
      <formula>NOT(ISERROR(SEARCH("NA",C1)))</formula>
    </cfRule>
    <cfRule type="containsText" dxfId="197" priority="98" operator="containsText" text="No">
      <formula>NOT(ISERROR(SEARCH("No",C1)))</formula>
    </cfRule>
  </conditionalFormatting>
  <conditionalFormatting sqref="K1">
    <cfRule type="containsText" dxfId="196" priority="94" operator="containsText" text="n/a">
      <formula>NOT(ISERROR(SEARCH("n/a",K1)))</formula>
    </cfRule>
    <cfRule type="containsText" dxfId="195" priority="95" operator="containsText" text="no">
      <formula>NOT(ISERROR(SEARCH("no",K1)))</formula>
    </cfRule>
  </conditionalFormatting>
  <conditionalFormatting sqref="P1">
    <cfRule type="containsText" dxfId="194" priority="92" operator="containsText" text="n/a">
      <formula>NOT(ISERROR(SEARCH("n/a",P1)))</formula>
    </cfRule>
    <cfRule type="containsText" dxfId="193" priority="93" operator="containsText" text="no">
      <formula>NOT(ISERROR(SEARCH("no",P1)))</formula>
    </cfRule>
  </conditionalFormatting>
  <conditionalFormatting sqref="C4:D4">
    <cfRule type="containsText" dxfId="192" priority="90" operator="containsText" text="n/a">
      <formula>NOT(ISERROR(SEARCH("n/a",C4)))</formula>
    </cfRule>
    <cfRule type="containsText" dxfId="191" priority="91" operator="containsText" text="no">
      <formula>NOT(ISERROR(SEARCH("no",C4)))</formula>
    </cfRule>
  </conditionalFormatting>
  <conditionalFormatting sqref="C4:D4">
    <cfRule type="cellIs" dxfId="190" priority="89" operator="equal">
      <formula>"Planned"</formula>
    </cfRule>
  </conditionalFormatting>
  <conditionalFormatting sqref="C4:D4">
    <cfRule type="containsText" dxfId="189" priority="87" operator="containsText" text="n/a">
      <formula>NOT(ISERROR(SEARCH("n/a",C4)))</formula>
    </cfRule>
    <cfRule type="containsText" dxfId="188" priority="88" operator="containsText" text="no">
      <formula>NOT(ISERROR(SEARCH("no",C4)))</formula>
    </cfRule>
  </conditionalFormatting>
  <conditionalFormatting sqref="C4:D4">
    <cfRule type="containsText" dxfId="187" priority="85" operator="containsText" text="n/a">
      <formula>NOT(ISERROR(SEARCH("n/a",C4)))</formula>
    </cfRule>
    <cfRule type="containsText" dxfId="186" priority="86" operator="containsText" text="no">
      <formula>NOT(ISERROR(SEARCH("no",C4)))</formula>
    </cfRule>
  </conditionalFormatting>
  <conditionalFormatting sqref="C3:D3">
    <cfRule type="containsText" dxfId="185" priority="83" operator="containsText" text="n/a">
      <formula>NOT(ISERROR(SEARCH("n/a",C3)))</formula>
    </cfRule>
    <cfRule type="containsText" dxfId="184" priority="84" operator="containsText" text="no">
      <formula>NOT(ISERROR(SEARCH("no",C3)))</formula>
    </cfRule>
  </conditionalFormatting>
  <conditionalFormatting sqref="C3:D3">
    <cfRule type="cellIs" dxfId="183" priority="82" operator="equal">
      <formula>"Planned"</formula>
    </cfRule>
  </conditionalFormatting>
  <conditionalFormatting sqref="C3:D3">
    <cfRule type="containsText" dxfId="182" priority="80" operator="containsText" text="n/a">
      <formula>NOT(ISERROR(SEARCH("n/a",C3)))</formula>
    </cfRule>
    <cfRule type="containsText" dxfId="181" priority="81" operator="containsText" text="no">
      <formula>NOT(ISERROR(SEARCH("no",C3)))</formula>
    </cfRule>
  </conditionalFormatting>
  <conditionalFormatting sqref="C3:D3">
    <cfRule type="containsText" dxfId="180" priority="78" operator="containsText" text="n/a">
      <formula>NOT(ISERROR(SEARCH("n/a",C3)))</formula>
    </cfRule>
    <cfRule type="containsText" dxfId="179" priority="79" operator="containsText" text="no">
      <formula>NOT(ISERROR(SEARCH("no",C3)))</formula>
    </cfRule>
  </conditionalFormatting>
  <conditionalFormatting sqref="C16:D16">
    <cfRule type="containsText" dxfId="178" priority="76" operator="containsText" text="n/a">
      <formula>NOT(ISERROR(SEARCH("n/a",C16)))</formula>
    </cfRule>
    <cfRule type="containsText" dxfId="177" priority="77" operator="containsText" text="no">
      <formula>NOT(ISERROR(SEARCH("no",C16)))</formula>
    </cfRule>
  </conditionalFormatting>
  <conditionalFormatting sqref="C16:D16">
    <cfRule type="cellIs" dxfId="176" priority="75" operator="equal">
      <formula>"Planned"</formula>
    </cfRule>
  </conditionalFormatting>
  <conditionalFormatting sqref="C16:D16">
    <cfRule type="containsText" dxfId="175" priority="73" operator="containsText" text="n/a">
      <formula>NOT(ISERROR(SEARCH("n/a",C16)))</formula>
    </cfRule>
    <cfRule type="containsText" dxfId="174" priority="74" operator="containsText" text="no">
      <formula>NOT(ISERROR(SEARCH("no",C16)))</formula>
    </cfRule>
  </conditionalFormatting>
  <conditionalFormatting sqref="C16:D16">
    <cfRule type="containsText" dxfId="173" priority="71" operator="containsText" text="n/a">
      <formula>NOT(ISERROR(SEARCH("n/a",C16)))</formula>
    </cfRule>
    <cfRule type="containsText" dxfId="172" priority="72" operator="containsText" text="no">
      <formula>NOT(ISERROR(SEARCH("no",C16)))</formula>
    </cfRule>
  </conditionalFormatting>
  <conditionalFormatting sqref="C21:D21">
    <cfRule type="containsText" dxfId="171" priority="69" operator="containsText" text="n/a">
      <formula>NOT(ISERROR(SEARCH("n/a",C21)))</formula>
    </cfRule>
    <cfRule type="containsText" dxfId="170" priority="70" operator="containsText" text="no">
      <formula>NOT(ISERROR(SEARCH("no",C21)))</formula>
    </cfRule>
  </conditionalFormatting>
  <conditionalFormatting sqref="C21:D21">
    <cfRule type="cellIs" dxfId="169" priority="68" operator="equal">
      <formula>"Planned"</formula>
    </cfRule>
  </conditionalFormatting>
  <conditionalFormatting sqref="C21:D21">
    <cfRule type="containsText" dxfId="168" priority="66" operator="containsText" text="n/a">
      <formula>NOT(ISERROR(SEARCH("n/a",C21)))</formula>
    </cfRule>
    <cfRule type="containsText" dxfId="167" priority="67" operator="containsText" text="no">
      <formula>NOT(ISERROR(SEARCH("no",C21)))</formula>
    </cfRule>
  </conditionalFormatting>
  <conditionalFormatting sqref="C21:D21">
    <cfRule type="containsText" dxfId="166" priority="64" operator="containsText" text="n/a">
      <formula>NOT(ISERROR(SEARCH("n/a",C21)))</formula>
    </cfRule>
    <cfRule type="containsText" dxfId="165" priority="65" operator="containsText" text="no">
      <formula>NOT(ISERROR(SEARCH("no",C21)))</formula>
    </cfRule>
  </conditionalFormatting>
  <conditionalFormatting sqref="C22:D22">
    <cfRule type="containsText" dxfId="164" priority="62" operator="containsText" text="n/a">
      <formula>NOT(ISERROR(SEARCH("n/a",C22)))</formula>
    </cfRule>
    <cfRule type="containsText" dxfId="163" priority="63" operator="containsText" text="no">
      <formula>NOT(ISERROR(SEARCH("no",C22)))</formula>
    </cfRule>
  </conditionalFormatting>
  <conditionalFormatting sqref="C22:D22">
    <cfRule type="cellIs" dxfId="162" priority="61" operator="equal">
      <formula>"Planned"</formula>
    </cfRule>
  </conditionalFormatting>
  <conditionalFormatting sqref="C22:D22">
    <cfRule type="containsText" dxfId="161" priority="59" operator="containsText" text="n/a">
      <formula>NOT(ISERROR(SEARCH("n/a",C22)))</formula>
    </cfRule>
    <cfRule type="containsText" dxfId="160" priority="60" operator="containsText" text="no">
      <formula>NOT(ISERROR(SEARCH("no",C22)))</formula>
    </cfRule>
  </conditionalFormatting>
  <conditionalFormatting sqref="C22:D22">
    <cfRule type="containsText" dxfId="159" priority="57" operator="containsText" text="n/a">
      <formula>NOT(ISERROR(SEARCH("n/a",C22)))</formula>
    </cfRule>
    <cfRule type="containsText" dxfId="158" priority="58" operator="containsText" text="no">
      <formula>NOT(ISERROR(SEARCH("no",C22)))</formula>
    </cfRule>
  </conditionalFormatting>
  <conditionalFormatting sqref="C26:D26">
    <cfRule type="containsText" dxfId="157" priority="55" operator="containsText" text="n/a">
      <formula>NOT(ISERROR(SEARCH("n/a",C26)))</formula>
    </cfRule>
    <cfRule type="containsText" dxfId="156" priority="56" operator="containsText" text="no">
      <formula>NOT(ISERROR(SEARCH("no",C26)))</formula>
    </cfRule>
  </conditionalFormatting>
  <conditionalFormatting sqref="C26:D26">
    <cfRule type="cellIs" dxfId="155" priority="54" operator="equal">
      <formula>"Planned"</formula>
    </cfRule>
  </conditionalFormatting>
  <conditionalFormatting sqref="C26:D26">
    <cfRule type="containsText" dxfId="154" priority="52" operator="containsText" text="n/a">
      <formula>NOT(ISERROR(SEARCH("n/a",C26)))</formula>
    </cfRule>
    <cfRule type="containsText" dxfId="153" priority="53" operator="containsText" text="no">
      <formula>NOT(ISERROR(SEARCH("no",C26)))</formula>
    </cfRule>
  </conditionalFormatting>
  <conditionalFormatting sqref="C26:D26">
    <cfRule type="containsText" dxfId="152" priority="50" operator="containsText" text="n/a">
      <formula>NOT(ISERROR(SEARCH("n/a",C26)))</formula>
    </cfRule>
    <cfRule type="containsText" dxfId="151" priority="51" operator="containsText" text="no">
      <formula>NOT(ISERROR(SEARCH("no",C26)))</formula>
    </cfRule>
  </conditionalFormatting>
  <conditionalFormatting sqref="C35:D35">
    <cfRule type="containsText" dxfId="150" priority="48" operator="containsText" text="n/a">
      <formula>NOT(ISERROR(SEARCH("n/a",C35)))</formula>
    </cfRule>
    <cfRule type="containsText" dxfId="149" priority="49" operator="containsText" text="no">
      <formula>NOT(ISERROR(SEARCH("no",C35)))</formula>
    </cfRule>
  </conditionalFormatting>
  <conditionalFormatting sqref="C35:D35">
    <cfRule type="cellIs" dxfId="148" priority="47" operator="equal">
      <formula>"Planned"</formula>
    </cfRule>
  </conditionalFormatting>
  <conditionalFormatting sqref="C35:D35">
    <cfRule type="containsText" dxfId="147" priority="45" operator="containsText" text="n/a">
      <formula>NOT(ISERROR(SEARCH("n/a",C35)))</formula>
    </cfRule>
    <cfRule type="containsText" dxfId="146" priority="46" operator="containsText" text="no">
      <formula>NOT(ISERROR(SEARCH("no",C35)))</formula>
    </cfRule>
  </conditionalFormatting>
  <conditionalFormatting sqref="C35:D35">
    <cfRule type="containsText" dxfId="145" priority="43" operator="containsText" text="n/a">
      <formula>NOT(ISERROR(SEARCH("n/a",C35)))</formula>
    </cfRule>
    <cfRule type="containsText" dxfId="144" priority="44" operator="containsText" text="no">
      <formula>NOT(ISERROR(SEARCH("no",C35)))</formula>
    </cfRule>
  </conditionalFormatting>
  <conditionalFormatting sqref="C36:D36">
    <cfRule type="containsText" dxfId="143" priority="41" operator="containsText" text="n/a">
      <formula>NOT(ISERROR(SEARCH("n/a",C36)))</formula>
    </cfRule>
    <cfRule type="containsText" dxfId="142" priority="42" operator="containsText" text="no">
      <formula>NOT(ISERROR(SEARCH("no",C36)))</formula>
    </cfRule>
  </conditionalFormatting>
  <conditionalFormatting sqref="C36:D36">
    <cfRule type="cellIs" dxfId="141" priority="40" operator="equal">
      <formula>"Planned"</formula>
    </cfRule>
  </conditionalFormatting>
  <conditionalFormatting sqref="C36:D36">
    <cfRule type="containsText" dxfId="140" priority="38" operator="containsText" text="n/a">
      <formula>NOT(ISERROR(SEARCH("n/a",C36)))</formula>
    </cfRule>
    <cfRule type="containsText" dxfId="139" priority="39" operator="containsText" text="no">
      <formula>NOT(ISERROR(SEARCH("no",C36)))</formula>
    </cfRule>
  </conditionalFormatting>
  <conditionalFormatting sqref="C36:D36">
    <cfRule type="containsText" dxfId="138" priority="36" operator="containsText" text="n/a">
      <formula>NOT(ISERROR(SEARCH("n/a",C36)))</formula>
    </cfRule>
    <cfRule type="containsText" dxfId="137" priority="37" operator="containsText" text="no">
      <formula>NOT(ISERROR(SEARCH("no",C36)))</formula>
    </cfRule>
  </conditionalFormatting>
  <conditionalFormatting sqref="C41:D41">
    <cfRule type="containsText" dxfId="136" priority="34" operator="containsText" text="n/a">
      <formula>NOT(ISERROR(SEARCH("n/a",C41)))</formula>
    </cfRule>
    <cfRule type="containsText" dxfId="135" priority="35" operator="containsText" text="no">
      <formula>NOT(ISERROR(SEARCH("no",C41)))</formula>
    </cfRule>
  </conditionalFormatting>
  <conditionalFormatting sqref="C41:D41">
    <cfRule type="cellIs" dxfId="134" priority="33" operator="equal">
      <formula>"Planned"</formula>
    </cfRule>
  </conditionalFormatting>
  <conditionalFormatting sqref="C41:D41">
    <cfRule type="containsText" dxfId="133" priority="31" operator="containsText" text="n/a">
      <formula>NOT(ISERROR(SEARCH("n/a",C41)))</formula>
    </cfRule>
    <cfRule type="containsText" dxfId="132" priority="32" operator="containsText" text="no">
      <formula>NOT(ISERROR(SEARCH("no",C41)))</formula>
    </cfRule>
  </conditionalFormatting>
  <conditionalFormatting sqref="C41:D41">
    <cfRule type="containsText" dxfId="131" priority="29" operator="containsText" text="n/a">
      <formula>NOT(ISERROR(SEARCH("n/a",C41)))</formula>
    </cfRule>
    <cfRule type="containsText" dxfId="130" priority="30" operator="containsText" text="no">
      <formula>NOT(ISERROR(SEARCH("no",C41)))</formula>
    </cfRule>
  </conditionalFormatting>
  <conditionalFormatting sqref="C42:D42">
    <cfRule type="containsText" dxfId="129" priority="27" operator="containsText" text="n/a">
      <formula>NOT(ISERROR(SEARCH("n/a",C42)))</formula>
    </cfRule>
    <cfRule type="containsText" dxfId="128" priority="28" operator="containsText" text="no">
      <formula>NOT(ISERROR(SEARCH("no",C42)))</formula>
    </cfRule>
  </conditionalFormatting>
  <conditionalFormatting sqref="C42:D42">
    <cfRule type="cellIs" dxfId="127" priority="26" operator="equal">
      <formula>"Planned"</formula>
    </cfRule>
  </conditionalFormatting>
  <conditionalFormatting sqref="C42:D42">
    <cfRule type="containsText" dxfId="126" priority="24" operator="containsText" text="n/a">
      <formula>NOT(ISERROR(SEARCH("n/a",C42)))</formula>
    </cfRule>
    <cfRule type="containsText" dxfId="125" priority="25" operator="containsText" text="no">
      <formula>NOT(ISERROR(SEARCH("no",C42)))</formula>
    </cfRule>
  </conditionalFormatting>
  <conditionalFormatting sqref="C42:D42">
    <cfRule type="containsText" dxfId="124" priority="22" operator="containsText" text="n/a">
      <formula>NOT(ISERROR(SEARCH("n/a",C42)))</formula>
    </cfRule>
    <cfRule type="containsText" dxfId="123" priority="23" operator="containsText" text="no">
      <formula>NOT(ISERROR(SEARCH("no",C42)))</formula>
    </cfRule>
  </conditionalFormatting>
  <conditionalFormatting sqref="C5:D15">
    <cfRule type="containsText" dxfId="122" priority="20" operator="containsText" text="n/a">
      <formula>NOT(ISERROR(SEARCH("n/a",C5)))</formula>
    </cfRule>
    <cfRule type="containsText" dxfId="121" priority="21" operator="containsText" text="no">
      <formula>NOT(ISERROR(SEARCH("no",C5)))</formula>
    </cfRule>
  </conditionalFormatting>
  <conditionalFormatting sqref="C5:D15">
    <cfRule type="cellIs" dxfId="120" priority="19" operator="equal">
      <formula>"Planned"</formula>
    </cfRule>
  </conditionalFormatting>
  <conditionalFormatting sqref="C17:D20">
    <cfRule type="containsText" dxfId="119" priority="17" operator="containsText" text="n/a">
      <formula>NOT(ISERROR(SEARCH("n/a",C17)))</formula>
    </cfRule>
    <cfRule type="containsText" dxfId="118" priority="18" operator="containsText" text="no">
      <formula>NOT(ISERROR(SEARCH("no",C17)))</formula>
    </cfRule>
  </conditionalFormatting>
  <conditionalFormatting sqref="C17:D20">
    <cfRule type="cellIs" dxfId="117" priority="16" operator="equal">
      <formula>"Planned"</formula>
    </cfRule>
  </conditionalFormatting>
  <conditionalFormatting sqref="C23:D25">
    <cfRule type="containsText" dxfId="116" priority="14" operator="containsText" text="n/a">
      <formula>NOT(ISERROR(SEARCH("n/a",C23)))</formula>
    </cfRule>
    <cfRule type="containsText" dxfId="115" priority="15" operator="containsText" text="no">
      <formula>NOT(ISERROR(SEARCH("no",C23)))</formula>
    </cfRule>
  </conditionalFormatting>
  <conditionalFormatting sqref="C23:D25">
    <cfRule type="cellIs" dxfId="114" priority="13" operator="equal">
      <formula>"Planned"</formula>
    </cfRule>
  </conditionalFormatting>
  <conditionalFormatting sqref="C27:D28">
    <cfRule type="containsText" dxfId="113" priority="11" operator="containsText" text="n/a">
      <formula>NOT(ISERROR(SEARCH("n/a",C27)))</formula>
    </cfRule>
    <cfRule type="containsText" dxfId="112" priority="12" operator="containsText" text="no">
      <formula>NOT(ISERROR(SEARCH("no",C27)))</formula>
    </cfRule>
  </conditionalFormatting>
  <conditionalFormatting sqref="C27:D28">
    <cfRule type="cellIs" dxfId="111" priority="10" operator="equal">
      <formula>"Planned"</formula>
    </cfRule>
  </conditionalFormatting>
  <conditionalFormatting sqref="C29:D34">
    <cfRule type="containsText" dxfId="110" priority="8" operator="containsText" text="n/a">
      <formula>NOT(ISERROR(SEARCH("n/a",C29)))</formula>
    </cfRule>
    <cfRule type="containsText" dxfId="109" priority="9" operator="containsText" text="no">
      <formula>NOT(ISERROR(SEARCH("no",C29)))</formula>
    </cfRule>
  </conditionalFormatting>
  <conditionalFormatting sqref="C29:D34">
    <cfRule type="cellIs" dxfId="108" priority="7" operator="equal">
      <formula>"Planned"</formula>
    </cfRule>
  </conditionalFormatting>
  <conditionalFormatting sqref="C37:D40">
    <cfRule type="containsText" dxfId="107" priority="5" operator="containsText" text="n/a">
      <formula>NOT(ISERROR(SEARCH("n/a",C37)))</formula>
    </cfRule>
    <cfRule type="containsText" dxfId="106" priority="6" operator="containsText" text="no">
      <formula>NOT(ISERROR(SEARCH("no",C37)))</formula>
    </cfRule>
  </conditionalFormatting>
  <conditionalFormatting sqref="C37:D40">
    <cfRule type="cellIs" dxfId="105" priority="4" operator="equal">
      <formula>"Planned"</formula>
    </cfRule>
  </conditionalFormatting>
  <conditionalFormatting sqref="C43:D48">
    <cfRule type="containsText" dxfId="104" priority="2" operator="containsText" text="n/a">
      <formula>NOT(ISERROR(SEARCH("n/a",C43)))</formula>
    </cfRule>
    <cfRule type="containsText" dxfId="103" priority="3" operator="containsText" text="no">
      <formula>NOT(ISERROR(SEARCH("no",C43)))</formula>
    </cfRule>
  </conditionalFormatting>
  <conditionalFormatting sqref="C43:D48">
    <cfRule type="cellIs" dxfId="102" priority="1" operator="equal">
      <formula>"Planned"</formula>
    </cfRule>
  </conditionalFormatting>
  <hyperlinks>
    <hyperlink ref="C1" location="TOC!A1" display="Return to Table of Contents" xr:uid="{00000000-0004-0000-1E00-000000000000}"/>
    <hyperlink ref="G2" location="'S5'!C1" display=" Parent / Guardian Involvement" xr:uid="{00000000-0004-0000-1E00-000001000000}"/>
    <hyperlink ref="G3" location="S5S5.1!D2" display="Supervised Driving Practice" xr:uid="{00000000-0004-0000-1E00-000002000000}"/>
    <hyperlink ref="B3" location="S5S5.1!D2" display="S5S5.1!D2" xr:uid="{00000000-0004-0000-1E00-000003000000}"/>
    <hyperlink ref="B4" location="S5S5.1!D7" display="S5S5.1!D7" xr:uid="{00000000-0004-0000-1E00-000004000000}"/>
    <hyperlink ref="G4" location="S5S5.1!D7" display="5.1.1 States shall require the parent/ guardian of a novice driver to follow the requirements of the GDL program, including:" xr:uid="{00000000-0004-0000-1E00-000005000000}"/>
    <hyperlink ref="G16" location="S5S5.1!D9" display="5.1.2 States shall require the parent of a novice driver to supervise an extended intermediate license period that temporarily restricts driving unsupervised with teen passengers, during nighttime hours and other restrictions until the State’s GDL require" xr:uid="{00000000-0004-0000-1E00-000006000000}"/>
    <hyperlink ref="B16" location="S5S5.1!D9" display="S5S5.1!D9" xr:uid="{00000000-0004-0000-1E00-000007000000}"/>
    <hyperlink ref="G21" location="S5S5.2!D2" display="Parent Seminar" xr:uid="{00000000-0004-0000-1E00-000008000000}"/>
    <hyperlink ref="B21" location="S5S5.2!D2" display="S5S5.2!D2" xr:uid="{00000000-0004-0000-1E00-000009000000}"/>
    <hyperlink ref="G22" location="S5S5.2!D7" display="5.2.1 States shall require the parent of a teen driver to complete a parent seminar prior to or at the start of the course" xr:uid="{00000000-0004-0000-1E00-00000A000000}"/>
    <hyperlink ref="B22" location="S5S5.2!D7" display="S5S5.2!D7" xr:uid="{00000000-0004-0000-1E00-00000B000000}"/>
    <hyperlink ref="B26" location="S5S5.2!D9" display="S5S5.2!D9" xr:uid="{00000000-0004-0000-1E00-00000C000000}"/>
    <hyperlink ref="G26" location="S5S5.2!D9" display="5.2.2 States should ensure that the parent seminar outlines the parent’s responsibility and opportunities to reduce his or her teen’ s risk, and should include, but not be limited to" xr:uid="{00000000-0004-0000-1E00-00000D000000}"/>
    <hyperlink ref="G35" location="S5S5.3!D2" display="Parent Progress Reports" xr:uid="{00000000-0004-0000-1E00-00000E000000}"/>
    <hyperlink ref="B35" location="S5S5.3!D2" display="S5S5.3!D2" xr:uid="{00000000-0004-0000-1E00-00000F000000}"/>
    <hyperlink ref="B36" location="S5S5.3!D7" display="S5S5.3!D7" xr:uid="{00000000-0004-0000-1E00-000010000000}"/>
    <hyperlink ref="G36" location="S5S5.3!D7" display="5.3.1 States shall require the driver education provider to ensure parents are informed about their teen’s progress throughout the driver education course, and receive a post-course final assessment report that informs them of the progress and proficiency" xr:uid="{00000000-0004-0000-1E00-000011000000}"/>
    <hyperlink ref="G41" location="S5S5.4!D2" display="Parent Resources" xr:uid="{00000000-0004-0000-1E00-000012000000}"/>
    <hyperlink ref="B41" location="S5S5.4!D2" display="Parent Resources" xr:uid="{00000000-0004-0000-1E00-000013000000}"/>
    <hyperlink ref="G42" location="S5S5.4!D7" display="5.4.1 States shall provide parents with resources to supervise their teen’s learning-to-drive experience. The resources should include but are not limited to:" xr:uid="{00000000-0004-0000-1E00-000014000000}"/>
    <hyperlink ref="B42" location="S5S5.4!D7" display="S5S5.4!D7" xr:uid="{00000000-0004-0000-1E00-000015000000}"/>
    <hyperlink ref="K1" location="TOC!A1" display="Return to Table of Contents" xr:uid="{00000000-0004-0000-1E00-000016000000}"/>
    <hyperlink ref="H3:I3" location="S1G1.1!A1" display="1.1 Management, Leadership, and Administration" xr:uid="{00000000-0004-0000-1E00-000017000000}"/>
    <hyperlink ref="P1" location="TOC!A1" display="Return to Table of Contents" xr:uid="{00000000-0004-0000-1E00-000018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E00-000000000000}">
          <x14:formula1>
            <xm:f>Assessment_DataCollection!$V$2:$V$11</xm:f>
          </x14:formula1>
          <xm:sqref>S3</xm:sqref>
        </x14:dataValidation>
        <x14:dataValidation type="list" allowBlank="1" showInputMessage="1" showErrorMessage="1" xr:uid="{00000000-0002-0000-1E00-000001000000}">
          <x14:formula1>
            <xm:f>Assessment_DataCollection!$U$2:$U$5</xm:f>
          </x14:formula1>
          <xm:sqref>R3:R48</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7030A0"/>
  </sheetPr>
  <dimension ref="A1:O50"/>
  <sheetViews>
    <sheetView topLeftCell="B36" zoomScale="118" zoomScaleNormal="118" workbookViewId="0">
      <selection activeCell="J43" sqref="J43"/>
    </sheetView>
  </sheetViews>
  <sheetFormatPr defaultRowHeight="15"/>
  <cols>
    <col min="1" max="1" width="0" hidden="1" customWidth="1"/>
    <col min="2" max="2" width="14.5703125" customWidth="1"/>
    <col min="3" max="3" width="4" customWidth="1"/>
    <col min="4" max="4" width="32.5703125" customWidth="1"/>
    <col min="5" max="11" width="9.5703125" customWidth="1"/>
    <col min="13" max="13" width="23.28515625" customWidth="1"/>
  </cols>
  <sheetData>
    <row r="1" spans="1:15">
      <c r="A1" s="142"/>
      <c r="B1" s="23" t="str">
        <f>Assessment_DataCollection!A1</f>
        <v>SECTION</v>
      </c>
      <c r="C1" s="142"/>
      <c r="D1" s="54" t="str">
        <f>Assessment_DataCollection!B541</f>
        <v xml:space="preserve"> Parent / Guardian Involvement</v>
      </c>
      <c r="E1" s="142"/>
      <c r="F1" s="142"/>
      <c r="G1" s="142"/>
      <c r="H1" s="142"/>
      <c r="I1" s="142"/>
      <c r="J1" s="142"/>
      <c r="K1" s="142"/>
      <c r="L1" s="142"/>
      <c r="M1" s="90" t="s">
        <v>81</v>
      </c>
      <c r="N1" s="142"/>
      <c r="O1" s="142"/>
    </row>
    <row r="2" spans="1:15">
      <c r="A2" s="142"/>
      <c r="B2" s="23" t="s">
        <v>686</v>
      </c>
      <c r="C2" s="35">
        <f>Assessment_DataCollection!A542</f>
        <v>5.0999999999999996</v>
      </c>
      <c r="D2" s="54" t="str">
        <f>Assessment_DataCollection!B542</f>
        <v>Supervised Driving Practice</v>
      </c>
      <c r="E2" s="142"/>
      <c r="F2" s="142"/>
      <c r="G2" s="142"/>
      <c r="H2" s="142"/>
      <c r="I2" s="142"/>
      <c r="J2" s="142"/>
      <c r="K2" s="142"/>
      <c r="L2" s="142"/>
      <c r="M2" s="142"/>
      <c r="N2" s="142"/>
      <c r="O2" s="142"/>
    </row>
    <row r="5" spans="1:15">
      <c r="A5" s="142"/>
      <c r="B5" s="142" t="s">
        <v>15</v>
      </c>
      <c r="C5" s="142"/>
      <c r="D5" s="142"/>
      <c r="E5" s="142"/>
      <c r="F5" s="142"/>
      <c r="G5" s="142"/>
      <c r="H5" s="142"/>
      <c r="I5" s="142"/>
      <c r="J5" s="142"/>
      <c r="K5" s="142"/>
      <c r="L5" s="142"/>
      <c r="M5" s="142"/>
      <c r="N5" s="142"/>
      <c r="O5" s="142"/>
    </row>
    <row r="6" spans="1:15" ht="87" thickBot="1">
      <c r="A6" s="142"/>
      <c r="B6" s="25" t="s">
        <v>688</v>
      </c>
      <c r="C6" s="25"/>
      <c r="D6" s="25" t="s">
        <v>689</v>
      </c>
      <c r="E6" s="46" t="s">
        <v>690</v>
      </c>
      <c r="F6" s="46" t="s">
        <v>691</v>
      </c>
      <c r="G6" s="47" t="s">
        <v>692</v>
      </c>
      <c r="H6" s="46" t="s">
        <v>693</v>
      </c>
      <c r="I6" s="47" t="s">
        <v>694</v>
      </c>
      <c r="J6" s="23"/>
      <c r="K6" s="142"/>
      <c r="L6" s="142"/>
      <c r="M6" s="142"/>
      <c r="N6" s="142"/>
      <c r="O6" s="142"/>
    </row>
    <row r="7" spans="1:15" ht="60.75" thickTop="1">
      <c r="A7" s="142"/>
      <c r="B7" s="13" t="s">
        <v>692</v>
      </c>
      <c r="C7" s="26" t="s">
        <v>695</v>
      </c>
      <c r="D7" s="69" t="str">
        <f>Assessment_DataCollection!B543</f>
        <v>5.1.1 States shall require the parent/ guardian of a novice driver to follow the requirements of the GDL program, including:</v>
      </c>
      <c r="E7" s="11"/>
      <c r="F7" s="11"/>
      <c r="G7" s="11"/>
      <c r="H7" s="11"/>
      <c r="I7" s="11"/>
      <c r="J7" s="142"/>
      <c r="K7" s="142"/>
      <c r="L7" s="142" t="s">
        <v>15</v>
      </c>
      <c r="M7" s="142" t="s">
        <v>15</v>
      </c>
      <c r="N7" s="142" t="s">
        <v>15</v>
      </c>
      <c r="O7" s="142" t="s">
        <v>15</v>
      </c>
    </row>
    <row r="8" spans="1:15" ht="11.1" hidden="1" customHeight="1">
      <c r="A8" s="142"/>
      <c r="B8" s="14"/>
      <c r="C8" s="20" t="s">
        <v>15</v>
      </c>
      <c r="D8" s="48"/>
      <c r="E8" s="9" t="str">
        <f>IF($B7=E6,1,"")</f>
        <v/>
      </c>
      <c r="F8" s="9" t="str">
        <f>IF($B7=F6,1,"")</f>
        <v/>
      </c>
      <c r="G8" s="9">
        <f>IF($B7=G6,1,"")</f>
        <v>1</v>
      </c>
      <c r="H8" s="9" t="str">
        <f>IF($B7=H6,1,"")</f>
        <v/>
      </c>
      <c r="I8" s="9" t="str">
        <f>IF($B7=I6,1,"")</f>
        <v/>
      </c>
      <c r="J8" s="142"/>
      <c r="K8" s="142"/>
      <c r="L8" s="142" t="s">
        <v>696</v>
      </c>
      <c r="M8" s="142" t="s">
        <v>697</v>
      </c>
      <c r="N8" s="142" t="s">
        <v>15</v>
      </c>
      <c r="O8" s="142"/>
    </row>
    <row r="9" spans="1:15" ht="195.75" thickBot="1">
      <c r="A9" s="142"/>
      <c r="B9" s="15" t="s">
        <v>694</v>
      </c>
      <c r="C9" s="27" t="s">
        <v>695</v>
      </c>
      <c r="D9" s="68" t="str">
        <f>Assessment_DataCollection!B552</f>
        <v>5.1.2 States shall require the parent of a novice driver to supervise an extended intermediate license period that temporarily restricts driving unsupervised with teen passengers, during nighttime hours and other restrictions until the State’s GDL requirements have been met and the parent determines the teen is ready to drive unsupervised in these high risk conditions</v>
      </c>
      <c r="E9" s="10"/>
      <c r="F9" s="10"/>
      <c r="G9" s="10"/>
      <c r="H9" s="10"/>
      <c r="I9" s="10"/>
      <c r="J9" s="142"/>
      <c r="K9" s="142"/>
      <c r="L9" s="142"/>
      <c r="M9" s="142"/>
      <c r="N9" s="142"/>
      <c r="O9" s="142"/>
    </row>
    <row r="10" spans="1:15" ht="15.75" hidden="1" thickTop="1">
      <c r="A10" s="142"/>
      <c r="B10" s="13"/>
      <c r="C10" s="13"/>
      <c r="D10" s="11"/>
      <c r="E10" s="11" t="str">
        <f>IF($B9=E6,1,"")</f>
        <v/>
      </c>
      <c r="F10" s="11" t="str">
        <f>IF($B9=F6,1,"")</f>
        <v/>
      </c>
      <c r="G10" s="11" t="str">
        <f>IF($B9=G6,1,"")</f>
        <v/>
      </c>
      <c r="H10" s="11" t="str">
        <f>IF($B9=H6,1,"")</f>
        <v/>
      </c>
      <c r="I10" s="11">
        <f>IF($B9=I6,1,"")</f>
        <v>1</v>
      </c>
      <c r="J10" s="142"/>
      <c r="K10" s="142"/>
      <c r="L10" s="142"/>
      <c r="M10" s="142"/>
      <c r="N10" s="142"/>
      <c r="O10" s="142"/>
    </row>
    <row r="11" spans="1:15" ht="15.75" thickTop="1">
      <c r="A11" s="142"/>
      <c r="B11" s="142"/>
      <c r="C11" s="142"/>
      <c r="D11" s="16" t="s">
        <v>698</v>
      </c>
      <c r="E11" s="23">
        <f>SUM(E7:E10)</f>
        <v>0</v>
      </c>
      <c r="F11" s="23">
        <f>SUM(F7:F10)</f>
        <v>0</v>
      </c>
      <c r="G11" s="23">
        <f>SUM(G7:G10)</f>
        <v>1</v>
      </c>
      <c r="H11" s="23">
        <f>SUM(H7:H10)</f>
        <v>0</v>
      </c>
      <c r="I11" s="23">
        <f>SUM(I7:I10)</f>
        <v>1</v>
      </c>
      <c r="J11" s="142"/>
      <c r="K11" s="142"/>
      <c r="L11" s="142"/>
      <c r="M11" s="142"/>
      <c r="N11" s="142"/>
      <c r="O11" s="142"/>
    </row>
    <row r="13" spans="1:15" ht="15.75" thickBot="1">
      <c r="A13" s="142"/>
      <c r="B13" s="142"/>
      <c r="C13" s="142"/>
      <c r="D13" s="142"/>
      <c r="E13" s="142"/>
      <c r="F13" s="142"/>
      <c r="G13" s="142"/>
      <c r="H13" s="142"/>
      <c r="I13" s="142"/>
      <c r="J13" s="142"/>
      <c r="K13" s="142"/>
      <c r="L13" s="142"/>
      <c r="M13" s="142"/>
      <c r="N13" s="142"/>
      <c r="O13" s="142"/>
    </row>
    <row r="14" spans="1:15" ht="45.75" thickBot="1">
      <c r="A14" s="142"/>
      <c r="B14" s="144" t="s">
        <v>699</v>
      </c>
      <c r="C14" s="145"/>
      <c r="D14" s="145"/>
      <c r="E14" s="145"/>
      <c r="F14" s="145"/>
      <c r="G14" s="145"/>
      <c r="H14" s="145"/>
      <c r="I14" s="145"/>
      <c r="J14" s="121" t="s">
        <v>700</v>
      </c>
      <c r="K14" s="122" t="s">
        <v>701</v>
      </c>
      <c r="L14" s="142"/>
      <c r="M14" s="142"/>
      <c r="N14" s="142"/>
      <c r="O14" s="142"/>
    </row>
    <row r="15" spans="1:15" ht="14.45" customHeight="1">
      <c r="A15" s="142">
        <f>J15</f>
        <v>1</v>
      </c>
      <c r="B15" s="489" t="s">
        <v>1366</v>
      </c>
      <c r="C15" s="490"/>
      <c r="D15" s="490"/>
      <c r="E15" s="490"/>
      <c r="F15" s="490"/>
      <c r="G15" s="490"/>
      <c r="H15" s="490"/>
      <c r="I15" s="491"/>
      <c r="J15" s="9">
        <v>1</v>
      </c>
      <c r="K15" s="9"/>
      <c r="L15" s="142"/>
      <c r="M15" s="142"/>
      <c r="N15" s="142"/>
      <c r="O15" s="142"/>
    </row>
    <row r="16" spans="1:15">
      <c r="A16" s="142">
        <f t="shared" ref="A16:A24" si="0">J16</f>
        <v>0</v>
      </c>
      <c r="B16" s="487"/>
      <c r="C16" s="488"/>
      <c r="D16" s="488"/>
      <c r="E16" s="488"/>
      <c r="F16" s="488"/>
      <c r="G16" s="488"/>
      <c r="H16" s="488"/>
      <c r="I16" s="488"/>
      <c r="J16" s="9"/>
      <c r="K16" s="9"/>
      <c r="L16" s="142"/>
      <c r="M16" s="142"/>
      <c r="N16" s="142"/>
      <c r="O16" s="142"/>
    </row>
    <row r="17" spans="1:11">
      <c r="A17" s="142">
        <f t="shared" si="0"/>
        <v>0</v>
      </c>
      <c r="B17" s="487"/>
      <c r="C17" s="488"/>
      <c r="D17" s="488"/>
      <c r="E17" s="488"/>
      <c r="F17" s="488"/>
      <c r="G17" s="488"/>
      <c r="H17" s="488"/>
      <c r="I17" s="488"/>
      <c r="J17" s="9"/>
      <c r="K17" s="9"/>
    </row>
    <row r="18" spans="1:11">
      <c r="A18" s="142">
        <f t="shared" si="0"/>
        <v>0</v>
      </c>
      <c r="B18" s="487"/>
      <c r="C18" s="488"/>
      <c r="D18" s="488"/>
      <c r="E18" s="488"/>
      <c r="F18" s="488"/>
      <c r="G18" s="488"/>
      <c r="H18" s="488"/>
      <c r="I18" s="488"/>
      <c r="J18" s="9"/>
      <c r="K18" s="9"/>
    </row>
    <row r="19" spans="1:11">
      <c r="A19" s="142">
        <f t="shared" si="0"/>
        <v>0</v>
      </c>
      <c r="B19" s="487"/>
      <c r="C19" s="488"/>
      <c r="D19" s="488"/>
      <c r="E19" s="488"/>
      <c r="F19" s="488"/>
      <c r="G19" s="488"/>
      <c r="H19" s="488"/>
      <c r="I19" s="488"/>
      <c r="J19" s="9"/>
      <c r="K19" s="9"/>
    </row>
    <row r="20" spans="1:11">
      <c r="A20" s="142">
        <f t="shared" si="0"/>
        <v>0</v>
      </c>
      <c r="B20" s="487"/>
      <c r="C20" s="488"/>
      <c r="D20" s="488"/>
      <c r="E20" s="488"/>
      <c r="F20" s="488"/>
      <c r="G20" s="488"/>
      <c r="H20" s="488"/>
      <c r="I20" s="488"/>
      <c r="J20" s="9"/>
      <c r="K20" s="9"/>
    </row>
    <row r="21" spans="1:11">
      <c r="A21" s="142">
        <f t="shared" si="0"/>
        <v>0</v>
      </c>
      <c r="B21" s="487"/>
      <c r="C21" s="488"/>
      <c r="D21" s="488"/>
      <c r="E21" s="488"/>
      <c r="F21" s="488"/>
      <c r="G21" s="488"/>
      <c r="H21" s="488"/>
      <c r="I21" s="488"/>
      <c r="J21" s="9"/>
      <c r="K21" s="9"/>
    </row>
    <row r="22" spans="1:11">
      <c r="A22" s="142">
        <f t="shared" si="0"/>
        <v>0</v>
      </c>
      <c r="B22" s="487"/>
      <c r="C22" s="488"/>
      <c r="D22" s="488"/>
      <c r="E22" s="488"/>
      <c r="F22" s="488"/>
      <c r="G22" s="488"/>
      <c r="H22" s="488"/>
      <c r="I22" s="488"/>
      <c r="J22" s="9"/>
      <c r="K22" s="9"/>
    </row>
    <row r="23" spans="1:11">
      <c r="A23" s="142">
        <f t="shared" si="0"/>
        <v>0</v>
      </c>
      <c r="B23" s="487"/>
      <c r="C23" s="488"/>
      <c r="D23" s="488"/>
      <c r="E23" s="488"/>
      <c r="F23" s="488"/>
      <c r="G23" s="488"/>
      <c r="H23" s="488"/>
      <c r="I23" s="488"/>
      <c r="J23" s="9"/>
      <c r="K23" s="9"/>
    </row>
    <row r="24" spans="1:11" ht="15.75" thickBot="1">
      <c r="A24" s="142">
        <f t="shared" si="0"/>
        <v>0</v>
      </c>
      <c r="B24" s="485"/>
      <c r="C24" s="486"/>
      <c r="D24" s="486"/>
      <c r="E24" s="486"/>
      <c r="F24" s="486"/>
      <c r="G24" s="486"/>
      <c r="H24" s="486"/>
      <c r="I24" s="486"/>
      <c r="J24" s="9"/>
      <c r="K24" s="9"/>
    </row>
    <row r="26" spans="1:11" ht="15.75" thickBot="1">
      <c r="A26" s="142"/>
      <c r="B26" s="142"/>
      <c r="C26" s="142"/>
      <c r="D26" s="142"/>
      <c r="E26" s="142"/>
      <c r="F26" s="142"/>
      <c r="G26" s="142"/>
      <c r="H26" s="142"/>
      <c r="I26" s="142"/>
      <c r="J26" s="142"/>
      <c r="K26" s="142"/>
    </row>
    <row r="27" spans="1:11" ht="45.75" thickBot="1">
      <c r="A27" s="142"/>
      <c r="B27" s="123" t="s">
        <v>702</v>
      </c>
      <c r="C27" s="145"/>
      <c r="D27" s="145"/>
      <c r="E27" s="145"/>
      <c r="F27" s="145"/>
      <c r="G27" s="145"/>
      <c r="H27" s="145"/>
      <c r="I27" s="145"/>
      <c r="J27" s="121" t="s">
        <v>700</v>
      </c>
      <c r="K27" s="122" t="s">
        <v>701</v>
      </c>
    </row>
    <row r="28" spans="1:11" ht="14.45" customHeight="1">
      <c r="A28" s="142">
        <f>J28</f>
        <v>1</v>
      </c>
      <c r="B28" s="489" t="s">
        <v>1367</v>
      </c>
      <c r="C28" s="490"/>
      <c r="D28" s="490"/>
      <c r="E28" s="490"/>
      <c r="F28" s="490"/>
      <c r="G28" s="490"/>
      <c r="H28" s="490"/>
      <c r="I28" s="491"/>
      <c r="J28" s="9">
        <v>1</v>
      </c>
      <c r="K28" s="9"/>
    </row>
    <row r="29" spans="1:11">
      <c r="A29" s="142">
        <f t="shared" ref="A29:A37" si="1">J29</f>
        <v>2</v>
      </c>
      <c r="B29" s="487" t="s">
        <v>1368</v>
      </c>
      <c r="C29" s="488"/>
      <c r="D29" s="488"/>
      <c r="E29" s="488"/>
      <c r="F29" s="488"/>
      <c r="G29" s="488"/>
      <c r="H29" s="488"/>
      <c r="I29" s="488"/>
      <c r="J29" s="9">
        <v>2</v>
      </c>
      <c r="K29" s="9"/>
    </row>
    <row r="30" spans="1:11">
      <c r="A30" s="142">
        <f t="shared" si="1"/>
        <v>0</v>
      </c>
      <c r="B30" s="487"/>
      <c r="C30" s="488"/>
      <c r="D30" s="488"/>
      <c r="E30" s="488"/>
      <c r="F30" s="488"/>
      <c r="G30" s="488"/>
      <c r="H30" s="488"/>
      <c r="I30" s="488"/>
      <c r="J30" s="9"/>
      <c r="K30" s="9"/>
    </row>
    <row r="31" spans="1:11">
      <c r="A31" s="142">
        <f t="shared" si="1"/>
        <v>0</v>
      </c>
      <c r="B31" s="487"/>
      <c r="C31" s="488"/>
      <c r="D31" s="488"/>
      <c r="E31" s="488"/>
      <c r="F31" s="488"/>
      <c r="G31" s="488"/>
      <c r="H31" s="488"/>
      <c r="I31" s="488"/>
      <c r="J31" s="9"/>
      <c r="K31" s="9"/>
    </row>
    <row r="32" spans="1:11">
      <c r="A32" s="142">
        <f t="shared" si="1"/>
        <v>0</v>
      </c>
      <c r="B32" s="487"/>
      <c r="C32" s="488"/>
      <c r="D32" s="488"/>
      <c r="E32" s="488"/>
      <c r="F32" s="488"/>
      <c r="G32" s="488"/>
      <c r="H32" s="488"/>
      <c r="I32" s="488"/>
      <c r="J32" s="9"/>
      <c r="K32" s="9"/>
    </row>
    <row r="33" spans="1:11">
      <c r="A33" s="142">
        <f t="shared" si="1"/>
        <v>0</v>
      </c>
      <c r="B33" s="487"/>
      <c r="C33" s="488"/>
      <c r="D33" s="488"/>
      <c r="E33" s="488"/>
      <c r="F33" s="488"/>
      <c r="G33" s="488"/>
      <c r="H33" s="488"/>
      <c r="I33" s="488"/>
      <c r="J33" s="9"/>
      <c r="K33" s="9"/>
    </row>
    <row r="34" spans="1:11">
      <c r="A34" s="142">
        <f t="shared" si="1"/>
        <v>0</v>
      </c>
      <c r="B34" s="487"/>
      <c r="C34" s="488"/>
      <c r="D34" s="488"/>
      <c r="E34" s="488"/>
      <c r="F34" s="488"/>
      <c r="G34" s="488"/>
      <c r="H34" s="488"/>
      <c r="I34" s="488"/>
      <c r="J34" s="9"/>
      <c r="K34" s="9"/>
    </row>
    <row r="35" spans="1:11">
      <c r="A35" s="142">
        <f t="shared" si="1"/>
        <v>0</v>
      </c>
      <c r="B35" s="487"/>
      <c r="C35" s="488"/>
      <c r="D35" s="488"/>
      <c r="E35" s="488"/>
      <c r="F35" s="488"/>
      <c r="G35" s="488"/>
      <c r="H35" s="488"/>
      <c r="I35" s="488"/>
      <c r="J35" s="9"/>
      <c r="K35" s="9"/>
    </row>
    <row r="36" spans="1:11">
      <c r="A36" s="142">
        <f t="shared" si="1"/>
        <v>0</v>
      </c>
      <c r="B36" s="487"/>
      <c r="C36" s="488"/>
      <c r="D36" s="488"/>
      <c r="E36" s="488"/>
      <c r="F36" s="488"/>
      <c r="G36" s="488"/>
      <c r="H36" s="488"/>
      <c r="I36" s="488"/>
      <c r="J36" s="9"/>
      <c r="K36" s="9"/>
    </row>
    <row r="37" spans="1:11" ht="15.75" thickBot="1">
      <c r="A37" s="142">
        <f t="shared" si="1"/>
        <v>0</v>
      </c>
      <c r="B37" s="485"/>
      <c r="C37" s="486"/>
      <c r="D37" s="486"/>
      <c r="E37" s="486"/>
      <c r="F37" s="486"/>
      <c r="G37" s="486"/>
      <c r="H37" s="486"/>
      <c r="I37" s="486"/>
      <c r="J37" s="9"/>
      <c r="K37" s="9"/>
    </row>
    <row r="39" spans="1:11" ht="15.75" thickBot="1">
      <c r="A39" s="142"/>
      <c r="B39" s="142"/>
      <c r="C39" s="142"/>
      <c r="D39" s="142"/>
      <c r="E39" s="142"/>
      <c r="F39" s="142"/>
      <c r="G39" s="142"/>
      <c r="H39" s="142"/>
      <c r="I39" s="142"/>
      <c r="J39" s="142"/>
      <c r="K39" s="142"/>
    </row>
    <row r="40" spans="1:11" ht="45.75" thickBot="1">
      <c r="A40" s="142"/>
      <c r="B40" s="123" t="s">
        <v>706</v>
      </c>
      <c r="C40" s="75"/>
      <c r="D40" s="75"/>
      <c r="E40" s="75"/>
      <c r="F40" s="75"/>
      <c r="G40" s="75"/>
      <c r="H40" s="75"/>
      <c r="I40" s="75"/>
      <c r="J40" s="73" t="s">
        <v>700</v>
      </c>
      <c r="K40" s="74" t="s">
        <v>701</v>
      </c>
    </row>
    <row r="41" spans="1:11" ht="14.45" customHeight="1">
      <c r="A41" s="142">
        <f>J41</f>
        <v>2</v>
      </c>
      <c r="B41" s="489" t="s">
        <v>1369</v>
      </c>
      <c r="C41" s="490"/>
      <c r="D41" s="490"/>
      <c r="E41" s="490"/>
      <c r="F41" s="490"/>
      <c r="G41" s="490"/>
      <c r="H41" s="490"/>
      <c r="I41" s="491"/>
      <c r="J41" s="9">
        <v>2</v>
      </c>
      <c r="K41" s="9"/>
    </row>
    <row r="42" spans="1:11">
      <c r="A42" s="142">
        <f t="shared" ref="A42:A50" si="2">J42</f>
        <v>1</v>
      </c>
      <c r="B42" s="487" t="s">
        <v>1370</v>
      </c>
      <c r="C42" s="488"/>
      <c r="D42" s="488"/>
      <c r="E42" s="488"/>
      <c r="F42" s="488"/>
      <c r="G42" s="488"/>
      <c r="H42" s="488"/>
      <c r="I42" s="488"/>
      <c r="J42" s="9">
        <v>1</v>
      </c>
      <c r="K42" s="9"/>
    </row>
    <row r="43" spans="1:11">
      <c r="A43" s="142">
        <f t="shared" si="2"/>
        <v>3</v>
      </c>
      <c r="B43" s="487" t="s">
        <v>1371</v>
      </c>
      <c r="C43" s="488"/>
      <c r="D43" s="488"/>
      <c r="E43" s="488"/>
      <c r="F43" s="488"/>
      <c r="G43" s="488"/>
      <c r="H43" s="488"/>
      <c r="I43" s="488"/>
      <c r="J43" s="9">
        <v>3</v>
      </c>
      <c r="K43" s="9"/>
    </row>
    <row r="44" spans="1:11">
      <c r="A44" s="142">
        <f t="shared" si="2"/>
        <v>0</v>
      </c>
      <c r="B44" s="487"/>
      <c r="C44" s="488"/>
      <c r="D44" s="488"/>
      <c r="E44" s="488"/>
      <c r="F44" s="488"/>
      <c r="G44" s="488"/>
      <c r="H44" s="488"/>
      <c r="I44" s="488"/>
      <c r="J44" s="9"/>
      <c r="K44" s="9"/>
    </row>
    <row r="45" spans="1:11">
      <c r="A45" s="142">
        <f t="shared" si="2"/>
        <v>0</v>
      </c>
      <c r="B45" s="487"/>
      <c r="C45" s="488"/>
      <c r="D45" s="488"/>
      <c r="E45" s="488"/>
      <c r="F45" s="488"/>
      <c r="G45" s="488"/>
      <c r="H45" s="488"/>
      <c r="I45" s="488"/>
      <c r="J45" s="9"/>
      <c r="K45" s="9"/>
    </row>
    <row r="46" spans="1:11">
      <c r="A46" s="142">
        <f t="shared" si="2"/>
        <v>0</v>
      </c>
      <c r="B46" s="487"/>
      <c r="C46" s="488"/>
      <c r="D46" s="488"/>
      <c r="E46" s="488"/>
      <c r="F46" s="488"/>
      <c r="G46" s="488"/>
      <c r="H46" s="488"/>
      <c r="I46" s="488"/>
      <c r="J46" s="9"/>
      <c r="K46" s="9"/>
    </row>
    <row r="47" spans="1:11">
      <c r="A47" s="142">
        <f t="shared" si="2"/>
        <v>0</v>
      </c>
      <c r="B47" s="487"/>
      <c r="C47" s="488"/>
      <c r="D47" s="488"/>
      <c r="E47" s="488"/>
      <c r="F47" s="488"/>
      <c r="G47" s="488"/>
      <c r="H47" s="488"/>
      <c r="I47" s="488"/>
      <c r="J47" s="9"/>
      <c r="K47" s="9"/>
    </row>
    <row r="48" spans="1:11">
      <c r="A48" s="142">
        <f t="shared" si="2"/>
        <v>0</v>
      </c>
      <c r="B48" s="487"/>
      <c r="C48" s="488"/>
      <c r="D48" s="488"/>
      <c r="E48" s="488"/>
      <c r="F48" s="488"/>
      <c r="G48" s="488"/>
      <c r="H48" s="488"/>
      <c r="I48" s="488"/>
      <c r="J48" s="9"/>
      <c r="K48" s="9"/>
    </row>
    <row r="49" spans="1:11">
      <c r="A49" s="142">
        <f t="shared" si="2"/>
        <v>0</v>
      </c>
      <c r="B49" s="487"/>
      <c r="C49" s="488"/>
      <c r="D49" s="488"/>
      <c r="E49" s="488"/>
      <c r="F49" s="488"/>
      <c r="G49" s="488"/>
      <c r="H49" s="488"/>
      <c r="I49" s="488"/>
      <c r="J49" s="9"/>
      <c r="K49" s="9"/>
    </row>
    <row r="50" spans="1:11" ht="15.75" thickBot="1">
      <c r="A50" s="142">
        <f t="shared" si="2"/>
        <v>0</v>
      </c>
      <c r="B50" s="485"/>
      <c r="C50" s="486"/>
      <c r="D50" s="486"/>
      <c r="E50" s="486"/>
      <c r="F50" s="486"/>
      <c r="G50" s="486"/>
      <c r="H50" s="486"/>
      <c r="I50" s="486"/>
      <c r="J50" s="9"/>
      <c r="K50" s="9"/>
    </row>
  </sheetData>
  <mergeCells count="30">
    <mergeCell ref="B46:I46"/>
    <mergeCell ref="B47:I47"/>
    <mergeCell ref="B48:I48"/>
    <mergeCell ref="B49:I49"/>
    <mergeCell ref="B50:I50"/>
    <mergeCell ref="B41:I41"/>
    <mergeCell ref="B42:I42"/>
    <mergeCell ref="B43:I43"/>
    <mergeCell ref="B44:I44"/>
    <mergeCell ref="B45:I45"/>
    <mergeCell ref="B33:I33"/>
    <mergeCell ref="B34:I34"/>
    <mergeCell ref="B35:I35"/>
    <mergeCell ref="B36:I36"/>
    <mergeCell ref="B37:I37"/>
    <mergeCell ref="B28:I28"/>
    <mergeCell ref="B29:I29"/>
    <mergeCell ref="B30:I30"/>
    <mergeCell ref="B31:I31"/>
    <mergeCell ref="B32:I32"/>
    <mergeCell ref="B21:I21"/>
    <mergeCell ref="B22:I22"/>
    <mergeCell ref="B23:I23"/>
    <mergeCell ref="B24:I24"/>
    <mergeCell ref="B20:I20"/>
    <mergeCell ref="B15:I15"/>
    <mergeCell ref="B16:I16"/>
    <mergeCell ref="B17:I17"/>
    <mergeCell ref="B18:I18"/>
    <mergeCell ref="B19:I19"/>
  </mergeCells>
  <conditionalFormatting sqref="E7 E9:I9">
    <cfRule type="expression" dxfId="101" priority="7" stopIfTrue="1">
      <formula>IF(SUM(E8:I8)=1,1,0)</formula>
    </cfRule>
  </conditionalFormatting>
  <conditionalFormatting sqref="F7">
    <cfRule type="expression" dxfId="100" priority="6" stopIfTrue="1">
      <formula>IF(SUM(F8:I8)=1,1,0)</formula>
    </cfRule>
  </conditionalFormatting>
  <conditionalFormatting sqref="G7">
    <cfRule type="expression" dxfId="99" priority="5" stopIfTrue="1">
      <formula>IF(SUM(G8:I8)=1,1,0)</formula>
    </cfRule>
  </conditionalFormatting>
  <conditionalFormatting sqref="H7">
    <cfRule type="expression" dxfId="98" priority="4" stopIfTrue="1">
      <formula>IF(SUM(H8:I8)=1,1,0)</formula>
    </cfRule>
  </conditionalFormatting>
  <conditionalFormatting sqref="I7">
    <cfRule type="expression" dxfId="97" priority="3" stopIfTrue="1">
      <formula>IF(I8=1,1,0)</formula>
    </cfRule>
  </conditionalFormatting>
  <conditionalFormatting sqref="M1">
    <cfRule type="containsText" dxfId="96" priority="1" operator="containsText" text="n/a">
      <formula>NOT(ISERROR(SEARCH("n/a",M1)))</formula>
    </cfRule>
    <cfRule type="containsText" dxfId="95" priority="2" operator="containsText" text="no">
      <formula>NOT(ISERROR(SEARCH("no",M1)))</formula>
    </cfRule>
  </conditionalFormatting>
  <dataValidations count="2">
    <dataValidation allowBlank="1" showInputMessage="1" showErrorMessage="1" prompt="Select the cell to the left to access full dropdown list" sqref="C7 C9" xr:uid="{00000000-0002-0000-1F00-000000000000}"/>
    <dataValidation type="list" allowBlank="1" showInputMessage="1" showErrorMessage="1" sqref="C10 B9:B10 B7" xr:uid="{00000000-0002-0000-1F00-000001000000}">
      <formula1>$E$6:$J$6</formula1>
    </dataValidation>
  </dataValidations>
  <hyperlinks>
    <hyperlink ref="M1" location="TOC!A1" display="Return to Table of Contents" xr:uid="{00000000-0004-0000-1F00-000000000000}"/>
    <hyperlink ref="D1" location="'S5'!G2" display="'S5'!G2" xr:uid="{00000000-0004-0000-1F00-000001000000}"/>
    <hyperlink ref="D2" location="'S5'!G3" display="'S5'!G3" xr:uid="{00000000-0004-0000-1F00-000002000000}"/>
    <hyperlink ref="D7" location="'S5'!G4" display="'S5'!G4" xr:uid="{00000000-0004-0000-1F00-000003000000}"/>
    <hyperlink ref="D9" location="'S5'!G13" display="'S5'!G13" xr:uid="{00000000-0004-0000-1F00-000004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F00-000002000000}">
          <x14:formula1>
            <xm:f>Assessment_DataCollection!$V$1:$V$13</xm:f>
          </x14:formula1>
          <xm:sqref>J28:K37 J41:K50 J15:K24</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7030A0"/>
  </sheetPr>
  <dimension ref="A1:O50"/>
  <sheetViews>
    <sheetView topLeftCell="B26" zoomScale="118" zoomScaleNormal="118" workbookViewId="0">
      <selection activeCell="J41" sqref="J41"/>
    </sheetView>
  </sheetViews>
  <sheetFormatPr defaultRowHeight="15"/>
  <cols>
    <col min="1" max="1" width="0" hidden="1" customWidth="1"/>
    <col min="2" max="2" width="14.5703125" customWidth="1"/>
    <col min="3" max="3" width="4" customWidth="1"/>
    <col min="4" max="4" width="32.5703125" customWidth="1"/>
    <col min="5" max="11" width="9.5703125" customWidth="1"/>
    <col min="13" max="13" width="23.28515625" customWidth="1"/>
  </cols>
  <sheetData>
    <row r="1" spans="1:15">
      <c r="A1" s="142"/>
      <c r="B1" s="23" t="str">
        <f>Assessment_DataCollection!A1</f>
        <v>SECTION</v>
      </c>
      <c r="C1" s="142"/>
      <c r="D1" s="54" t="str">
        <f>Assessment_DataCollection!B541</f>
        <v xml:space="preserve"> Parent / Guardian Involvement</v>
      </c>
      <c r="E1" s="142"/>
      <c r="F1" s="142"/>
      <c r="G1" s="142"/>
      <c r="H1" s="142"/>
      <c r="I1" s="142"/>
      <c r="J1" s="142"/>
      <c r="K1" s="142"/>
      <c r="L1" s="142"/>
      <c r="M1" s="90" t="s">
        <v>81</v>
      </c>
      <c r="N1" s="142"/>
      <c r="O1" s="142"/>
    </row>
    <row r="2" spans="1:15">
      <c r="A2" s="142"/>
      <c r="B2" s="23" t="s">
        <v>686</v>
      </c>
      <c r="C2" s="35">
        <f>Assessment_DataCollection!A555</f>
        <v>5.2</v>
      </c>
      <c r="D2" s="54" t="str">
        <f>Assessment_DataCollection!B555</f>
        <v>Parent Seminar</v>
      </c>
      <c r="E2" s="142"/>
      <c r="F2" s="142"/>
      <c r="G2" s="142"/>
      <c r="H2" s="142"/>
      <c r="I2" s="142"/>
      <c r="J2" s="142"/>
      <c r="K2" s="142"/>
      <c r="L2" s="142"/>
      <c r="M2" s="142"/>
      <c r="N2" s="142"/>
      <c r="O2" s="142"/>
    </row>
    <row r="5" spans="1:15">
      <c r="A5" s="142"/>
      <c r="B5" s="142" t="s">
        <v>15</v>
      </c>
      <c r="C5" s="142"/>
      <c r="D5" s="142"/>
      <c r="E5" s="142"/>
      <c r="F5" s="142"/>
      <c r="G5" s="142"/>
      <c r="H5" s="142"/>
      <c r="I5" s="142"/>
      <c r="J5" s="142"/>
      <c r="K5" s="142"/>
      <c r="L5" s="142"/>
      <c r="M5" s="142"/>
      <c r="N5" s="142"/>
      <c r="O5" s="142"/>
    </row>
    <row r="6" spans="1:15" ht="87" thickBot="1">
      <c r="A6" s="142"/>
      <c r="B6" s="25" t="s">
        <v>688</v>
      </c>
      <c r="C6" s="25"/>
      <c r="D6" s="25" t="s">
        <v>689</v>
      </c>
      <c r="E6" s="46" t="s">
        <v>690</v>
      </c>
      <c r="F6" s="46" t="s">
        <v>691</v>
      </c>
      <c r="G6" s="47" t="s">
        <v>692</v>
      </c>
      <c r="H6" s="46" t="s">
        <v>693</v>
      </c>
      <c r="I6" s="47" t="s">
        <v>694</v>
      </c>
      <c r="J6" s="23"/>
      <c r="K6" s="142"/>
      <c r="L6" s="142"/>
      <c r="M6" s="142"/>
      <c r="N6" s="142"/>
      <c r="O6" s="142"/>
    </row>
    <row r="7" spans="1:15" ht="60.75" thickTop="1">
      <c r="A7" s="142"/>
      <c r="B7" s="13" t="s">
        <v>690</v>
      </c>
      <c r="C7" s="26" t="s">
        <v>695</v>
      </c>
      <c r="D7" s="69" t="str">
        <f>Assessment_DataCollection!B556</f>
        <v>5.2.1 States shall require the parent of a teen driver to complete a parent seminar prior to or at the start of the course</v>
      </c>
      <c r="E7" s="11"/>
      <c r="F7" s="11"/>
      <c r="G7" s="11"/>
      <c r="H7" s="11"/>
      <c r="I7" s="11"/>
      <c r="J7" s="142"/>
      <c r="K7" s="142"/>
      <c r="L7" s="142" t="s">
        <v>15</v>
      </c>
      <c r="M7" s="142" t="s">
        <v>15</v>
      </c>
      <c r="N7" s="142" t="s">
        <v>15</v>
      </c>
      <c r="O7" s="142" t="s">
        <v>15</v>
      </c>
    </row>
    <row r="8" spans="1:15" ht="11.1" hidden="1" customHeight="1">
      <c r="A8" s="142"/>
      <c r="B8" s="14"/>
      <c r="C8" s="20" t="s">
        <v>15</v>
      </c>
      <c r="D8" s="48"/>
      <c r="E8" s="9">
        <f>IF($B7=E6,1,"")</f>
        <v>1</v>
      </c>
      <c r="F8" s="9" t="str">
        <f>IF($B7=F6,1,"")</f>
        <v/>
      </c>
      <c r="G8" s="9" t="str">
        <f>IF($B7=G6,1,"")</f>
        <v/>
      </c>
      <c r="H8" s="9" t="str">
        <f>IF($B7=H6,1,"")</f>
        <v/>
      </c>
      <c r="I8" s="9" t="str">
        <f>IF($B7=I6,1,"")</f>
        <v/>
      </c>
      <c r="J8" s="142"/>
      <c r="K8" s="142"/>
      <c r="L8" s="142" t="s">
        <v>696</v>
      </c>
      <c r="M8" s="142" t="s">
        <v>697</v>
      </c>
      <c r="N8" s="142" t="s">
        <v>15</v>
      </c>
      <c r="O8" s="142"/>
    </row>
    <row r="9" spans="1:15" ht="90.75" thickBot="1">
      <c r="A9" s="142"/>
      <c r="B9" s="15" t="s">
        <v>690</v>
      </c>
      <c r="C9" s="27" t="s">
        <v>695</v>
      </c>
      <c r="D9" s="68" t="str">
        <f>Assessment_DataCollection!B559</f>
        <v>5.2.2 States should ensure that the parent seminar outlines the parent’s responsibility and opportunities to reduce his or her teen’ s risk, and should include, but not be limited to</v>
      </c>
      <c r="E9" s="10"/>
      <c r="F9" s="10"/>
      <c r="G9" s="10"/>
      <c r="H9" s="10"/>
      <c r="I9" s="10"/>
      <c r="J9" s="142"/>
      <c r="K9" s="142"/>
      <c r="L9" s="142"/>
      <c r="M9" s="142"/>
      <c r="N9" s="142"/>
      <c r="O9" s="142"/>
    </row>
    <row r="10" spans="1:15" ht="15.75" hidden="1" thickTop="1">
      <c r="A10" s="142"/>
      <c r="B10" s="13"/>
      <c r="C10" s="13"/>
      <c r="D10" s="11"/>
      <c r="E10" s="11">
        <f>IF($B9=E6,1,"")</f>
        <v>1</v>
      </c>
      <c r="F10" s="11" t="str">
        <f>IF($B9=F6,1,"")</f>
        <v/>
      </c>
      <c r="G10" s="11" t="str">
        <f>IF($B9=G6,1,"")</f>
        <v/>
      </c>
      <c r="H10" s="11" t="str">
        <f>IF($B9=H6,1,"")</f>
        <v/>
      </c>
      <c r="I10" s="11" t="str">
        <f>IF($B9=I6,1,"")</f>
        <v/>
      </c>
      <c r="J10" s="142"/>
      <c r="K10" s="142"/>
      <c r="L10" s="142"/>
      <c r="M10" s="142"/>
      <c r="N10" s="142"/>
      <c r="O10" s="142"/>
    </row>
    <row r="11" spans="1:15" ht="15.75" thickTop="1">
      <c r="A11" s="142"/>
      <c r="B11" s="142"/>
      <c r="C11" s="142"/>
      <c r="D11" s="16" t="s">
        <v>698</v>
      </c>
      <c r="E11" s="23">
        <f>SUM(E7:E10)</f>
        <v>2</v>
      </c>
      <c r="F11" s="23">
        <f>SUM(F7:F10)</f>
        <v>0</v>
      </c>
      <c r="G11" s="23">
        <f>SUM(G7:G10)</f>
        <v>0</v>
      </c>
      <c r="H11" s="23">
        <f>SUM(H7:H10)</f>
        <v>0</v>
      </c>
      <c r="I11" s="23">
        <f>SUM(I7:I10)</f>
        <v>0</v>
      </c>
      <c r="J11" s="142"/>
      <c r="K11" s="142"/>
      <c r="L11" s="142"/>
      <c r="M11" s="142"/>
      <c r="N11" s="142"/>
      <c r="O11" s="142"/>
    </row>
    <row r="13" spans="1:15" ht="15.75" thickBot="1">
      <c r="A13" s="142"/>
      <c r="B13" s="142"/>
      <c r="C13" s="142"/>
      <c r="D13" s="142"/>
      <c r="E13" s="142"/>
      <c r="F13" s="142"/>
      <c r="G13" s="142"/>
      <c r="H13" s="142"/>
      <c r="I13" s="142"/>
      <c r="J13" s="142"/>
      <c r="K13" s="142"/>
      <c r="L13" s="142"/>
      <c r="M13" s="142"/>
      <c r="N13" s="142"/>
      <c r="O13" s="142"/>
    </row>
    <row r="14" spans="1:15" ht="45.75" thickBot="1">
      <c r="A14" s="142"/>
      <c r="B14" s="144" t="s">
        <v>699</v>
      </c>
      <c r="C14" s="145"/>
      <c r="D14" s="145"/>
      <c r="E14" s="145"/>
      <c r="F14" s="145"/>
      <c r="G14" s="145"/>
      <c r="H14" s="145"/>
      <c r="I14" s="145"/>
      <c r="J14" s="121" t="s">
        <v>700</v>
      </c>
      <c r="K14" s="122" t="s">
        <v>701</v>
      </c>
      <c r="L14" s="142"/>
      <c r="M14" s="142"/>
      <c r="N14" s="142"/>
      <c r="O14" s="142"/>
    </row>
    <row r="15" spans="1:15" ht="14.45" customHeight="1">
      <c r="A15" s="142">
        <f>J15</f>
        <v>1</v>
      </c>
      <c r="B15" s="489" t="s">
        <v>1372</v>
      </c>
      <c r="C15" s="490"/>
      <c r="D15" s="490"/>
      <c r="E15" s="490"/>
      <c r="F15" s="490"/>
      <c r="G15" s="490"/>
      <c r="H15" s="490"/>
      <c r="I15" s="491"/>
      <c r="J15" s="9">
        <v>1</v>
      </c>
      <c r="K15" s="9"/>
      <c r="L15" s="142"/>
      <c r="M15" s="142"/>
      <c r="N15" s="142"/>
      <c r="O15" s="142"/>
    </row>
    <row r="16" spans="1:15">
      <c r="A16" s="142">
        <f t="shared" ref="A16:A24" si="0">J16</f>
        <v>0</v>
      </c>
      <c r="B16" s="487"/>
      <c r="C16" s="488"/>
      <c r="D16" s="488"/>
      <c r="E16" s="488"/>
      <c r="F16" s="488"/>
      <c r="G16" s="488"/>
      <c r="H16" s="488"/>
      <c r="I16" s="488"/>
      <c r="J16" s="9"/>
      <c r="K16" s="9"/>
      <c r="L16" s="142"/>
      <c r="M16" s="142"/>
      <c r="N16" s="142"/>
      <c r="O16" s="142"/>
    </row>
    <row r="17" spans="1:11">
      <c r="A17" s="142">
        <f t="shared" si="0"/>
        <v>0</v>
      </c>
      <c r="B17" s="487"/>
      <c r="C17" s="488"/>
      <c r="D17" s="488"/>
      <c r="E17" s="488"/>
      <c r="F17" s="488"/>
      <c r="G17" s="488"/>
      <c r="H17" s="488"/>
      <c r="I17" s="488"/>
      <c r="J17" s="9"/>
      <c r="K17" s="9"/>
    </row>
    <row r="18" spans="1:11">
      <c r="A18" s="142">
        <f t="shared" si="0"/>
        <v>0</v>
      </c>
      <c r="B18" s="487"/>
      <c r="C18" s="488"/>
      <c r="D18" s="488"/>
      <c r="E18" s="488"/>
      <c r="F18" s="488"/>
      <c r="G18" s="488"/>
      <c r="H18" s="488"/>
      <c r="I18" s="488"/>
      <c r="J18" s="9"/>
      <c r="K18" s="9"/>
    </row>
    <row r="19" spans="1:11">
      <c r="A19" s="142">
        <f t="shared" si="0"/>
        <v>0</v>
      </c>
      <c r="B19" s="487"/>
      <c r="C19" s="488"/>
      <c r="D19" s="488"/>
      <c r="E19" s="488"/>
      <c r="F19" s="488"/>
      <c r="G19" s="488"/>
      <c r="H19" s="488"/>
      <c r="I19" s="488"/>
      <c r="J19" s="9"/>
      <c r="K19" s="9"/>
    </row>
    <row r="20" spans="1:11">
      <c r="A20" s="142">
        <f t="shared" si="0"/>
        <v>0</v>
      </c>
      <c r="B20" s="487"/>
      <c r="C20" s="488"/>
      <c r="D20" s="488"/>
      <c r="E20" s="488"/>
      <c r="F20" s="488"/>
      <c r="G20" s="488"/>
      <c r="H20" s="488"/>
      <c r="I20" s="488"/>
      <c r="J20" s="9"/>
      <c r="K20" s="9"/>
    </row>
    <row r="21" spans="1:11">
      <c r="A21" s="142">
        <f t="shared" si="0"/>
        <v>0</v>
      </c>
      <c r="B21" s="487"/>
      <c r="C21" s="488"/>
      <c r="D21" s="488"/>
      <c r="E21" s="488"/>
      <c r="F21" s="488"/>
      <c r="G21" s="488"/>
      <c r="H21" s="488"/>
      <c r="I21" s="488"/>
      <c r="J21" s="9"/>
      <c r="K21" s="9"/>
    </row>
    <row r="22" spans="1:11">
      <c r="A22" s="142">
        <f t="shared" si="0"/>
        <v>0</v>
      </c>
      <c r="B22" s="487"/>
      <c r="C22" s="488"/>
      <c r="D22" s="488"/>
      <c r="E22" s="488"/>
      <c r="F22" s="488"/>
      <c r="G22" s="488"/>
      <c r="H22" s="488"/>
      <c r="I22" s="488"/>
      <c r="J22" s="9"/>
      <c r="K22" s="9"/>
    </row>
    <row r="23" spans="1:11">
      <c r="A23" s="142">
        <f t="shared" si="0"/>
        <v>0</v>
      </c>
      <c r="B23" s="487"/>
      <c r="C23" s="488"/>
      <c r="D23" s="488"/>
      <c r="E23" s="488"/>
      <c r="F23" s="488"/>
      <c r="G23" s="488"/>
      <c r="H23" s="488"/>
      <c r="I23" s="488"/>
      <c r="J23" s="9"/>
      <c r="K23" s="9"/>
    </row>
    <row r="24" spans="1:11" ht="15.75" thickBot="1">
      <c r="A24" s="142">
        <f t="shared" si="0"/>
        <v>0</v>
      </c>
      <c r="B24" s="485"/>
      <c r="C24" s="486"/>
      <c r="D24" s="486"/>
      <c r="E24" s="486"/>
      <c r="F24" s="486"/>
      <c r="G24" s="486"/>
      <c r="H24" s="486"/>
      <c r="I24" s="486"/>
      <c r="J24" s="9"/>
      <c r="K24" s="9"/>
    </row>
    <row r="26" spans="1:11" ht="15.75" thickBot="1">
      <c r="A26" s="142"/>
      <c r="B26" s="142"/>
      <c r="C26" s="142"/>
      <c r="D26" s="142"/>
      <c r="E26" s="142"/>
      <c r="F26" s="142"/>
      <c r="G26" s="142"/>
      <c r="H26" s="142"/>
      <c r="I26" s="142"/>
      <c r="J26" s="142"/>
      <c r="K26" s="142"/>
    </row>
    <row r="27" spans="1:11" ht="45.75" thickBot="1">
      <c r="A27" s="142"/>
      <c r="B27" s="123" t="s">
        <v>702</v>
      </c>
      <c r="C27" s="145"/>
      <c r="D27" s="145"/>
      <c r="E27" s="145"/>
      <c r="F27" s="145"/>
      <c r="G27" s="145"/>
      <c r="H27" s="145"/>
      <c r="I27" s="145"/>
      <c r="J27" s="121" t="s">
        <v>700</v>
      </c>
      <c r="K27" s="122" t="s">
        <v>701</v>
      </c>
    </row>
    <row r="28" spans="1:11" ht="14.45" customHeight="1">
      <c r="A28" s="142">
        <f>J28</f>
        <v>0</v>
      </c>
      <c r="B28" s="489"/>
      <c r="C28" s="490"/>
      <c r="D28" s="490"/>
      <c r="E28" s="490"/>
      <c r="F28" s="490"/>
      <c r="G28" s="490"/>
      <c r="H28" s="490"/>
      <c r="I28" s="491"/>
      <c r="J28" s="9"/>
      <c r="K28" s="9"/>
    </row>
    <row r="29" spans="1:11">
      <c r="A29" s="142">
        <f t="shared" ref="A29:A37" si="1">J29</f>
        <v>0</v>
      </c>
      <c r="B29" s="487"/>
      <c r="C29" s="488"/>
      <c r="D29" s="488"/>
      <c r="E29" s="488"/>
      <c r="F29" s="488"/>
      <c r="G29" s="488"/>
      <c r="H29" s="488"/>
      <c r="I29" s="488"/>
      <c r="J29" s="9"/>
      <c r="K29" s="9"/>
    </row>
    <row r="30" spans="1:11">
      <c r="A30" s="142">
        <f t="shared" si="1"/>
        <v>0</v>
      </c>
      <c r="B30" s="487"/>
      <c r="C30" s="488"/>
      <c r="D30" s="488"/>
      <c r="E30" s="488"/>
      <c r="F30" s="488"/>
      <c r="G30" s="488"/>
      <c r="H30" s="488"/>
      <c r="I30" s="488"/>
      <c r="J30" s="9"/>
      <c r="K30" s="9"/>
    </row>
    <row r="31" spans="1:11">
      <c r="A31" s="142">
        <f t="shared" si="1"/>
        <v>0</v>
      </c>
      <c r="B31" s="487"/>
      <c r="C31" s="488"/>
      <c r="D31" s="488"/>
      <c r="E31" s="488"/>
      <c r="F31" s="488"/>
      <c r="G31" s="488"/>
      <c r="H31" s="488"/>
      <c r="I31" s="488"/>
      <c r="J31" s="9"/>
      <c r="K31" s="9"/>
    </row>
    <row r="32" spans="1:11">
      <c r="A32" s="142">
        <f t="shared" si="1"/>
        <v>0</v>
      </c>
      <c r="B32" s="487"/>
      <c r="C32" s="488"/>
      <c r="D32" s="488"/>
      <c r="E32" s="488"/>
      <c r="F32" s="488"/>
      <c r="G32" s="488"/>
      <c r="H32" s="488"/>
      <c r="I32" s="488"/>
      <c r="J32" s="9"/>
      <c r="K32" s="9"/>
    </row>
    <row r="33" spans="1:11">
      <c r="A33" s="142">
        <f t="shared" si="1"/>
        <v>0</v>
      </c>
      <c r="B33" s="487"/>
      <c r="C33" s="488"/>
      <c r="D33" s="488"/>
      <c r="E33" s="488"/>
      <c r="F33" s="488"/>
      <c r="G33" s="488"/>
      <c r="H33" s="488"/>
      <c r="I33" s="488"/>
      <c r="J33" s="9"/>
      <c r="K33" s="9"/>
    </row>
    <row r="34" spans="1:11">
      <c r="A34" s="142">
        <f t="shared" si="1"/>
        <v>0</v>
      </c>
      <c r="B34" s="487"/>
      <c r="C34" s="488"/>
      <c r="D34" s="488"/>
      <c r="E34" s="488"/>
      <c r="F34" s="488"/>
      <c r="G34" s="488"/>
      <c r="H34" s="488"/>
      <c r="I34" s="488"/>
      <c r="J34" s="9"/>
      <c r="K34" s="9"/>
    </row>
    <row r="35" spans="1:11">
      <c r="A35" s="142">
        <f t="shared" si="1"/>
        <v>0</v>
      </c>
      <c r="B35" s="487"/>
      <c r="C35" s="488"/>
      <c r="D35" s="488"/>
      <c r="E35" s="488"/>
      <c r="F35" s="488"/>
      <c r="G35" s="488"/>
      <c r="H35" s="488"/>
      <c r="I35" s="488"/>
      <c r="J35" s="9"/>
      <c r="K35" s="9"/>
    </row>
    <row r="36" spans="1:11">
      <c r="A36" s="142">
        <f t="shared" si="1"/>
        <v>0</v>
      </c>
      <c r="B36" s="487"/>
      <c r="C36" s="488"/>
      <c r="D36" s="488"/>
      <c r="E36" s="488"/>
      <c r="F36" s="488"/>
      <c r="G36" s="488"/>
      <c r="H36" s="488"/>
      <c r="I36" s="488"/>
      <c r="J36" s="9"/>
      <c r="K36" s="9"/>
    </row>
    <row r="37" spans="1:11" ht="15.75" thickBot="1">
      <c r="A37" s="142">
        <f t="shared" si="1"/>
        <v>0</v>
      </c>
      <c r="B37" s="485"/>
      <c r="C37" s="486"/>
      <c r="D37" s="486"/>
      <c r="E37" s="486"/>
      <c r="F37" s="486"/>
      <c r="G37" s="486"/>
      <c r="H37" s="486"/>
      <c r="I37" s="486"/>
      <c r="J37" s="9"/>
      <c r="K37" s="9"/>
    </row>
    <row r="39" spans="1:11" ht="15.75" thickBot="1">
      <c r="A39" s="142"/>
      <c r="B39" s="142"/>
      <c r="C39" s="142"/>
      <c r="D39" s="142"/>
      <c r="E39" s="142"/>
      <c r="F39" s="142"/>
      <c r="G39" s="142"/>
      <c r="H39" s="142"/>
      <c r="I39" s="142"/>
      <c r="J39" s="142"/>
      <c r="K39" s="142"/>
    </row>
    <row r="40" spans="1:11" ht="45.75" thickBot="1">
      <c r="A40" s="142"/>
      <c r="B40" s="123" t="s">
        <v>706</v>
      </c>
      <c r="C40" s="75"/>
      <c r="D40" s="75"/>
      <c r="E40" s="75"/>
      <c r="F40" s="75"/>
      <c r="G40" s="75"/>
      <c r="H40" s="75"/>
      <c r="I40" s="75"/>
      <c r="J40" s="73" t="s">
        <v>700</v>
      </c>
      <c r="K40" s="74" t="s">
        <v>701</v>
      </c>
    </row>
    <row r="41" spans="1:11" ht="14.45" customHeight="1">
      <c r="A41" s="142">
        <f>J41</f>
        <v>1</v>
      </c>
      <c r="B41" s="489" t="s">
        <v>1373</v>
      </c>
      <c r="C41" s="490"/>
      <c r="D41" s="490"/>
      <c r="E41" s="490"/>
      <c r="F41" s="490"/>
      <c r="G41" s="490"/>
      <c r="H41" s="490"/>
      <c r="I41" s="491"/>
      <c r="J41" s="9">
        <v>1</v>
      </c>
      <c r="K41" s="9"/>
    </row>
    <row r="42" spans="1:11">
      <c r="A42" s="142">
        <f t="shared" ref="A42:A50" si="2">J42</f>
        <v>0</v>
      </c>
      <c r="B42" s="487"/>
      <c r="C42" s="488"/>
      <c r="D42" s="488"/>
      <c r="E42" s="488"/>
      <c r="F42" s="488"/>
      <c r="G42" s="488"/>
      <c r="H42" s="488"/>
      <c r="I42" s="488"/>
      <c r="J42" s="9"/>
      <c r="K42" s="9"/>
    </row>
    <row r="43" spans="1:11">
      <c r="A43" s="142">
        <f t="shared" si="2"/>
        <v>0</v>
      </c>
      <c r="B43" s="487"/>
      <c r="C43" s="488"/>
      <c r="D43" s="488"/>
      <c r="E43" s="488"/>
      <c r="F43" s="488"/>
      <c r="G43" s="488"/>
      <c r="H43" s="488"/>
      <c r="I43" s="488"/>
      <c r="J43" s="9"/>
      <c r="K43" s="9"/>
    </row>
    <row r="44" spans="1:11">
      <c r="A44" s="142">
        <f t="shared" si="2"/>
        <v>0</v>
      </c>
      <c r="B44" s="487"/>
      <c r="C44" s="488"/>
      <c r="D44" s="488"/>
      <c r="E44" s="488"/>
      <c r="F44" s="488"/>
      <c r="G44" s="488"/>
      <c r="H44" s="488"/>
      <c r="I44" s="488"/>
      <c r="J44" s="9"/>
      <c r="K44" s="9"/>
    </row>
    <row r="45" spans="1:11">
      <c r="A45" s="142">
        <f t="shared" si="2"/>
        <v>0</v>
      </c>
      <c r="B45" s="487"/>
      <c r="C45" s="488"/>
      <c r="D45" s="488"/>
      <c r="E45" s="488"/>
      <c r="F45" s="488"/>
      <c r="G45" s="488"/>
      <c r="H45" s="488"/>
      <c r="I45" s="488"/>
      <c r="J45" s="9"/>
      <c r="K45" s="9"/>
    </row>
    <row r="46" spans="1:11">
      <c r="A46" s="142">
        <f t="shared" si="2"/>
        <v>0</v>
      </c>
      <c r="B46" s="487"/>
      <c r="C46" s="488"/>
      <c r="D46" s="488"/>
      <c r="E46" s="488"/>
      <c r="F46" s="488"/>
      <c r="G46" s="488"/>
      <c r="H46" s="488"/>
      <c r="I46" s="488"/>
      <c r="J46" s="9"/>
      <c r="K46" s="9"/>
    </row>
    <row r="47" spans="1:11">
      <c r="A47" s="142">
        <f t="shared" si="2"/>
        <v>0</v>
      </c>
      <c r="B47" s="487"/>
      <c r="C47" s="488"/>
      <c r="D47" s="488"/>
      <c r="E47" s="488"/>
      <c r="F47" s="488"/>
      <c r="G47" s="488"/>
      <c r="H47" s="488"/>
      <c r="I47" s="488"/>
      <c r="J47" s="9"/>
      <c r="K47" s="9"/>
    </row>
    <row r="48" spans="1:11">
      <c r="A48" s="142">
        <f t="shared" si="2"/>
        <v>0</v>
      </c>
      <c r="B48" s="487"/>
      <c r="C48" s="488"/>
      <c r="D48" s="488"/>
      <c r="E48" s="488"/>
      <c r="F48" s="488"/>
      <c r="G48" s="488"/>
      <c r="H48" s="488"/>
      <c r="I48" s="488"/>
      <c r="J48" s="9"/>
      <c r="K48" s="9"/>
    </row>
    <row r="49" spans="1:11">
      <c r="A49" s="142">
        <f t="shared" si="2"/>
        <v>0</v>
      </c>
      <c r="B49" s="487"/>
      <c r="C49" s="488"/>
      <c r="D49" s="488"/>
      <c r="E49" s="488"/>
      <c r="F49" s="488"/>
      <c r="G49" s="488"/>
      <c r="H49" s="488"/>
      <c r="I49" s="488"/>
      <c r="J49" s="9"/>
      <c r="K49" s="9"/>
    </row>
    <row r="50" spans="1:11" ht="15.75" thickBot="1">
      <c r="A50" s="142">
        <f t="shared" si="2"/>
        <v>0</v>
      </c>
      <c r="B50" s="485"/>
      <c r="C50" s="486"/>
      <c r="D50" s="486"/>
      <c r="E50" s="486"/>
      <c r="F50" s="486"/>
      <c r="G50" s="486"/>
      <c r="H50" s="486"/>
      <c r="I50" s="486"/>
      <c r="J50" s="9"/>
      <c r="K50" s="9"/>
    </row>
  </sheetData>
  <mergeCells count="30">
    <mergeCell ref="B46:I46"/>
    <mergeCell ref="B47:I47"/>
    <mergeCell ref="B48:I48"/>
    <mergeCell ref="B49:I49"/>
    <mergeCell ref="B50:I50"/>
    <mergeCell ref="B41:I41"/>
    <mergeCell ref="B42:I42"/>
    <mergeCell ref="B43:I43"/>
    <mergeCell ref="B44:I44"/>
    <mergeCell ref="B45:I45"/>
    <mergeCell ref="B33:I33"/>
    <mergeCell ref="B34:I34"/>
    <mergeCell ref="B35:I35"/>
    <mergeCell ref="B36:I36"/>
    <mergeCell ref="B37:I37"/>
    <mergeCell ref="B28:I28"/>
    <mergeCell ref="B29:I29"/>
    <mergeCell ref="B30:I30"/>
    <mergeCell ref="B31:I31"/>
    <mergeCell ref="B32:I32"/>
    <mergeCell ref="B21:I21"/>
    <mergeCell ref="B22:I22"/>
    <mergeCell ref="B23:I23"/>
    <mergeCell ref="B24:I24"/>
    <mergeCell ref="B20:I20"/>
    <mergeCell ref="B15:I15"/>
    <mergeCell ref="B16:I16"/>
    <mergeCell ref="B17:I17"/>
    <mergeCell ref="B18:I18"/>
    <mergeCell ref="B19:I19"/>
  </mergeCells>
  <conditionalFormatting sqref="E7 E9:I9">
    <cfRule type="expression" dxfId="94" priority="7" stopIfTrue="1">
      <formula>IF(SUM(E8:I8)=1,1,0)</formula>
    </cfRule>
  </conditionalFormatting>
  <conditionalFormatting sqref="F7">
    <cfRule type="expression" dxfId="93" priority="6" stopIfTrue="1">
      <formula>IF(SUM(F8:I8)=1,1,0)</formula>
    </cfRule>
  </conditionalFormatting>
  <conditionalFormatting sqref="G7">
    <cfRule type="expression" dxfId="92" priority="5" stopIfTrue="1">
      <formula>IF(SUM(G8:I8)=1,1,0)</formula>
    </cfRule>
  </conditionalFormatting>
  <conditionalFormatting sqref="H7">
    <cfRule type="expression" dxfId="91" priority="4" stopIfTrue="1">
      <formula>IF(SUM(H8:I8)=1,1,0)</formula>
    </cfRule>
  </conditionalFormatting>
  <conditionalFormatting sqref="I7">
    <cfRule type="expression" dxfId="90" priority="3" stopIfTrue="1">
      <formula>IF(I8=1,1,0)</formula>
    </cfRule>
  </conditionalFormatting>
  <conditionalFormatting sqref="M1">
    <cfRule type="containsText" dxfId="89" priority="1" operator="containsText" text="n/a">
      <formula>NOT(ISERROR(SEARCH("n/a",M1)))</formula>
    </cfRule>
    <cfRule type="containsText" dxfId="88" priority="2" operator="containsText" text="no">
      <formula>NOT(ISERROR(SEARCH("no",M1)))</formula>
    </cfRule>
  </conditionalFormatting>
  <dataValidations count="2">
    <dataValidation allowBlank="1" showInputMessage="1" showErrorMessage="1" prompt="Select the cell to the left to access full dropdown list" sqref="C7 C9" xr:uid="{00000000-0002-0000-2000-000000000000}"/>
    <dataValidation type="list" allowBlank="1" showInputMessage="1" showErrorMessage="1" sqref="C10 B9:B10 B7" xr:uid="{00000000-0002-0000-2000-000001000000}">
      <formula1>$E$6:$J$6</formula1>
    </dataValidation>
  </dataValidations>
  <hyperlinks>
    <hyperlink ref="M1" location="TOC!A1" display="Return to Table of Contents" xr:uid="{00000000-0004-0000-2000-000000000000}"/>
    <hyperlink ref="D1" location="'S5'!G2" display="'S5'!G2" xr:uid="{00000000-0004-0000-2000-000001000000}"/>
    <hyperlink ref="D2" location="'S5'!G16" display="'S5'!G16" xr:uid="{00000000-0004-0000-2000-000002000000}"/>
    <hyperlink ref="D7" location="'S5'!G17" display="'S5'!G17" xr:uid="{00000000-0004-0000-2000-000003000000}"/>
    <hyperlink ref="D9" location="'S5'!G20" display="'S5'!G20" xr:uid="{00000000-0004-0000-2000-000004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000-000002000000}">
          <x14:formula1>
            <xm:f>Assessment_DataCollection!$V$1:$V$13</xm:f>
          </x14:formula1>
          <xm:sqref>J28:K37 J41:K50 J15:K24</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7030A0"/>
  </sheetPr>
  <dimension ref="A1:O50"/>
  <sheetViews>
    <sheetView topLeftCell="B14" workbookViewId="0">
      <selection activeCell="J41" sqref="J41"/>
    </sheetView>
  </sheetViews>
  <sheetFormatPr defaultRowHeight="15"/>
  <cols>
    <col min="1" max="1" width="0" hidden="1" customWidth="1"/>
    <col min="2" max="2" width="14.5703125" customWidth="1"/>
    <col min="3" max="3" width="3.5703125" customWidth="1"/>
    <col min="4" max="4" width="32.5703125" style="29" customWidth="1"/>
    <col min="5" max="11" width="9.5703125" customWidth="1"/>
    <col min="13" max="13" width="23.28515625" customWidth="1"/>
  </cols>
  <sheetData>
    <row r="1" spans="1:15">
      <c r="A1" s="142"/>
      <c r="B1" s="23" t="str">
        <f>Assessment_DataCollection!A1</f>
        <v>SECTION</v>
      </c>
      <c r="C1" s="142"/>
      <c r="D1" s="64" t="str">
        <f>Assessment_DataCollection!B541</f>
        <v xml:space="preserve"> Parent / Guardian Involvement</v>
      </c>
      <c r="E1" s="142"/>
      <c r="F1" s="142"/>
      <c r="G1" s="142"/>
      <c r="H1" s="142"/>
      <c r="I1" s="142"/>
      <c r="J1" s="142"/>
      <c r="K1" s="142"/>
      <c r="L1" s="142"/>
      <c r="M1" s="90" t="s">
        <v>81</v>
      </c>
      <c r="N1" s="142"/>
      <c r="O1" s="142"/>
    </row>
    <row r="2" spans="1:15">
      <c r="A2" s="142"/>
      <c r="B2" s="23" t="s">
        <v>686</v>
      </c>
      <c r="C2" s="35">
        <f>Assessment_DataCollection!A567</f>
        <v>5.3</v>
      </c>
      <c r="D2" s="64" t="str">
        <f>Assessment_DataCollection!B567</f>
        <v>Parent Progress Reports</v>
      </c>
      <c r="E2" s="142"/>
      <c r="F2" s="142"/>
      <c r="G2" s="142"/>
      <c r="H2" s="142"/>
      <c r="I2" s="142"/>
      <c r="J2" s="142"/>
      <c r="K2" s="142"/>
      <c r="L2" s="142"/>
      <c r="M2" s="142"/>
      <c r="N2" s="142"/>
      <c r="O2" s="142"/>
    </row>
    <row r="6" spans="1:15" ht="87" thickBot="1">
      <c r="A6" s="142"/>
      <c r="B6" s="25" t="s">
        <v>688</v>
      </c>
      <c r="C6" s="25"/>
      <c r="D6" s="49" t="s">
        <v>689</v>
      </c>
      <c r="E6" s="46" t="s">
        <v>690</v>
      </c>
      <c r="F6" s="46" t="s">
        <v>691</v>
      </c>
      <c r="G6" s="46" t="s">
        <v>692</v>
      </c>
      <c r="H6" s="46" t="s">
        <v>693</v>
      </c>
      <c r="I6" s="47" t="s">
        <v>694</v>
      </c>
      <c r="J6" s="142"/>
      <c r="K6" s="142"/>
      <c r="L6" s="142"/>
      <c r="M6" s="142"/>
      <c r="N6" s="142"/>
      <c r="O6" s="142"/>
    </row>
    <row r="7" spans="1:15" ht="136.5" thickTop="1" thickBot="1">
      <c r="A7" s="142"/>
      <c r="B7" s="50" t="s">
        <v>690</v>
      </c>
      <c r="C7" s="51" t="s">
        <v>695</v>
      </c>
      <c r="D7" s="71" t="str">
        <f>Assessment_DataCollection!B568</f>
        <v>5.3.1 States shall require the driver education provider to ensure parents are informed about their teen’s progress throughout the driver education course, and receive a post-course final assessment report that informs them of the progress and proficiency of their teen driver</v>
      </c>
      <c r="E7" s="52"/>
      <c r="F7" s="52"/>
      <c r="G7" s="52"/>
      <c r="H7" s="52"/>
      <c r="I7" s="52"/>
      <c r="J7" s="142"/>
      <c r="K7" s="142"/>
      <c r="L7" s="142" t="s">
        <v>711</v>
      </c>
      <c r="M7" s="142" t="s">
        <v>712</v>
      </c>
      <c r="N7" s="142" t="s">
        <v>15</v>
      </c>
      <c r="O7" s="142" t="s">
        <v>713</v>
      </c>
    </row>
    <row r="8" spans="1:15" hidden="1">
      <c r="A8" s="142"/>
      <c r="B8" s="22"/>
      <c r="C8" s="33" t="s">
        <v>15</v>
      </c>
      <c r="D8" s="31"/>
      <c r="E8" s="11">
        <f>IF($B7=E6,1,"")</f>
        <v>1</v>
      </c>
      <c r="F8" s="11" t="str">
        <f>IF($B7=F6,1,"")</f>
        <v/>
      </c>
      <c r="G8" s="11" t="str">
        <f>IF($B7=G6,1,"")</f>
        <v/>
      </c>
      <c r="H8" s="11" t="str">
        <f>IF($B7=H6,1,"")</f>
        <v/>
      </c>
      <c r="I8" s="11" t="str">
        <f>IF($B7=I6,1,"")</f>
        <v/>
      </c>
      <c r="J8" s="142"/>
      <c r="K8" s="142"/>
      <c r="L8" s="142" t="s">
        <v>696</v>
      </c>
      <c r="M8" s="142" t="s">
        <v>697</v>
      </c>
      <c r="N8" s="142" t="s">
        <v>15</v>
      </c>
      <c r="O8" s="142"/>
    </row>
    <row r="9" spans="1:15" ht="15.75" thickTop="1">
      <c r="A9" s="142"/>
      <c r="B9" s="142" t="s">
        <v>15</v>
      </c>
      <c r="C9" s="142"/>
      <c r="D9" s="32" t="s">
        <v>698</v>
      </c>
      <c r="E9" s="23">
        <f>SUM(E7:E8)</f>
        <v>1</v>
      </c>
      <c r="F9" s="23">
        <f>SUM(F7:F8)</f>
        <v>0</v>
      </c>
      <c r="G9" s="23">
        <f>SUM(G7:G8)</f>
        <v>0</v>
      </c>
      <c r="H9" s="23">
        <f>SUM(H7:H8)</f>
        <v>0</v>
      </c>
      <c r="I9" s="23">
        <f>SUM(I7:I8)</f>
        <v>0</v>
      </c>
      <c r="J9" s="142"/>
      <c r="K9" s="142"/>
      <c r="L9" s="142"/>
      <c r="M9" s="142"/>
      <c r="N9" s="142"/>
      <c r="O9" s="142"/>
    </row>
    <row r="13" spans="1:15" ht="15.75" thickBot="1">
      <c r="A13" s="142"/>
      <c r="B13" s="142"/>
      <c r="C13" s="142"/>
      <c r="E13" s="142"/>
      <c r="F13" s="142"/>
      <c r="G13" s="142"/>
      <c r="H13" s="142"/>
      <c r="I13" s="142"/>
      <c r="J13" s="142"/>
      <c r="K13" s="142"/>
      <c r="L13" s="142"/>
      <c r="M13" s="142"/>
      <c r="N13" s="142"/>
      <c r="O13" s="142"/>
    </row>
    <row r="14" spans="1:15" ht="45.75" thickBot="1">
      <c r="A14" s="142"/>
      <c r="B14" s="144" t="s">
        <v>699</v>
      </c>
      <c r="C14" s="145"/>
      <c r="D14" s="145"/>
      <c r="E14" s="145"/>
      <c r="F14" s="145"/>
      <c r="G14" s="145"/>
      <c r="H14" s="145"/>
      <c r="I14" s="145"/>
      <c r="J14" s="121" t="s">
        <v>700</v>
      </c>
      <c r="K14" s="122" t="s">
        <v>701</v>
      </c>
      <c r="L14" s="142"/>
      <c r="M14" s="142"/>
      <c r="N14" s="142"/>
      <c r="O14" s="142"/>
    </row>
    <row r="15" spans="1:15" ht="14.45" customHeight="1">
      <c r="A15" s="142">
        <f>J15</f>
        <v>1</v>
      </c>
      <c r="B15" s="489" t="s">
        <v>1374</v>
      </c>
      <c r="C15" s="490"/>
      <c r="D15" s="490"/>
      <c r="E15" s="490"/>
      <c r="F15" s="490"/>
      <c r="G15" s="490"/>
      <c r="H15" s="490"/>
      <c r="I15" s="491"/>
      <c r="J15" s="9">
        <v>1</v>
      </c>
      <c r="K15" s="9"/>
      <c r="L15" s="142"/>
      <c r="M15" s="142"/>
      <c r="N15" s="142"/>
      <c r="O15" s="142"/>
    </row>
    <row r="16" spans="1:15">
      <c r="A16" s="142">
        <f t="shared" ref="A16:A24" si="0">J16</f>
        <v>0</v>
      </c>
      <c r="B16" s="487"/>
      <c r="C16" s="488"/>
      <c r="D16" s="488"/>
      <c r="E16" s="488"/>
      <c r="F16" s="488"/>
      <c r="G16" s="488"/>
      <c r="H16" s="488"/>
      <c r="I16" s="488"/>
      <c r="J16" s="9"/>
      <c r="K16" s="9"/>
      <c r="L16" s="142"/>
      <c r="M16" s="142"/>
      <c r="N16" s="142"/>
      <c r="O16" s="142"/>
    </row>
    <row r="17" spans="1:11">
      <c r="A17" s="142">
        <f t="shared" si="0"/>
        <v>0</v>
      </c>
      <c r="B17" s="487"/>
      <c r="C17" s="488"/>
      <c r="D17" s="488"/>
      <c r="E17" s="488"/>
      <c r="F17" s="488"/>
      <c r="G17" s="488"/>
      <c r="H17" s="488"/>
      <c r="I17" s="488"/>
      <c r="J17" s="9"/>
      <c r="K17" s="9"/>
    </row>
    <row r="18" spans="1:11">
      <c r="A18" s="142">
        <f t="shared" si="0"/>
        <v>0</v>
      </c>
      <c r="B18" s="487"/>
      <c r="C18" s="488"/>
      <c r="D18" s="488"/>
      <c r="E18" s="488"/>
      <c r="F18" s="488"/>
      <c r="G18" s="488"/>
      <c r="H18" s="488"/>
      <c r="I18" s="488"/>
      <c r="J18" s="9"/>
      <c r="K18" s="9"/>
    </row>
    <row r="19" spans="1:11">
      <c r="A19" s="142">
        <f t="shared" si="0"/>
        <v>0</v>
      </c>
      <c r="B19" s="487"/>
      <c r="C19" s="488"/>
      <c r="D19" s="488"/>
      <c r="E19" s="488"/>
      <c r="F19" s="488"/>
      <c r="G19" s="488"/>
      <c r="H19" s="488"/>
      <c r="I19" s="488"/>
      <c r="J19" s="9"/>
      <c r="K19" s="9"/>
    </row>
    <row r="20" spans="1:11">
      <c r="A20" s="142">
        <f t="shared" si="0"/>
        <v>0</v>
      </c>
      <c r="B20" s="487"/>
      <c r="C20" s="488"/>
      <c r="D20" s="488"/>
      <c r="E20" s="488"/>
      <c r="F20" s="488"/>
      <c r="G20" s="488"/>
      <c r="H20" s="488"/>
      <c r="I20" s="488"/>
      <c r="J20" s="9"/>
      <c r="K20" s="9"/>
    </row>
    <row r="21" spans="1:11">
      <c r="A21" s="142">
        <f t="shared" si="0"/>
        <v>0</v>
      </c>
      <c r="B21" s="487"/>
      <c r="C21" s="488"/>
      <c r="D21" s="488"/>
      <c r="E21" s="488"/>
      <c r="F21" s="488"/>
      <c r="G21" s="488"/>
      <c r="H21" s="488"/>
      <c r="I21" s="488"/>
      <c r="J21" s="9"/>
      <c r="K21" s="9"/>
    </row>
    <row r="22" spans="1:11">
      <c r="A22" s="142">
        <f t="shared" si="0"/>
        <v>0</v>
      </c>
      <c r="B22" s="487"/>
      <c r="C22" s="488"/>
      <c r="D22" s="488"/>
      <c r="E22" s="488"/>
      <c r="F22" s="488"/>
      <c r="G22" s="488"/>
      <c r="H22" s="488"/>
      <c r="I22" s="488"/>
      <c r="J22" s="9"/>
      <c r="K22" s="9"/>
    </row>
    <row r="23" spans="1:11">
      <c r="A23" s="142">
        <f t="shared" si="0"/>
        <v>0</v>
      </c>
      <c r="B23" s="487"/>
      <c r="C23" s="488"/>
      <c r="D23" s="488"/>
      <c r="E23" s="488"/>
      <c r="F23" s="488"/>
      <c r="G23" s="488"/>
      <c r="H23" s="488"/>
      <c r="I23" s="488"/>
      <c r="J23" s="9"/>
      <c r="K23" s="9"/>
    </row>
    <row r="24" spans="1:11" ht="15.75" thickBot="1">
      <c r="A24" s="142">
        <f t="shared" si="0"/>
        <v>0</v>
      </c>
      <c r="B24" s="485"/>
      <c r="C24" s="486"/>
      <c r="D24" s="486"/>
      <c r="E24" s="486"/>
      <c r="F24" s="486"/>
      <c r="G24" s="486"/>
      <c r="H24" s="486"/>
      <c r="I24" s="486"/>
      <c r="J24" s="9"/>
      <c r="K24" s="9"/>
    </row>
    <row r="25" spans="1:11">
      <c r="A25" s="142"/>
      <c r="B25" s="142"/>
      <c r="C25" s="142"/>
      <c r="D25" s="142"/>
      <c r="E25" s="142"/>
      <c r="F25" s="142"/>
      <c r="G25" s="142"/>
      <c r="H25" s="142"/>
      <c r="I25" s="142"/>
      <c r="J25" s="142"/>
      <c r="K25" s="142"/>
    </row>
    <row r="26" spans="1:11" ht="15.75" thickBot="1">
      <c r="A26" s="142"/>
      <c r="B26" s="142"/>
      <c r="C26" s="142"/>
      <c r="D26" s="142"/>
      <c r="E26" s="142"/>
      <c r="F26" s="142"/>
      <c r="G26" s="142"/>
      <c r="H26" s="142"/>
      <c r="I26" s="142"/>
      <c r="J26" s="142"/>
      <c r="K26" s="142"/>
    </row>
    <row r="27" spans="1:11" ht="45.75" thickBot="1">
      <c r="A27" s="142"/>
      <c r="B27" s="123" t="s">
        <v>702</v>
      </c>
      <c r="C27" s="145"/>
      <c r="D27" s="145"/>
      <c r="E27" s="145"/>
      <c r="F27" s="145"/>
      <c r="G27" s="145"/>
      <c r="H27" s="145"/>
      <c r="I27" s="145"/>
      <c r="J27" s="121" t="s">
        <v>700</v>
      </c>
      <c r="K27" s="122" t="s">
        <v>701</v>
      </c>
    </row>
    <row r="28" spans="1:11" ht="14.45" customHeight="1">
      <c r="A28" s="142">
        <f>J28</f>
        <v>0</v>
      </c>
      <c r="B28" s="489"/>
      <c r="C28" s="490"/>
      <c r="D28" s="490"/>
      <c r="E28" s="490"/>
      <c r="F28" s="490"/>
      <c r="G28" s="490"/>
      <c r="H28" s="490"/>
      <c r="I28" s="491"/>
      <c r="J28" s="9"/>
      <c r="K28" s="9"/>
    </row>
    <row r="29" spans="1:11">
      <c r="A29" s="142">
        <f t="shared" ref="A29:A37" si="1">J29</f>
        <v>0</v>
      </c>
      <c r="B29" s="487"/>
      <c r="C29" s="488"/>
      <c r="D29" s="488"/>
      <c r="E29" s="488"/>
      <c r="F29" s="488"/>
      <c r="G29" s="488"/>
      <c r="H29" s="488"/>
      <c r="I29" s="488"/>
      <c r="J29" s="9"/>
      <c r="K29" s="9"/>
    </row>
    <row r="30" spans="1:11">
      <c r="A30" s="142">
        <f t="shared" si="1"/>
        <v>0</v>
      </c>
      <c r="B30" s="487"/>
      <c r="C30" s="488"/>
      <c r="D30" s="488"/>
      <c r="E30" s="488"/>
      <c r="F30" s="488"/>
      <c r="G30" s="488"/>
      <c r="H30" s="488"/>
      <c r="I30" s="488"/>
      <c r="J30" s="9"/>
      <c r="K30" s="9"/>
    </row>
    <row r="31" spans="1:11">
      <c r="A31" s="142">
        <f t="shared" si="1"/>
        <v>0</v>
      </c>
      <c r="B31" s="487"/>
      <c r="C31" s="488"/>
      <c r="D31" s="488"/>
      <c r="E31" s="488"/>
      <c r="F31" s="488"/>
      <c r="G31" s="488"/>
      <c r="H31" s="488"/>
      <c r="I31" s="488"/>
      <c r="J31" s="9"/>
      <c r="K31" s="9"/>
    </row>
    <row r="32" spans="1:11">
      <c r="A32" s="142">
        <f t="shared" si="1"/>
        <v>0</v>
      </c>
      <c r="B32" s="487"/>
      <c r="C32" s="488"/>
      <c r="D32" s="488"/>
      <c r="E32" s="488"/>
      <c r="F32" s="488"/>
      <c r="G32" s="488"/>
      <c r="H32" s="488"/>
      <c r="I32" s="488"/>
      <c r="J32" s="9"/>
      <c r="K32" s="9"/>
    </row>
    <row r="33" spans="1:11">
      <c r="A33" s="142">
        <f t="shared" si="1"/>
        <v>0</v>
      </c>
      <c r="B33" s="487"/>
      <c r="C33" s="488"/>
      <c r="D33" s="488"/>
      <c r="E33" s="488"/>
      <c r="F33" s="488"/>
      <c r="G33" s="488"/>
      <c r="H33" s="488"/>
      <c r="I33" s="488"/>
      <c r="J33" s="9"/>
      <c r="K33" s="9"/>
    </row>
    <row r="34" spans="1:11">
      <c r="A34" s="142">
        <f t="shared" si="1"/>
        <v>0</v>
      </c>
      <c r="B34" s="487"/>
      <c r="C34" s="488"/>
      <c r="D34" s="488"/>
      <c r="E34" s="488"/>
      <c r="F34" s="488"/>
      <c r="G34" s="488"/>
      <c r="H34" s="488"/>
      <c r="I34" s="488"/>
      <c r="J34" s="9"/>
      <c r="K34" s="9"/>
    </row>
    <row r="35" spans="1:11">
      <c r="A35" s="142">
        <f t="shared" si="1"/>
        <v>0</v>
      </c>
      <c r="B35" s="487"/>
      <c r="C35" s="488"/>
      <c r="D35" s="488"/>
      <c r="E35" s="488"/>
      <c r="F35" s="488"/>
      <c r="G35" s="488"/>
      <c r="H35" s="488"/>
      <c r="I35" s="488"/>
      <c r="J35" s="9"/>
      <c r="K35" s="9"/>
    </row>
    <row r="36" spans="1:11">
      <c r="A36" s="142">
        <f t="shared" si="1"/>
        <v>0</v>
      </c>
      <c r="B36" s="487"/>
      <c r="C36" s="488"/>
      <c r="D36" s="488"/>
      <c r="E36" s="488"/>
      <c r="F36" s="488"/>
      <c r="G36" s="488"/>
      <c r="H36" s="488"/>
      <c r="I36" s="488"/>
      <c r="J36" s="9"/>
      <c r="K36" s="9"/>
    </row>
    <row r="37" spans="1:11" ht="15.75" thickBot="1">
      <c r="A37" s="142">
        <f t="shared" si="1"/>
        <v>0</v>
      </c>
      <c r="B37" s="485"/>
      <c r="C37" s="486"/>
      <c r="D37" s="486"/>
      <c r="E37" s="486"/>
      <c r="F37" s="486"/>
      <c r="G37" s="486"/>
      <c r="H37" s="486"/>
      <c r="I37" s="486"/>
      <c r="J37" s="9"/>
      <c r="K37" s="9"/>
    </row>
    <row r="38" spans="1:11">
      <c r="A38" s="142"/>
      <c r="B38" s="142"/>
      <c r="C38" s="142"/>
      <c r="D38" s="142"/>
      <c r="E38" s="142"/>
      <c r="F38" s="142"/>
      <c r="G38" s="142"/>
      <c r="H38" s="142"/>
      <c r="I38" s="142"/>
      <c r="J38" s="142"/>
      <c r="K38" s="142"/>
    </row>
    <row r="39" spans="1:11" ht="15.75" thickBot="1">
      <c r="A39" s="142"/>
      <c r="B39" s="142"/>
      <c r="C39" s="142"/>
      <c r="D39" s="142"/>
      <c r="E39" s="142"/>
      <c r="F39" s="142"/>
      <c r="G39" s="142"/>
      <c r="H39" s="142"/>
      <c r="I39" s="142"/>
      <c r="J39" s="142"/>
      <c r="K39" s="142"/>
    </row>
    <row r="40" spans="1:11" ht="45.75" thickBot="1">
      <c r="A40" s="142"/>
      <c r="B40" s="123" t="s">
        <v>706</v>
      </c>
      <c r="C40" s="75"/>
      <c r="D40" s="75"/>
      <c r="E40" s="75"/>
      <c r="F40" s="75"/>
      <c r="G40" s="75"/>
      <c r="H40" s="75"/>
      <c r="I40" s="75"/>
      <c r="J40" s="73" t="s">
        <v>700</v>
      </c>
      <c r="K40" s="74" t="s">
        <v>701</v>
      </c>
    </row>
    <row r="41" spans="1:11" ht="14.45" customHeight="1">
      <c r="A41" s="142">
        <f>J41</f>
        <v>1</v>
      </c>
      <c r="B41" s="489" t="s">
        <v>1375</v>
      </c>
      <c r="C41" s="490"/>
      <c r="D41" s="490"/>
      <c r="E41" s="490"/>
      <c r="F41" s="490"/>
      <c r="G41" s="490"/>
      <c r="H41" s="490"/>
      <c r="I41" s="491"/>
      <c r="J41" s="9">
        <v>1</v>
      </c>
      <c r="K41" s="9"/>
    </row>
    <row r="42" spans="1:11">
      <c r="A42" s="142">
        <f t="shared" ref="A42:A50" si="2">J42</f>
        <v>0</v>
      </c>
      <c r="B42" s="487"/>
      <c r="C42" s="488"/>
      <c r="D42" s="488"/>
      <c r="E42" s="488"/>
      <c r="F42" s="488"/>
      <c r="G42" s="488"/>
      <c r="H42" s="488"/>
      <c r="I42" s="488"/>
      <c r="J42" s="9"/>
      <c r="K42" s="9"/>
    </row>
    <row r="43" spans="1:11">
      <c r="A43" s="142">
        <f t="shared" si="2"/>
        <v>0</v>
      </c>
      <c r="B43" s="487"/>
      <c r="C43" s="488"/>
      <c r="D43" s="488"/>
      <c r="E43" s="488"/>
      <c r="F43" s="488"/>
      <c r="G43" s="488"/>
      <c r="H43" s="488"/>
      <c r="I43" s="488"/>
      <c r="J43" s="9"/>
      <c r="K43" s="9"/>
    </row>
    <row r="44" spans="1:11">
      <c r="A44" s="142">
        <f t="shared" si="2"/>
        <v>0</v>
      </c>
      <c r="B44" s="487"/>
      <c r="C44" s="488"/>
      <c r="D44" s="488"/>
      <c r="E44" s="488"/>
      <c r="F44" s="488"/>
      <c r="G44" s="488"/>
      <c r="H44" s="488"/>
      <c r="I44" s="488"/>
      <c r="J44" s="9"/>
      <c r="K44" s="9"/>
    </row>
    <row r="45" spans="1:11">
      <c r="A45" s="142">
        <f t="shared" si="2"/>
        <v>0</v>
      </c>
      <c r="B45" s="487"/>
      <c r="C45" s="488"/>
      <c r="D45" s="488"/>
      <c r="E45" s="488"/>
      <c r="F45" s="488"/>
      <c r="G45" s="488"/>
      <c r="H45" s="488"/>
      <c r="I45" s="488"/>
      <c r="J45" s="9"/>
      <c r="K45" s="9"/>
    </row>
    <row r="46" spans="1:11">
      <c r="A46" s="142">
        <f t="shared" si="2"/>
        <v>0</v>
      </c>
      <c r="B46" s="487"/>
      <c r="C46" s="488"/>
      <c r="D46" s="488"/>
      <c r="E46" s="488"/>
      <c r="F46" s="488"/>
      <c r="G46" s="488"/>
      <c r="H46" s="488"/>
      <c r="I46" s="488"/>
      <c r="J46" s="9"/>
      <c r="K46" s="9"/>
    </row>
    <row r="47" spans="1:11">
      <c r="A47" s="142">
        <f t="shared" si="2"/>
        <v>0</v>
      </c>
      <c r="B47" s="487"/>
      <c r="C47" s="488"/>
      <c r="D47" s="488"/>
      <c r="E47" s="488"/>
      <c r="F47" s="488"/>
      <c r="G47" s="488"/>
      <c r="H47" s="488"/>
      <c r="I47" s="488"/>
      <c r="J47" s="9"/>
      <c r="K47" s="9"/>
    </row>
    <row r="48" spans="1:11">
      <c r="A48" s="142">
        <f t="shared" si="2"/>
        <v>0</v>
      </c>
      <c r="B48" s="487"/>
      <c r="C48" s="488"/>
      <c r="D48" s="488"/>
      <c r="E48" s="488"/>
      <c r="F48" s="488"/>
      <c r="G48" s="488"/>
      <c r="H48" s="488"/>
      <c r="I48" s="488"/>
      <c r="J48" s="9"/>
      <c r="K48" s="9"/>
    </row>
    <row r="49" spans="1:11">
      <c r="A49" s="142">
        <f t="shared" si="2"/>
        <v>0</v>
      </c>
      <c r="B49" s="487"/>
      <c r="C49" s="488"/>
      <c r="D49" s="488"/>
      <c r="E49" s="488"/>
      <c r="F49" s="488"/>
      <c r="G49" s="488"/>
      <c r="H49" s="488"/>
      <c r="I49" s="488"/>
      <c r="J49" s="9"/>
      <c r="K49" s="9"/>
    </row>
    <row r="50" spans="1:11" ht="15.75" thickBot="1">
      <c r="A50" s="142">
        <f t="shared" si="2"/>
        <v>0</v>
      </c>
      <c r="B50" s="485"/>
      <c r="C50" s="486"/>
      <c r="D50" s="486"/>
      <c r="E50" s="486"/>
      <c r="F50" s="486"/>
      <c r="G50" s="486"/>
      <c r="H50" s="486"/>
      <c r="I50" s="486"/>
      <c r="J50" s="9"/>
      <c r="K50" s="9"/>
    </row>
  </sheetData>
  <mergeCells count="30">
    <mergeCell ref="B46:I46"/>
    <mergeCell ref="B47:I47"/>
    <mergeCell ref="B48:I48"/>
    <mergeCell ref="B49:I49"/>
    <mergeCell ref="B50:I50"/>
    <mergeCell ref="B41:I41"/>
    <mergeCell ref="B42:I42"/>
    <mergeCell ref="B43:I43"/>
    <mergeCell ref="B44:I44"/>
    <mergeCell ref="B45:I45"/>
    <mergeCell ref="B33:I33"/>
    <mergeCell ref="B34:I34"/>
    <mergeCell ref="B35:I35"/>
    <mergeCell ref="B36:I36"/>
    <mergeCell ref="B37:I37"/>
    <mergeCell ref="B28:I28"/>
    <mergeCell ref="B29:I29"/>
    <mergeCell ref="B30:I30"/>
    <mergeCell ref="B31:I31"/>
    <mergeCell ref="B32:I32"/>
    <mergeCell ref="B21:I21"/>
    <mergeCell ref="B22:I22"/>
    <mergeCell ref="B23:I23"/>
    <mergeCell ref="B24:I24"/>
    <mergeCell ref="B20:I20"/>
    <mergeCell ref="B15:I15"/>
    <mergeCell ref="B16:I16"/>
    <mergeCell ref="B17:I17"/>
    <mergeCell ref="B18:I18"/>
    <mergeCell ref="B19:I19"/>
  </mergeCells>
  <conditionalFormatting sqref="E7:I7 E9:I9">
    <cfRule type="expression" dxfId="87" priority="3" stopIfTrue="1">
      <formula>IF(SUM(E8:I8)=1,1,0)</formula>
    </cfRule>
  </conditionalFormatting>
  <conditionalFormatting sqref="M1">
    <cfRule type="containsText" dxfId="86" priority="1" operator="containsText" text="n/a">
      <formula>NOT(ISERROR(SEARCH("n/a",M1)))</formula>
    </cfRule>
    <cfRule type="containsText" dxfId="85" priority="2" operator="containsText" text="no">
      <formula>NOT(ISERROR(SEARCH("no",M1)))</formula>
    </cfRule>
  </conditionalFormatting>
  <dataValidations count="2">
    <dataValidation type="list" allowBlank="1" showInputMessage="1" showErrorMessage="1" sqref="B7" xr:uid="{00000000-0002-0000-2100-000000000000}">
      <formula1>$E$6:$J$6</formula1>
    </dataValidation>
    <dataValidation allowBlank="1" showInputMessage="1" showErrorMessage="1" prompt="Select the cell to the left to access full dropdown list" sqref="C7" xr:uid="{00000000-0002-0000-2100-000001000000}"/>
  </dataValidations>
  <hyperlinks>
    <hyperlink ref="M1" location="TOC!A1" display="Return to Table of Contents" xr:uid="{00000000-0004-0000-2100-000000000000}"/>
    <hyperlink ref="D1" location="'S5'!G2" display="'S5'!G2" xr:uid="{00000000-0004-0000-2100-000001000000}"/>
    <hyperlink ref="D2" location="'S5'!G28" display="'S5'!G28" xr:uid="{00000000-0004-0000-2100-000002000000}"/>
    <hyperlink ref="D7" location="'S5'!G29" display="'S5'!G29" xr:uid="{00000000-0004-0000-2100-000003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100-000002000000}">
          <x14:formula1>
            <xm:f>Assessment_DataCollection!$V$1:$V$13</xm:f>
          </x14:formula1>
          <xm:sqref>J28:K37 J41:K50 J15:K24</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7030A0"/>
  </sheetPr>
  <dimension ref="A1:Q50"/>
  <sheetViews>
    <sheetView topLeftCell="B27" workbookViewId="0">
      <selection activeCell="J41" sqref="J41"/>
    </sheetView>
  </sheetViews>
  <sheetFormatPr defaultRowHeight="15"/>
  <cols>
    <col min="1" max="1" width="8.7109375" hidden="1" customWidth="1"/>
    <col min="2" max="2" width="14.5703125" customWidth="1"/>
    <col min="3" max="3" width="4" customWidth="1"/>
    <col min="4" max="4" width="32.5703125" style="29" customWidth="1"/>
    <col min="5" max="11" width="9.5703125" customWidth="1"/>
    <col min="13" max="13" width="23.28515625" customWidth="1"/>
  </cols>
  <sheetData>
    <row r="1" spans="1:17">
      <c r="A1" s="142"/>
      <c r="B1" s="23" t="str">
        <f>Assessment_DataCollection!A1</f>
        <v>SECTION</v>
      </c>
      <c r="C1" s="142"/>
      <c r="D1" s="64" t="str">
        <f>Assessment_DataCollection!B541</f>
        <v xml:space="preserve"> Parent / Guardian Involvement</v>
      </c>
      <c r="E1" s="142"/>
      <c r="F1" s="142"/>
      <c r="G1" s="142"/>
      <c r="H1" s="142"/>
      <c r="I1" s="142"/>
      <c r="J1" s="142"/>
      <c r="K1" s="142"/>
      <c r="L1" s="142"/>
      <c r="M1" s="90" t="s">
        <v>81</v>
      </c>
      <c r="N1" s="142"/>
      <c r="O1" s="142"/>
      <c r="P1" s="142"/>
      <c r="Q1" s="142"/>
    </row>
    <row r="2" spans="1:17">
      <c r="A2" s="142"/>
      <c r="B2" s="23" t="s">
        <v>686</v>
      </c>
      <c r="C2" s="35">
        <f>Assessment_DataCollection!A572</f>
        <v>5.4</v>
      </c>
      <c r="D2" s="64" t="str">
        <f>Assessment_DataCollection!B572</f>
        <v>Parent Resources</v>
      </c>
      <c r="E2" s="142"/>
      <c r="F2" s="142"/>
      <c r="G2" s="142"/>
      <c r="H2" s="142"/>
      <c r="I2" s="142"/>
      <c r="J2" s="142"/>
      <c r="K2" s="142"/>
      <c r="L2" s="142"/>
      <c r="M2" s="142"/>
      <c r="N2" s="142"/>
      <c r="O2" s="142"/>
      <c r="P2" s="142"/>
      <c r="Q2" s="142"/>
    </row>
    <row r="6" spans="1:17" ht="87" thickBot="1">
      <c r="A6" s="142"/>
      <c r="B6" s="25" t="s">
        <v>688</v>
      </c>
      <c r="C6" s="25"/>
      <c r="D6" s="49" t="s">
        <v>689</v>
      </c>
      <c r="E6" s="46" t="s">
        <v>690</v>
      </c>
      <c r="F6" s="46" t="s">
        <v>691</v>
      </c>
      <c r="G6" s="46" t="s">
        <v>692</v>
      </c>
      <c r="H6" s="46" t="s">
        <v>693</v>
      </c>
      <c r="I6" s="47" t="s">
        <v>694</v>
      </c>
      <c r="J6" s="142"/>
      <c r="K6" s="142"/>
      <c r="L6" s="142"/>
      <c r="M6" s="142"/>
      <c r="N6" s="142"/>
      <c r="O6" s="142"/>
      <c r="P6" s="142"/>
      <c r="Q6" s="142"/>
    </row>
    <row r="7" spans="1:17" ht="76.5" thickTop="1" thickBot="1">
      <c r="A7" s="142"/>
      <c r="B7" s="50" t="s">
        <v>693</v>
      </c>
      <c r="C7" s="51" t="s">
        <v>695</v>
      </c>
      <c r="D7" s="71" t="str">
        <f>Assessment_DataCollection!B573</f>
        <v>5.4.1 States shall provide parents with resources to supervise their teen’s learning-to-drive experience. The resources should include but are not limited to:</v>
      </c>
      <c r="E7" s="52"/>
      <c r="F7" s="52"/>
      <c r="G7" s="52"/>
      <c r="H7" s="52"/>
      <c r="I7" s="52"/>
      <c r="J7" s="142"/>
      <c r="K7" s="142"/>
      <c r="L7" s="148" t="s">
        <v>711</v>
      </c>
      <c r="M7" s="148" t="s">
        <v>712</v>
      </c>
      <c r="N7" s="148" t="s">
        <v>15</v>
      </c>
      <c r="O7" s="148" t="s">
        <v>713</v>
      </c>
      <c r="P7" s="148"/>
      <c r="Q7" s="148"/>
    </row>
    <row r="8" spans="1:17" hidden="1">
      <c r="A8" s="142"/>
      <c r="B8" s="22"/>
      <c r="C8" s="33" t="s">
        <v>15</v>
      </c>
      <c r="D8" s="31"/>
      <c r="E8" s="11" t="str">
        <f>IF($B7=E6,1,"")</f>
        <v/>
      </c>
      <c r="F8" s="11" t="str">
        <f>IF($B7=F6,1,"")</f>
        <v/>
      </c>
      <c r="G8" s="11" t="str">
        <f>IF($B7=G6,1,"")</f>
        <v/>
      </c>
      <c r="H8" s="11">
        <f>IF($B7=H6,1,"")</f>
        <v>1</v>
      </c>
      <c r="I8" s="11" t="str">
        <f>IF($B7=I6,1,"")</f>
        <v/>
      </c>
      <c r="J8" s="142"/>
      <c r="K8" s="142"/>
      <c r="L8" s="142" t="s">
        <v>696</v>
      </c>
      <c r="M8" s="142" t="s">
        <v>697</v>
      </c>
      <c r="N8" s="142" t="s">
        <v>15</v>
      </c>
      <c r="O8" s="142"/>
      <c r="P8" s="142"/>
      <c r="Q8" s="142"/>
    </row>
    <row r="9" spans="1:17" ht="15.75" thickTop="1">
      <c r="A9" s="142"/>
      <c r="B9" s="142" t="s">
        <v>15</v>
      </c>
      <c r="C9" s="142"/>
      <c r="D9" s="32" t="s">
        <v>698</v>
      </c>
      <c r="E9" s="23">
        <f>SUM(E7:E8)</f>
        <v>0</v>
      </c>
      <c r="F9" s="23">
        <f>SUM(F7:F8)</f>
        <v>0</v>
      </c>
      <c r="G9" s="23">
        <f>SUM(G7:G8)</f>
        <v>0</v>
      </c>
      <c r="H9" s="23">
        <f>SUM(H7:H8)</f>
        <v>1</v>
      </c>
      <c r="I9" s="23">
        <f>SUM(I7:I8)</f>
        <v>0</v>
      </c>
      <c r="J9" s="142"/>
      <c r="K9" s="142"/>
      <c r="L9" s="142"/>
      <c r="M9" s="142"/>
      <c r="N9" s="142"/>
      <c r="O9" s="142"/>
      <c r="P9" s="142"/>
      <c r="Q9" s="142"/>
    </row>
    <row r="13" spans="1:17" ht="15.75" thickBot="1">
      <c r="A13" s="142"/>
      <c r="B13" s="142"/>
      <c r="C13" s="142"/>
      <c r="E13" s="142"/>
      <c r="F13" s="142"/>
      <c r="G13" s="142"/>
      <c r="H13" s="142"/>
      <c r="I13" s="142"/>
      <c r="J13" s="142"/>
      <c r="K13" s="142"/>
      <c r="L13" s="142"/>
      <c r="M13" s="142"/>
      <c r="N13" s="142"/>
      <c r="O13" s="142"/>
      <c r="P13" s="142"/>
      <c r="Q13" s="142"/>
    </row>
    <row r="14" spans="1:17" ht="45.75" thickBot="1">
      <c r="A14" s="142"/>
      <c r="B14" s="144" t="s">
        <v>699</v>
      </c>
      <c r="C14" s="145"/>
      <c r="D14" s="145"/>
      <c r="E14" s="145"/>
      <c r="F14" s="145"/>
      <c r="G14" s="145"/>
      <c r="H14" s="145"/>
      <c r="I14" s="145"/>
      <c r="J14" s="121" t="s">
        <v>700</v>
      </c>
      <c r="K14" s="122" t="s">
        <v>701</v>
      </c>
      <c r="L14" s="142"/>
      <c r="M14" s="142"/>
      <c r="N14" s="142"/>
      <c r="O14" s="142"/>
      <c r="P14" s="142"/>
      <c r="Q14" s="142"/>
    </row>
    <row r="15" spans="1:17" ht="14.45" customHeight="1">
      <c r="A15" s="142">
        <f>J15</f>
        <v>1</v>
      </c>
      <c r="B15" s="489" t="s">
        <v>1376</v>
      </c>
      <c r="C15" s="490"/>
      <c r="D15" s="490"/>
      <c r="E15" s="490"/>
      <c r="F15" s="490"/>
      <c r="G15" s="490"/>
      <c r="H15" s="490"/>
      <c r="I15" s="491"/>
      <c r="J15" s="9">
        <v>1</v>
      </c>
      <c r="K15" s="9"/>
      <c r="L15" s="142"/>
      <c r="M15" s="142"/>
      <c r="N15" s="142"/>
      <c r="O15" s="142"/>
      <c r="P15" s="142"/>
      <c r="Q15" s="142"/>
    </row>
    <row r="16" spans="1:17">
      <c r="A16" s="142">
        <f t="shared" ref="A16:A24" si="0">J16</f>
        <v>0</v>
      </c>
      <c r="B16" s="487"/>
      <c r="C16" s="488"/>
      <c r="D16" s="488"/>
      <c r="E16" s="488"/>
      <c r="F16" s="488"/>
      <c r="G16" s="488"/>
      <c r="H16" s="488"/>
      <c r="I16" s="488"/>
      <c r="J16" s="9"/>
      <c r="K16" s="9"/>
      <c r="L16" s="142"/>
      <c r="M16" s="142"/>
      <c r="N16" s="142"/>
      <c r="O16" s="142"/>
      <c r="P16" s="142"/>
      <c r="Q16" s="142"/>
    </row>
    <row r="17" spans="1:11">
      <c r="A17" s="142">
        <f t="shared" si="0"/>
        <v>0</v>
      </c>
      <c r="B17" s="487"/>
      <c r="C17" s="488"/>
      <c r="D17" s="488"/>
      <c r="E17" s="488"/>
      <c r="F17" s="488"/>
      <c r="G17" s="488"/>
      <c r="H17" s="488"/>
      <c r="I17" s="488"/>
      <c r="J17" s="9"/>
      <c r="K17" s="9"/>
    </row>
    <row r="18" spans="1:11">
      <c r="A18" s="142">
        <f t="shared" si="0"/>
        <v>0</v>
      </c>
      <c r="B18" s="487"/>
      <c r="C18" s="488"/>
      <c r="D18" s="488"/>
      <c r="E18" s="488"/>
      <c r="F18" s="488"/>
      <c r="G18" s="488"/>
      <c r="H18" s="488"/>
      <c r="I18" s="488"/>
      <c r="J18" s="9"/>
      <c r="K18" s="9"/>
    </row>
    <row r="19" spans="1:11">
      <c r="A19" s="142">
        <f t="shared" si="0"/>
        <v>0</v>
      </c>
      <c r="B19" s="487"/>
      <c r="C19" s="488"/>
      <c r="D19" s="488"/>
      <c r="E19" s="488"/>
      <c r="F19" s="488"/>
      <c r="G19" s="488"/>
      <c r="H19" s="488"/>
      <c r="I19" s="488"/>
      <c r="J19" s="9"/>
      <c r="K19" s="9"/>
    </row>
    <row r="20" spans="1:11">
      <c r="A20" s="142">
        <f t="shared" si="0"/>
        <v>0</v>
      </c>
      <c r="B20" s="487"/>
      <c r="C20" s="488"/>
      <c r="D20" s="488"/>
      <c r="E20" s="488"/>
      <c r="F20" s="488"/>
      <c r="G20" s="488"/>
      <c r="H20" s="488"/>
      <c r="I20" s="488"/>
      <c r="J20" s="9"/>
      <c r="K20" s="9"/>
    </row>
    <row r="21" spans="1:11">
      <c r="A21" s="142">
        <f t="shared" si="0"/>
        <v>0</v>
      </c>
      <c r="B21" s="487"/>
      <c r="C21" s="488"/>
      <c r="D21" s="488"/>
      <c r="E21" s="488"/>
      <c r="F21" s="488"/>
      <c r="G21" s="488"/>
      <c r="H21" s="488"/>
      <c r="I21" s="488"/>
      <c r="J21" s="9"/>
      <c r="K21" s="9"/>
    </row>
    <row r="22" spans="1:11">
      <c r="A22" s="142">
        <f t="shared" si="0"/>
        <v>0</v>
      </c>
      <c r="B22" s="487"/>
      <c r="C22" s="488"/>
      <c r="D22" s="488"/>
      <c r="E22" s="488"/>
      <c r="F22" s="488"/>
      <c r="G22" s="488"/>
      <c r="H22" s="488"/>
      <c r="I22" s="488"/>
      <c r="J22" s="9"/>
      <c r="K22" s="9"/>
    </row>
    <row r="23" spans="1:11">
      <c r="A23" s="142">
        <f t="shared" si="0"/>
        <v>0</v>
      </c>
      <c r="B23" s="487"/>
      <c r="C23" s="488"/>
      <c r="D23" s="488"/>
      <c r="E23" s="488"/>
      <c r="F23" s="488"/>
      <c r="G23" s="488"/>
      <c r="H23" s="488"/>
      <c r="I23" s="488"/>
      <c r="J23" s="9"/>
      <c r="K23" s="9"/>
    </row>
    <row r="24" spans="1:11" ht="15.75" thickBot="1">
      <c r="A24" s="142">
        <f t="shared" si="0"/>
        <v>0</v>
      </c>
      <c r="B24" s="485"/>
      <c r="C24" s="486"/>
      <c r="D24" s="486"/>
      <c r="E24" s="486"/>
      <c r="F24" s="486"/>
      <c r="G24" s="486"/>
      <c r="H24" s="486"/>
      <c r="I24" s="486"/>
      <c r="J24" s="9"/>
      <c r="K24" s="9"/>
    </row>
    <row r="25" spans="1:11">
      <c r="A25" s="142"/>
      <c r="B25" s="142"/>
      <c r="C25" s="142"/>
      <c r="D25" s="142"/>
      <c r="E25" s="142"/>
      <c r="F25" s="142"/>
      <c r="G25" s="142"/>
      <c r="H25" s="142"/>
      <c r="I25" s="142"/>
      <c r="J25" s="142"/>
      <c r="K25" s="142"/>
    </row>
    <row r="26" spans="1:11" ht="15.75" thickBot="1">
      <c r="A26" s="142"/>
      <c r="B26" s="142"/>
      <c r="C26" s="142"/>
      <c r="D26" s="142"/>
      <c r="E26" s="142"/>
      <c r="F26" s="142"/>
      <c r="G26" s="142"/>
      <c r="H26" s="142"/>
      <c r="I26" s="142"/>
      <c r="J26" s="142"/>
      <c r="K26" s="142"/>
    </row>
    <row r="27" spans="1:11" ht="45.75" thickBot="1">
      <c r="A27" s="142"/>
      <c r="B27" s="123" t="s">
        <v>702</v>
      </c>
      <c r="C27" s="145"/>
      <c r="D27" s="145"/>
      <c r="E27" s="145"/>
      <c r="F27" s="145"/>
      <c r="G27" s="145"/>
      <c r="H27" s="145"/>
      <c r="I27" s="145"/>
      <c r="J27" s="121" t="s">
        <v>700</v>
      </c>
      <c r="K27" s="122" t="s">
        <v>701</v>
      </c>
    </row>
    <row r="28" spans="1:11" ht="14.45" customHeight="1">
      <c r="A28" s="142">
        <f>J28</f>
        <v>1</v>
      </c>
      <c r="B28" s="489" t="s">
        <v>1377</v>
      </c>
      <c r="C28" s="490"/>
      <c r="D28" s="490"/>
      <c r="E28" s="490"/>
      <c r="F28" s="490"/>
      <c r="G28" s="490"/>
      <c r="H28" s="490"/>
      <c r="I28" s="491"/>
      <c r="J28" s="9">
        <v>1</v>
      </c>
      <c r="K28" s="9"/>
    </row>
    <row r="29" spans="1:11">
      <c r="A29" s="142">
        <f t="shared" ref="A29:A37" si="1">J29</f>
        <v>0</v>
      </c>
      <c r="B29" s="487"/>
      <c r="C29" s="488"/>
      <c r="D29" s="488"/>
      <c r="E29" s="488"/>
      <c r="F29" s="488"/>
      <c r="G29" s="488"/>
      <c r="H29" s="488"/>
      <c r="I29" s="488"/>
      <c r="J29" s="9"/>
      <c r="K29" s="9"/>
    </row>
    <row r="30" spans="1:11">
      <c r="A30" s="142">
        <f t="shared" si="1"/>
        <v>0</v>
      </c>
      <c r="B30" s="487"/>
      <c r="C30" s="488"/>
      <c r="D30" s="488"/>
      <c r="E30" s="488"/>
      <c r="F30" s="488"/>
      <c r="G30" s="488"/>
      <c r="H30" s="488"/>
      <c r="I30" s="488"/>
      <c r="J30" s="9"/>
      <c r="K30" s="9"/>
    </row>
    <row r="31" spans="1:11">
      <c r="A31" s="142">
        <f t="shared" si="1"/>
        <v>0</v>
      </c>
      <c r="B31" s="487"/>
      <c r="C31" s="488"/>
      <c r="D31" s="488"/>
      <c r="E31" s="488"/>
      <c r="F31" s="488"/>
      <c r="G31" s="488"/>
      <c r="H31" s="488"/>
      <c r="I31" s="488"/>
      <c r="J31" s="9"/>
      <c r="K31" s="9"/>
    </row>
    <row r="32" spans="1:11">
      <c r="A32" s="142">
        <f t="shared" si="1"/>
        <v>0</v>
      </c>
      <c r="B32" s="487"/>
      <c r="C32" s="488"/>
      <c r="D32" s="488"/>
      <c r="E32" s="488"/>
      <c r="F32" s="488"/>
      <c r="G32" s="488"/>
      <c r="H32" s="488"/>
      <c r="I32" s="488"/>
      <c r="J32" s="9"/>
      <c r="K32" s="9"/>
    </row>
    <row r="33" spans="1:11">
      <c r="A33" s="142">
        <f t="shared" si="1"/>
        <v>0</v>
      </c>
      <c r="B33" s="487"/>
      <c r="C33" s="488"/>
      <c r="D33" s="488"/>
      <c r="E33" s="488"/>
      <c r="F33" s="488"/>
      <c r="G33" s="488"/>
      <c r="H33" s="488"/>
      <c r="I33" s="488"/>
      <c r="J33" s="9"/>
      <c r="K33" s="9"/>
    </row>
    <row r="34" spans="1:11">
      <c r="A34" s="142">
        <f t="shared" si="1"/>
        <v>0</v>
      </c>
      <c r="B34" s="487"/>
      <c r="C34" s="488"/>
      <c r="D34" s="488"/>
      <c r="E34" s="488"/>
      <c r="F34" s="488"/>
      <c r="G34" s="488"/>
      <c r="H34" s="488"/>
      <c r="I34" s="488"/>
      <c r="J34" s="9"/>
      <c r="K34" s="9"/>
    </row>
    <row r="35" spans="1:11">
      <c r="A35" s="142">
        <f t="shared" si="1"/>
        <v>0</v>
      </c>
      <c r="B35" s="487"/>
      <c r="C35" s="488"/>
      <c r="D35" s="488"/>
      <c r="E35" s="488"/>
      <c r="F35" s="488"/>
      <c r="G35" s="488"/>
      <c r="H35" s="488"/>
      <c r="I35" s="488"/>
      <c r="J35" s="9"/>
      <c r="K35" s="9"/>
    </row>
    <row r="36" spans="1:11">
      <c r="A36" s="142">
        <f t="shared" si="1"/>
        <v>0</v>
      </c>
      <c r="B36" s="487"/>
      <c r="C36" s="488"/>
      <c r="D36" s="488"/>
      <c r="E36" s="488"/>
      <c r="F36" s="488"/>
      <c r="G36" s="488"/>
      <c r="H36" s="488"/>
      <c r="I36" s="488"/>
      <c r="J36" s="9"/>
      <c r="K36" s="9"/>
    </row>
    <row r="37" spans="1:11" ht="15.75" thickBot="1">
      <c r="A37" s="142">
        <f t="shared" si="1"/>
        <v>0</v>
      </c>
      <c r="B37" s="485"/>
      <c r="C37" s="486"/>
      <c r="D37" s="486"/>
      <c r="E37" s="486"/>
      <c r="F37" s="486"/>
      <c r="G37" s="486"/>
      <c r="H37" s="486"/>
      <c r="I37" s="486"/>
      <c r="J37" s="9"/>
      <c r="K37" s="9"/>
    </row>
    <row r="38" spans="1:11">
      <c r="A38" s="142"/>
      <c r="B38" s="142"/>
      <c r="C38" s="142"/>
      <c r="D38" s="142"/>
      <c r="E38" s="142"/>
      <c r="F38" s="142"/>
      <c r="G38" s="142"/>
      <c r="H38" s="142"/>
      <c r="I38" s="142"/>
      <c r="J38" s="142"/>
      <c r="K38" s="142"/>
    </row>
    <row r="39" spans="1:11" ht="15.75" thickBot="1">
      <c r="A39" s="142"/>
      <c r="B39" s="142"/>
      <c r="C39" s="142"/>
      <c r="D39" s="142"/>
      <c r="E39" s="142"/>
      <c r="F39" s="142"/>
      <c r="G39" s="142"/>
      <c r="H39" s="142"/>
      <c r="I39" s="142"/>
      <c r="J39" s="142"/>
      <c r="K39" s="142"/>
    </row>
    <row r="40" spans="1:11" ht="45.75" thickBot="1">
      <c r="A40" s="142"/>
      <c r="B40" s="123" t="s">
        <v>706</v>
      </c>
      <c r="C40" s="75"/>
      <c r="D40" s="75"/>
      <c r="E40" s="75"/>
      <c r="F40" s="75"/>
      <c r="G40" s="75"/>
      <c r="H40" s="75"/>
      <c r="I40" s="75"/>
      <c r="J40" s="73" t="s">
        <v>700</v>
      </c>
      <c r="K40" s="74" t="s">
        <v>701</v>
      </c>
    </row>
    <row r="41" spans="1:11" ht="14.45" customHeight="1">
      <c r="A41" s="142">
        <f>J41</f>
        <v>1</v>
      </c>
      <c r="B41" s="489" t="s">
        <v>1378</v>
      </c>
      <c r="C41" s="490"/>
      <c r="D41" s="490"/>
      <c r="E41" s="490"/>
      <c r="F41" s="490"/>
      <c r="G41" s="490"/>
      <c r="H41" s="490"/>
      <c r="I41" s="491"/>
      <c r="J41" s="9">
        <v>1</v>
      </c>
      <c r="K41" s="9"/>
    </row>
    <row r="42" spans="1:11">
      <c r="A42" s="142">
        <f t="shared" ref="A42:A50" si="2">J42</f>
        <v>0</v>
      </c>
      <c r="B42" s="487"/>
      <c r="C42" s="488"/>
      <c r="D42" s="488"/>
      <c r="E42" s="488"/>
      <c r="F42" s="488"/>
      <c r="G42" s="488"/>
      <c r="H42" s="488"/>
      <c r="I42" s="488"/>
      <c r="J42" s="9"/>
      <c r="K42" s="9"/>
    </row>
    <row r="43" spans="1:11">
      <c r="A43" s="142">
        <f t="shared" si="2"/>
        <v>0</v>
      </c>
      <c r="B43" s="487"/>
      <c r="C43" s="488"/>
      <c r="D43" s="488"/>
      <c r="E43" s="488"/>
      <c r="F43" s="488"/>
      <c r="G43" s="488"/>
      <c r="H43" s="488"/>
      <c r="I43" s="488"/>
      <c r="J43" s="9"/>
      <c r="K43" s="9"/>
    </row>
    <row r="44" spans="1:11">
      <c r="A44" s="142">
        <f t="shared" si="2"/>
        <v>0</v>
      </c>
      <c r="B44" s="487"/>
      <c r="C44" s="488"/>
      <c r="D44" s="488"/>
      <c r="E44" s="488"/>
      <c r="F44" s="488"/>
      <c r="G44" s="488"/>
      <c r="H44" s="488"/>
      <c r="I44" s="488"/>
      <c r="J44" s="9"/>
      <c r="K44" s="9"/>
    </row>
    <row r="45" spans="1:11">
      <c r="A45" s="142">
        <f t="shared" si="2"/>
        <v>0</v>
      </c>
      <c r="B45" s="487"/>
      <c r="C45" s="488"/>
      <c r="D45" s="488"/>
      <c r="E45" s="488"/>
      <c r="F45" s="488"/>
      <c r="G45" s="488"/>
      <c r="H45" s="488"/>
      <c r="I45" s="488"/>
      <c r="J45" s="9"/>
      <c r="K45" s="9"/>
    </row>
    <row r="46" spans="1:11">
      <c r="A46" s="142">
        <f t="shared" si="2"/>
        <v>0</v>
      </c>
      <c r="B46" s="487"/>
      <c r="C46" s="488"/>
      <c r="D46" s="488"/>
      <c r="E46" s="488"/>
      <c r="F46" s="488"/>
      <c r="G46" s="488"/>
      <c r="H46" s="488"/>
      <c r="I46" s="488"/>
      <c r="J46" s="9"/>
      <c r="K46" s="9"/>
    </row>
    <row r="47" spans="1:11">
      <c r="A47" s="142">
        <f t="shared" si="2"/>
        <v>0</v>
      </c>
      <c r="B47" s="487"/>
      <c r="C47" s="488"/>
      <c r="D47" s="488"/>
      <c r="E47" s="488"/>
      <c r="F47" s="488"/>
      <c r="G47" s="488"/>
      <c r="H47" s="488"/>
      <c r="I47" s="488"/>
      <c r="J47" s="9"/>
      <c r="K47" s="9"/>
    </row>
    <row r="48" spans="1:11">
      <c r="A48" s="142">
        <f t="shared" si="2"/>
        <v>0</v>
      </c>
      <c r="B48" s="487"/>
      <c r="C48" s="488"/>
      <c r="D48" s="488"/>
      <c r="E48" s="488"/>
      <c r="F48" s="488"/>
      <c r="G48" s="488"/>
      <c r="H48" s="488"/>
      <c r="I48" s="488"/>
      <c r="J48" s="9"/>
      <c r="K48" s="9"/>
    </row>
    <row r="49" spans="1:11">
      <c r="A49" s="142">
        <f t="shared" si="2"/>
        <v>0</v>
      </c>
      <c r="B49" s="487"/>
      <c r="C49" s="488"/>
      <c r="D49" s="488"/>
      <c r="E49" s="488"/>
      <c r="F49" s="488"/>
      <c r="G49" s="488"/>
      <c r="H49" s="488"/>
      <c r="I49" s="488"/>
      <c r="J49" s="9"/>
      <c r="K49" s="9"/>
    </row>
    <row r="50" spans="1:11" ht="15.75" thickBot="1">
      <c r="A50" s="142">
        <f t="shared" si="2"/>
        <v>0</v>
      </c>
      <c r="B50" s="485"/>
      <c r="C50" s="486"/>
      <c r="D50" s="486"/>
      <c r="E50" s="486"/>
      <c r="F50" s="486"/>
      <c r="G50" s="486"/>
      <c r="H50" s="486"/>
      <c r="I50" s="486"/>
      <c r="J50" s="9"/>
      <c r="K50" s="9"/>
    </row>
  </sheetData>
  <mergeCells count="30">
    <mergeCell ref="B46:I46"/>
    <mergeCell ref="B47:I47"/>
    <mergeCell ref="B48:I48"/>
    <mergeCell ref="B49:I49"/>
    <mergeCell ref="B50:I50"/>
    <mergeCell ref="B41:I41"/>
    <mergeCell ref="B42:I42"/>
    <mergeCell ref="B43:I43"/>
    <mergeCell ref="B44:I44"/>
    <mergeCell ref="B45:I45"/>
    <mergeCell ref="B33:I33"/>
    <mergeCell ref="B34:I34"/>
    <mergeCell ref="B35:I35"/>
    <mergeCell ref="B36:I36"/>
    <mergeCell ref="B37:I37"/>
    <mergeCell ref="B28:I28"/>
    <mergeCell ref="B29:I29"/>
    <mergeCell ref="B30:I30"/>
    <mergeCell ref="B31:I31"/>
    <mergeCell ref="B32:I32"/>
    <mergeCell ref="B21:I21"/>
    <mergeCell ref="B22:I22"/>
    <mergeCell ref="B23:I23"/>
    <mergeCell ref="B24:I24"/>
    <mergeCell ref="B20:I20"/>
    <mergeCell ref="B15:I15"/>
    <mergeCell ref="B16:I16"/>
    <mergeCell ref="B17:I17"/>
    <mergeCell ref="B18:I18"/>
    <mergeCell ref="B19:I19"/>
  </mergeCells>
  <conditionalFormatting sqref="E7:I7 E9:I9">
    <cfRule type="expression" dxfId="84" priority="3" stopIfTrue="1">
      <formula>IF(SUM(E8:I8)=1,1,0)</formula>
    </cfRule>
  </conditionalFormatting>
  <conditionalFormatting sqref="M1">
    <cfRule type="containsText" dxfId="83" priority="1" operator="containsText" text="n/a">
      <formula>NOT(ISERROR(SEARCH("n/a",M1)))</formula>
    </cfRule>
    <cfRule type="containsText" dxfId="82" priority="2" operator="containsText" text="no">
      <formula>NOT(ISERROR(SEARCH("no",M1)))</formula>
    </cfRule>
  </conditionalFormatting>
  <dataValidations count="2">
    <dataValidation allowBlank="1" showInputMessage="1" showErrorMessage="1" prompt="Select the cell to the left to access full dropdown list" sqref="C7" xr:uid="{00000000-0002-0000-2200-000000000000}"/>
    <dataValidation type="list" allowBlank="1" showInputMessage="1" showErrorMessage="1" sqref="B7" xr:uid="{00000000-0002-0000-2200-000001000000}">
      <formula1>$E$6:$J$6</formula1>
    </dataValidation>
  </dataValidations>
  <hyperlinks>
    <hyperlink ref="M1" location="TOC!A1" display="Return to Table of Contents" xr:uid="{00000000-0004-0000-2200-000000000000}"/>
    <hyperlink ref="D1" location="'S5'!G2" display="'S5'!G2" xr:uid="{00000000-0004-0000-2200-000001000000}"/>
    <hyperlink ref="D2" location="'S5'!G33" display="'S5'!G33" xr:uid="{00000000-0004-0000-2200-000002000000}"/>
    <hyperlink ref="D7" location="'S5'!G34" display="'S5'!G34" xr:uid="{00000000-0004-0000-2200-000003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200-000002000000}">
          <x14:formula1>
            <xm:f>Assessment_DataCollection!$V$1:$V$13</xm:f>
          </x14:formula1>
          <xm:sqref>J28:K37 J41:K50 J15:K24</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0000"/>
  </sheetPr>
  <dimension ref="A1:K89"/>
  <sheetViews>
    <sheetView showGridLines="0" workbookViewId="0">
      <selection activeCell="B92" sqref="B92"/>
    </sheetView>
  </sheetViews>
  <sheetFormatPr defaultRowHeight="15"/>
  <cols>
    <col min="3" max="8" width="14.140625" customWidth="1"/>
    <col min="9" max="10" width="9.5703125" customWidth="1"/>
  </cols>
  <sheetData>
    <row r="1" spans="1:11">
      <c r="A1" s="23" t="str">
        <f>Assessment_DataCollection!A1</f>
        <v>SECTION</v>
      </c>
      <c r="B1" s="142"/>
      <c r="C1" s="120" t="str">
        <f>Assessment_DataCollection!B541</f>
        <v xml:space="preserve"> Parent / Guardian Involvement</v>
      </c>
      <c r="D1" s="142"/>
      <c r="E1" s="142"/>
      <c r="F1" s="142"/>
      <c r="G1" s="142"/>
      <c r="H1" s="90" t="s">
        <v>81</v>
      </c>
      <c r="I1" s="142"/>
      <c r="J1" s="142"/>
      <c r="K1" s="142"/>
    </row>
    <row r="2" spans="1:11">
      <c r="A2" s="28" t="s">
        <v>729</v>
      </c>
      <c r="B2" s="142"/>
      <c r="C2" s="142"/>
      <c r="D2" s="142"/>
      <c r="E2" s="142"/>
      <c r="F2" s="142"/>
      <c r="G2" s="142"/>
      <c r="H2" s="142"/>
      <c r="I2" s="142"/>
      <c r="J2" s="142"/>
      <c r="K2" s="142"/>
    </row>
    <row r="3" spans="1:11" ht="15.75" thickBot="1">
      <c r="A3" s="142"/>
      <c r="B3" s="142"/>
      <c r="C3" s="143"/>
      <c r="D3" s="142"/>
      <c r="E3" s="142"/>
      <c r="F3" s="142"/>
      <c r="G3" s="142"/>
      <c r="H3" s="142"/>
      <c r="I3" s="142"/>
      <c r="J3" s="142"/>
      <c r="K3" s="142"/>
    </row>
    <row r="4" spans="1:11">
      <c r="A4" s="142"/>
      <c r="B4" s="142"/>
      <c r="C4" s="37" t="s">
        <v>15</v>
      </c>
      <c r="D4" s="42">
        <f>'S5S5.1'!C2</f>
        <v>5.0999999999999996</v>
      </c>
      <c r="E4" s="36">
        <f>'S5S5.2'!C2</f>
        <v>5.2</v>
      </c>
      <c r="F4" s="36">
        <f>'S5S5.3'!C2</f>
        <v>5.3</v>
      </c>
      <c r="G4" s="36">
        <f>'S5S5.4'!C2</f>
        <v>5.4</v>
      </c>
      <c r="H4" s="148"/>
      <c r="I4" s="148"/>
      <c r="J4" s="148"/>
      <c r="K4" s="148"/>
    </row>
    <row r="5" spans="1:11" ht="56.1" customHeight="1" thickBot="1">
      <c r="A5" s="23" t="s">
        <v>686</v>
      </c>
      <c r="B5" s="12"/>
      <c r="C5" s="38" t="s">
        <v>730</v>
      </c>
      <c r="D5" s="72" t="str">
        <f>'S5S5.1'!D2</f>
        <v>Supervised Driving Practice</v>
      </c>
      <c r="E5" s="72" t="str">
        <f>'S5S5.2'!D2</f>
        <v>Parent Seminar</v>
      </c>
      <c r="F5" s="72" t="str">
        <f>'S5S5.3'!D2</f>
        <v>Parent Progress Reports</v>
      </c>
      <c r="G5" s="72" t="str">
        <f>'S5S5.4'!D2</f>
        <v>Parent Resources</v>
      </c>
      <c r="H5" s="148"/>
      <c r="I5" s="148" t="s">
        <v>731</v>
      </c>
      <c r="J5" s="148"/>
      <c r="K5" s="148"/>
    </row>
    <row r="6" spans="1:11" ht="15.75" thickTop="1">
      <c r="A6" s="498" t="s">
        <v>732</v>
      </c>
      <c r="B6" s="498"/>
      <c r="C6" s="44">
        <f>SUM(D6:G6)</f>
        <v>3</v>
      </c>
      <c r="D6" s="142">
        <f>'S5S5.1'!E11</f>
        <v>0</v>
      </c>
      <c r="E6" s="142">
        <f>'S5S5.2'!E11</f>
        <v>2</v>
      </c>
      <c r="F6" s="142">
        <f>'S5S5.3'!E9</f>
        <v>1</v>
      </c>
      <c r="G6" s="142">
        <f>'S5S5.4'!E9</f>
        <v>0</v>
      </c>
      <c r="H6" s="148"/>
      <c r="I6" s="148">
        <f>C6*0</f>
        <v>0</v>
      </c>
      <c r="J6" s="148"/>
      <c r="K6" s="148"/>
    </row>
    <row r="7" spans="1:11">
      <c r="A7" s="499" t="s">
        <v>733</v>
      </c>
      <c r="B7" s="499"/>
      <c r="C7" s="39">
        <f>SUM(D7:G7)</f>
        <v>0</v>
      </c>
      <c r="D7" s="142">
        <f>'S5S5.1'!F11</f>
        <v>0</v>
      </c>
      <c r="E7" s="142">
        <f>'S5S5.2'!F11</f>
        <v>0</v>
      </c>
      <c r="F7" s="142">
        <f>'S5S5.3'!F9</f>
        <v>0</v>
      </c>
      <c r="G7" s="142">
        <f>'S5S5.4'!F9</f>
        <v>0</v>
      </c>
      <c r="H7" s="148"/>
      <c r="I7" s="148">
        <f>C7*45</f>
        <v>0</v>
      </c>
      <c r="J7" s="148"/>
      <c r="K7" s="148"/>
    </row>
    <row r="8" spans="1:11">
      <c r="A8" s="499" t="s">
        <v>734</v>
      </c>
      <c r="B8" s="499"/>
      <c r="C8" s="39">
        <f>SUM(D8:G8)</f>
        <v>1</v>
      </c>
      <c r="D8" s="142">
        <f>'S5S5.1'!G11</f>
        <v>1</v>
      </c>
      <c r="E8" s="142">
        <f>'S5S5.2'!G11</f>
        <v>0</v>
      </c>
      <c r="F8" s="142">
        <f>'S5S5.3'!G9</f>
        <v>0</v>
      </c>
      <c r="G8" s="142">
        <f>'S5S5.4'!G9</f>
        <v>0</v>
      </c>
      <c r="H8" s="148"/>
      <c r="I8" s="148">
        <f>C8*90</f>
        <v>90</v>
      </c>
      <c r="J8" s="148"/>
      <c r="K8" s="148"/>
    </row>
    <row r="9" spans="1:11">
      <c r="A9" s="499" t="s">
        <v>735</v>
      </c>
      <c r="B9" s="499"/>
      <c r="C9" s="39">
        <f>SUM(D9:G9)</f>
        <v>1</v>
      </c>
      <c r="D9" s="142">
        <f>'S5S5.1'!H11</f>
        <v>0</v>
      </c>
      <c r="E9" s="142">
        <f>'S5S5.2'!H11</f>
        <v>0</v>
      </c>
      <c r="F9" s="142">
        <f>'S5S5.3'!H9</f>
        <v>0</v>
      </c>
      <c r="G9" s="142">
        <f>'S5S5.4'!H9</f>
        <v>1</v>
      </c>
      <c r="H9" s="148"/>
      <c r="I9" s="148">
        <f>C9*135</f>
        <v>135</v>
      </c>
      <c r="J9" s="148"/>
      <c r="K9" s="148"/>
    </row>
    <row r="10" spans="1:11" ht="15.75" thickBot="1">
      <c r="A10" s="500" t="s">
        <v>736</v>
      </c>
      <c r="B10" s="500"/>
      <c r="C10" s="40">
        <f>SUM(D10:G10)</f>
        <v>1</v>
      </c>
      <c r="D10" s="12">
        <f>'S5S5.1'!I11</f>
        <v>1</v>
      </c>
      <c r="E10" s="12">
        <f>'S5S5.2'!I11</f>
        <v>0</v>
      </c>
      <c r="F10" s="12">
        <f>'S5S5.3'!I9</f>
        <v>0</v>
      </c>
      <c r="G10" s="12">
        <f>'S5S5.4'!I9</f>
        <v>0</v>
      </c>
      <c r="H10" s="148"/>
      <c r="I10" s="135">
        <f>C10*180</f>
        <v>180</v>
      </c>
      <c r="J10" s="148"/>
      <c r="K10" s="148"/>
    </row>
    <row r="11" spans="1:11" ht="16.5" thickTop="1" thickBot="1">
      <c r="A11" s="142"/>
      <c r="B11" s="142"/>
      <c r="C11" s="41">
        <f>SUM(C6:C10)</f>
        <v>6</v>
      </c>
      <c r="D11" s="143"/>
      <c r="E11" s="142"/>
      <c r="F11" s="142"/>
      <c r="G11" s="142"/>
      <c r="H11" s="148"/>
      <c r="I11" s="148">
        <f>ROUND((SUM(I6:I10)/C11),0)</f>
        <v>68</v>
      </c>
      <c r="J11" s="148">
        <f>360-I11</f>
        <v>292</v>
      </c>
      <c r="K11" s="148"/>
    </row>
    <row r="12" spans="1:11">
      <c r="A12" s="142"/>
      <c r="B12" s="142"/>
      <c r="C12" s="143"/>
      <c r="D12" s="142"/>
      <c r="E12" s="142"/>
      <c r="F12" s="142"/>
      <c r="G12" s="142"/>
      <c r="H12" s="148"/>
      <c r="I12" s="148" t="s">
        <v>15</v>
      </c>
      <c r="J12" s="148"/>
      <c r="K12" s="148"/>
    </row>
    <row r="20" spans="5:5">
      <c r="E20" s="143"/>
    </row>
    <row r="21" spans="5:5">
      <c r="E21" s="143"/>
    </row>
    <row r="35" spans="1:10" ht="15.75" thickBot="1">
      <c r="A35" s="142"/>
      <c r="B35" s="142"/>
      <c r="C35" s="142"/>
      <c r="D35" s="142"/>
      <c r="E35" s="142"/>
      <c r="F35" s="142"/>
      <c r="G35" s="142"/>
      <c r="H35" s="142"/>
      <c r="I35" s="142"/>
      <c r="J35" s="142"/>
    </row>
    <row r="36" spans="1:10" ht="45.75" thickBot="1">
      <c r="A36" s="144" t="s">
        <v>699</v>
      </c>
      <c r="B36" s="145"/>
      <c r="C36" s="145"/>
      <c r="D36" s="145"/>
      <c r="E36" s="145"/>
      <c r="F36" s="145"/>
      <c r="G36" s="146" t="s">
        <v>700</v>
      </c>
      <c r="H36" s="142"/>
      <c r="I36" s="142"/>
      <c r="J36" s="142"/>
    </row>
    <row r="37" spans="1:10" s="142" customFormat="1" ht="16.5" thickBot="1">
      <c r="A37" s="144" t="s">
        <v>66</v>
      </c>
      <c r="B37" s="145"/>
      <c r="C37" s="145"/>
      <c r="D37" s="145"/>
      <c r="E37" s="145"/>
      <c r="F37" s="145"/>
      <c r="G37" s="137"/>
    </row>
    <row r="38" spans="1:10" ht="15.75" thickBot="1">
      <c r="A38" s="495" t="str">
        <f>VLOOKUP(G38,'S5S5.1'!$A$15:$I$24,2,FALSE)</f>
        <v xml:space="preserve">Utah plans to release a video that would inform parents of their responsibilities and the GDL requirements. </v>
      </c>
      <c r="B38" s="496"/>
      <c r="C38" s="496"/>
      <c r="D38" s="496"/>
      <c r="E38" s="496"/>
      <c r="F38" s="497"/>
      <c r="G38" s="147">
        <v>1</v>
      </c>
      <c r="H38" s="142"/>
      <c r="I38" s="142"/>
      <c r="J38" s="142"/>
    </row>
    <row r="39" spans="1:10" ht="15.75" thickBot="1">
      <c r="A39" s="495" t="e">
        <f>VLOOKUP(G39,'S5S5.1'!$A$15:$I$24,2,FALSE)</f>
        <v>#N/A</v>
      </c>
      <c r="B39" s="496"/>
      <c r="C39" s="496"/>
      <c r="D39" s="496"/>
      <c r="E39" s="496"/>
      <c r="F39" s="497"/>
      <c r="G39" s="147">
        <v>2</v>
      </c>
      <c r="H39" s="142"/>
      <c r="I39" s="142"/>
      <c r="J39" s="142"/>
    </row>
    <row r="40" spans="1:10" ht="15" customHeight="1" thickBot="1">
      <c r="A40" s="495" t="e">
        <f>VLOOKUP(G40,'S5S5.1'!$A$15:$I$24,2,FALSE)</f>
        <v>#N/A</v>
      </c>
      <c r="B40" s="496"/>
      <c r="C40" s="496"/>
      <c r="D40" s="496"/>
      <c r="E40" s="496"/>
      <c r="F40" s="497"/>
      <c r="G40" s="147">
        <v>3</v>
      </c>
      <c r="H40" s="142"/>
      <c r="I40" s="142"/>
      <c r="J40" s="142"/>
    </row>
    <row r="41" spans="1:10" s="142" customFormat="1" ht="15" customHeight="1" thickBot="1">
      <c r="A41" s="167" t="s">
        <v>68</v>
      </c>
      <c r="B41" s="168"/>
      <c r="C41" s="168"/>
      <c r="D41" s="168"/>
      <c r="E41" s="168"/>
      <c r="F41" s="168"/>
      <c r="G41" s="138"/>
    </row>
    <row r="42" spans="1:10" ht="15.75" thickBot="1">
      <c r="A42" s="495" t="str">
        <f>VLOOKUP(G42,'S5S5.2'!$A$15:$I$24,2,FALSE)</f>
        <v xml:space="preserve">It is our understanding that Utah hopes to make the parent seminar a requirement </v>
      </c>
      <c r="B42" s="496"/>
      <c r="C42" s="496"/>
      <c r="D42" s="496"/>
      <c r="E42" s="496"/>
      <c r="F42" s="497"/>
      <c r="G42" s="147">
        <v>1</v>
      </c>
      <c r="H42" s="142"/>
      <c r="I42" s="142"/>
      <c r="J42" s="142"/>
    </row>
    <row r="43" spans="1:10" ht="15.75" thickBot="1">
      <c r="A43" s="495" t="e">
        <f>VLOOKUP(G43,'S5S5.2'!$A$15:$I$24,2,FALSE)</f>
        <v>#N/A</v>
      </c>
      <c r="B43" s="496"/>
      <c r="C43" s="496"/>
      <c r="D43" s="496"/>
      <c r="E43" s="496"/>
      <c r="F43" s="497"/>
      <c r="G43" s="147">
        <v>2</v>
      </c>
      <c r="H43" s="142"/>
      <c r="I43" s="142"/>
      <c r="J43" s="142"/>
    </row>
    <row r="44" spans="1:10" ht="15" customHeight="1" thickBot="1">
      <c r="A44" s="495" t="e">
        <f>VLOOKUP(G44,'S5S5.2'!$A$15:$I$24,2,FALSE)</f>
        <v>#N/A</v>
      </c>
      <c r="B44" s="496"/>
      <c r="C44" s="496"/>
      <c r="D44" s="496"/>
      <c r="E44" s="496"/>
      <c r="F44" s="497"/>
      <c r="G44" s="147">
        <v>3</v>
      </c>
      <c r="H44" s="142"/>
      <c r="I44" s="142"/>
      <c r="J44" s="142"/>
    </row>
    <row r="45" spans="1:10" s="142" customFormat="1" ht="15" customHeight="1" thickBot="1">
      <c r="A45" s="167" t="s">
        <v>70</v>
      </c>
      <c r="B45" s="168"/>
      <c r="C45" s="168"/>
      <c r="D45" s="168"/>
      <c r="E45" s="168"/>
      <c r="F45" s="168"/>
      <c r="G45" s="138"/>
    </row>
    <row r="46" spans="1:10" ht="15.75" thickBot="1">
      <c r="A46" s="495" t="str">
        <f>VLOOKUP(G46,'S5S5.3'!$A$15:$I$24,2,FALSE)</f>
        <v xml:space="preserve">In Utah, some schools are considering improving communication with parents by implementing a new software </v>
      </c>
      <c r="B46" s="496"/>
      <c r="C46" s="496"/>
      <c r="D46" s="496"/>
      <c r="E46" s="496"/>
      <c r="F46" s="497"/>
      <c r="G46" s="147">
        <v>1</v>
      </c>
      <c r="H46" s="142"/>
      <c r="I46" s="142"/>
      <c r="J46" s="142"/>
    </row>
    <row r="47" spans="1:10" ht="15.75" thickBot="1">
      <c r="A47" s="495" t="e">
        <f>VLOOKUP(G47,'S5S5.3'!$A$15:$I$24,2,FALSE)</f>
        <v>#N/A</v>
      </c>
      <c r="B47" s="496"/>
      <c r="C47" s="496"/>
      <c r="D47" s="496"/>
      <c r="E47" s="496"/>
      <c r="F47" s="497"/>
      <c r="G47" s="147">
        <v>2</v>
      </c>
      <c r="H47" s="142"/>
      <c r="I47" s="142"/>
      <c r="J47" s="142"/>
    </row>
    <row r="48" spans="1:10" ht="15" customHeight="1" thickBot="1">
      <c r="A48" s="495" t="e">
        <f>VLOOKUP(G48,'S5S5.3'!$A$15:$I$24,2,FALSE)</f>
        <v>#N/A</v>
      </c>
      <c r="B48" s="496"/>
      <c r="C48" s="496"/>
      <c r="D48" s="496"/>
      <c r="E48" s="496"/>
      <c r="F48" s="497"/>
      <c r="G48" s="147">
        <v>3</v>
      </c>
      <c r="H48" s="142"/>
      <c r="I48" s="142"/>
      <c r="J48" s="142"/>
    </row>
    <row r="49" spans="1:10" s="142" customFormat="1" ht="15" customHeight="1" thickBot="1">
      <c r="A49" s="144" t="s">
        <v>72</v>
      </c>
      <c r="B49" s="168"/>
      <c r="C49" s="168"/>
      <c r="D49" s="168"/>
      <c r="E49" s="168"/>
      <c r="F49" s="168"/>
      <c r="G49" s="141"/>
    </row>
    <row r="50" spans="1:10" ht="15.75" thickBot="1">
      <c r="A50" s="495" t="str">
        <f>VLOOKUP(G50,'S5S5.4'!$A$15:$I$24,2,FALSE)</f>
        <v xml:space="preserve">Utah has plans for increasing the resources that are provided to parents - Including providing parents with a handout that would direct them to a website containing more information. </v>
      </c>
      <c r="B50" s="496"/>
      <c r="C50" s="496"/>
      <c r="D50" s="496"/>
      <c r="E50" s="496"/>
      <c r="F50" s="497"/>
      <c r="G50" s="147">
        <v>1</v>
      </c>
      <c r="H50" s="142"/>
      <c r="I50" s="142"/>
      <c r="J50" s="142"/>
    </row>
    <row r="51" spans="1:10" ht="15.75" thickBot="1">
      <c r="A51" s="495" t="e">
        <f>VLOOKUP(G51,'S5S5.4'!$A$15:$I$24,2,FALSE)</f>
        <v>#N/A</v>
      </c>
      <c r="B51" s="496"/>
      <c r="C51" s="496"/>
      <c r="D51" s="496"/>
      <c r="E51" s="496"/>
      <c r="F51" s="497"/>
      <c r="G51" s="147">
        <v>2</v>
      </c>
      <c r="H51" s="142"/>
      <c r="I51" s="142"/>
      <c r="J51" s="142"/>
    </row>
    <row r="52" spans="1:10" ht="15" customHeight="1" thickBot="1">
      <c r="A52" s="470" t="e">
        <f>VLOOKUP(G52,'S5S5.4'!$A$15:$I$24,2,FALSE)</f>
        <v>#N/A</v>
      </c>
      <c r="B52" s="471"/>
      <c r="C52" s="471"/>
      <c r="D52" s="471"/>
      <c r="E52" s="471"/>
      <c r="F52" s="471"/>
      <c r="G52" s="147">
        <v>3</v>
      </c>
      <c r="H52" s="142"/>
      <c r="I52" s="142"/>
      <c r="J52" s="142"/>
    </row>
    <row r="53" spans="1:10" ht="15.75" thickBot="1">
      <c r="A53" s="142"/>
      <c r="B53" s="142"/>
      <c r="C53" s="142"/>
      <c r="D53" s="142"/>
      <c r="E53" s="142"/>
      <c r="F53" s="142"/>
      <c r="G53" s="142"/>
      <c r="H53" s="142"/>
      <c r="I53" s="142"/>
      <c r="J53" s="142"/>
    </row>
    <row r="54" spans="1:10" ht="45.75" thickBot="1">
      <c r="A54" s="144" t="s">
        <v>702</v>
      </c>
      <c r="B54" s="145"/>
      <c r="C54" s="145"/>
      <c r="D54" s="145"/>
      <c r="E54" s="145"/>
      <c r="F54" s="145"/>
      <c r="G54" s="146" t="s">
        <v>700</v>
      </c>
      <c r="H54" s="142"/>
      <c r="I54" s="142"/>
      <c r="J54" s="142"/>
    </row>
    <row r="55" spans="1:10" s="142" customFormat="1" ht="16.5" thickBot="1">
      <c r="A55" s="144" t="s">
        <v>66</v>
      </c>
      <c r="B55" s="145"/>
      <c r="C55" s="145"/>
      <c r="D55" s="145"/>
      <c r="E55" s="145"/>
      <c r="F55" s="145"/>
      <c r="G55" s="137"/>
    </row>
    <row r="56" spans="1:10" ht="15.75" thickBot="1">
      <c r="A56" s="495" t="str">
        <f>VLOOKUP(G56,'S5S5.1'!$A$28:$I$37,2,FALSE)</f>
        <v xml:space="preserve">Utah currently has an extended learner's permit period of at least six months </v>
      </c>
      <c r="B56" s="496"/>
      <c r="C56" s="496"/>
      <c r="D56" s="496"/>
      <c r="E56" s="496"/>
      <c r="F56" s="497"/>
      <c r="G56" s="147">
        <v>1</v>
      </c>
      <c r="H56" s="142"/>
      <c r="I56" s="142"/>
      <c r="J56" s="142"/>
    </row>
    <row r="57" spans="1:10" ht="15.75" thickBot="1">
      <c r="A57" s="495" t="str">
        <f>VLOOKUP(G57,'S5S5.1'!$A$28:$I$37,2,FALSE)</f>
        <v xml:space="preserve">Utah has a parent-supervised intermediate GDL period </v>
      </c>
      <c r="B57" s="496"/>
      <c r="C57" s="496"/>
      <c r="D57" s="496"/>
      <c r="E57" s="496"/>
      <c r="F57" s="497"/>
      <c r="G57" s="147">
        <v>2</v>
      </c>
      <c r="H57" s="142"/>
      <c r="I57" s="142"/>
      <c r="J57" s="142"/>
    </row>
    <row r="58" spans="1:10" ht="15" customHeight="1" thickBot="1">
      <c r="A58" s="495" t="e">
        <f>VLOOKUP(G58,'S5S5.1'!$A$28:$I$37,2,FALSE)</f>
        <v>#N/A</v>
      </c>
      <c r="B58" s="496"/>
      <c r="C58" s="496"/>
      <c r="D58" s="496"/>
      <c r="E58" s="496"/>
      <c r="F58" s="497"/>
      <c r="G58" s="147">
        <v>3</v>
      </c>
      <c r="H58" s="142"/>
      <c r="I58" s="142"/>
      <c r="J58" s="142"/>
    </row>
    <row r="59" spans="1:10" s="142" customFormat="1" ht="15" customHeight="1" thickBot="1">
      <c r="A59" s="167" t="s">
        <v>68</v>
      </c>
      <c r="B59" s="168"/>
      <c r="C59" s="168"/>
      <c r="D59" s="168"/>
      <c r="E59" s="168"/>
      <c r="F59" s="168"/>
      <c r="G59" s="138"/>
    </row>
    <row r="60" spans="1:10" ht="15.75" thickBot="1">
      <c r="A60" s="495" t="e">
        <f>VLOOKUP(G60,'S5S5.2'!$A$28:$I$37,2,FALSE)</f>
        <v>#N/A</v>
      </c>
      <c r="B60" s="496"/>
      <c r="C60" s="496"/>
      <c r="D60" s="496"/>
      <c r="E60" s="496"/>
      <c r="F60" s="497"/>
      <c r="G60" s="147">
        <v>1</v>
      </c>
      <c r="H60" s="142"/>
      <c r="I60" s="142"/>
      <c r="J60" s="142"/>
    </row>
    <row r="61" spans="1:10" ht="15.75" thickBot="1">
      <c r="A61" s="495" t="e">
        <f>VLOOKUP(G61,'S5S5.2'!$A$28:$I$37,2,FALSE)</f>
        <v>#N/A</v>
      </c>
      <c r="B61" s="496"/>
      <c r="C61" s="496"/>
      <c r="D61" s="496"/>
      <c r="E61" s="496"/>
      <c r="F61" s="497"/>
      <c r="G61" s="147">
        <v>2</v>
      </c>
      <c r="H61" s="142"/>
      <c r="I61" s="142"/>
      <c r="J61" s="142"/>
    </row>
    <row r="62" spans="1:10" ht="15" customHeight="1" thickBot="1">
      <c r="A62" s="495" t="e">
        <f>VLOOKUP(G62,'S5S5.2'!$A$28:$I$37,2,FALSE)</f>
        <v>#N/A</v>
      </c>
      <c r="B62" s="496"/>
      <c r="C62" s="496"/>
      <c r="D62" s="496"/>
      <c r="E62" s="496"/>
      <c r="F62" s="497"/>
      <c r="G62" s="147">
        <v>3</v>
      </c>
      <c r="H62" s="142"/>
      <c r="I62" s="142"/>
      <c r="J62" s="142"/>
    </row>
    <row r="63" spans="1:10" s="142" customFormat="1" ht="15" customHeight="1" thickBot="1">
      <c r="A63" s="167" t="s">
        <v>70</v>
      </c>
      <c r="B63" s="168"/>
      <c r="C63" s="168"/>
      <c r="D63" s="168"/>
      <c r="E63" s="168"/>
      <c r="F63" s="168"/>
      <c r="G63" s="138"/>
    </row>
    <row r="64" spans="1:10" ht="15.75" thickBot="1">
      <c r="A64" s="495" t="e">
        <f>VLOOKUP(G64,'S5S5.3'!$A$28:$I$37,2,FALSE)</f>
        <v>#N/A</v>
      </c>
      <c r="B64" s="496"/>
      <c r="C64" s="496"/>
      <c r="D64" s="496"/>
      <c r="E64" s="496"/>
      <c r="F64" s="497"/>
      <c r="G64" s="147">
        <v>1</v>
      </c>
      <c r="H64" s="142"/>
      <c r="I64" s="142"/>
      <c r="J64" s="142"/>
    </row>
    <row r="65" spans="1:10" ht="15.75" thickBot="1">
      <c r="A65" s="495" t="e">
        <f>VLOOKUP(G65,'S5S5.3'!$A$28:$I$37,2,FALSE)</f>
        <v>#N/A</v>
      </c>
      <c r="B65" s="496"/>
      <c r="C65" s="496"/>
      <c r="D65" s="496"/>
      <c r="E65" s="496"/>
      <c r="F65" s="497"/>
      <c r="G65" s="147">
        <v>2</v>
      </c>
      <c r="H65" s="142"/>
      <c r="I65" s="142"/>
      <c r="J65" s="142"/>
    </row>
    <row r="66" spans="1:10" ht="15" customHeight="1" thickBot="1">
      <c r="A66" s="495" t="e">
        <f>VLOOKUP(G66,'S5S5.3'!$A$28:$I$37,2,FALSE)</f>
        <v>#N/A</v>
      </c>
      <c r="B66" s="496"/>
      <c r="C66" s="496"/>
      <c r="D66" s="496"/>
      <c r="E66" s="496"/>
      <c r="F66" s="497"/>
      <c r="G66" s="147">
        <v>3</v>
      </c>
      <c r="H66" s="142"/>
      <c r="I66" s="142"/>
      <c r="J66" s="142"/>
    </row>
    <row r="67" spans="1:10" s="142" customFormat="1" ht="15" customHeight="1" thickBot="1">
      <c r="A67" s="144" t="s">
        <v>72</v>
      </c>
      <c r="B67" s="168"/>
      <c r="C67" s="168"/>
      <c r="D67" s="168"/>
      <c r="E67" s="168"/>
      <c r="F67" s="168"/>
      <c r="G67" s="141"/>
    </row>
    <row r="68" spans="1:10" ht="15.75" thickBot="1">
      <c r="A68" s="495" t="str">
        <f>VLOOKUP(G68,'S5S5.4'!$A$28:$I$37,2,FALSE)</f>
        <v xml:space="preserve">Parents can access a 40-Hour Parent / Teen Driving Guide on the Utah Department of Public Safety's website. This document includes information on GDL requirements, a sample Parent / Teen Agreement, and a Log for tracking the 40 practice hours. Parents are also able to locate a list of approved online / homestudy driver education courses. </v>
      </c>
      <c r="B68" s="496"/>
      <c r="C68" s="496"/>
      <c r="D68" s="496"/>
      <c r="E68" s="496"/>
      <c r="F68" s="497"/>
      <c r="G68" s="147">
        <v>1</v>
      </c>
      <c r="H68" s="142"/>
      <c r="I68" s="142"/>
      <c r="J68" s="142"/>
    </row>
    <row r="69" spans="1:10" ht="15.75" thickBot="1">
      <c r="A69" s="495" t="e">
        <f>VLOOKUP(G69,'S5S5.4'!$A$28:$I$37,2,FALSE)</f>
        <v>#N/A</v>
      </c>
      <c r="B69" s="496"/>
      <c r="C69" s="496"/>
      <c r="D69" s="496"/>
      <c r="E69" s="496"/>
      <c r="F69" s="497"/>
      <c r="G69" s="147">
        <v>2</v>
      </c>
      <c r="H69" s="142"/>
      <c r="I69" s="142"/>
      <c r="J69" s="142"/>
    </row>
    <row r="70" spans="1:10" ht="15" customHeight="1" thickBot="1">
      <c r="A70" s="495" t="e">
        <f>VLOOKUP(G70,'S5S5.4'!$A$28:$I$37,2,FALSE)</f>
        <v>#N/A</v>
      </c>
      <c r="B70" s="496"/>
      <c r="C70" s="496"/>
      <c r="D70" s="496"/>
      <c r="E70" s="496"/>
      <c r="F70" s="497"/>
      <c r="G70" s="147">
        <v>3</v>
      </c>
      <c r="H70" s="142"/>
      <c r="I70" s="142"/>
      <c r="J70" s="142"/>
    </row>
    <row r="71" spans="1:10">
      <c r="A71" s="142"/>
      <c r="B71" s="142"/>
      <c r="C71" s="142"/>
      <c r="D71" s="142"/>
      <c r="E71" s="142"/>
      <c r="F71" s="142"/>
      <c r="G71" s="142"/>
      <c r="H71" s="142"/>
      <c r="I71" s="142"/>
      <c r="J71" s="142"/>
    </row>
    <row r="72" spans="1:10" ht="15.75" thickBot="1">
      <c r="A72" s="142"/>
      <c r="B72" s="142"/>
      <c r="C72" s="142"/>
      <c r="D72" s="142"/>
      <c r="E72" s="142"/>
      <c r="F72" s="142"/>
      <c r="G72" s="142"/>
      <c r="H72" s="142"/>
      <c r="I72" s="142"/>
      <c r="J72" s="142"/>
    </row>
    <row r="73" spans="1:10" ht="45.75" thickBot="1">
      <c r="A73" s="144" t="s">
        <v>706</v>
      </c>
      <c r="B73" s="145"/>
      <c r="C73" s="145"/>
      <c r="D73" s="145"/>
      <c r="E73" s="145"/>
      <c r="F73" s="145"/>
      <c r="G73" s="146" t="s">
        <v>700</v>
      </c>
      <c r="H73" s="142"/>
      <c r="I73" s="142"/>
      <c r="J73" s="142"/>
    </row>
    <row r="74" spans="1:10" s="142" customFormat="1" ht="16.5" thickBot="1">
      <c r="A74" s="144" t="s">
        <v>66</v>
      </c>
      <c r="B74" s="145"/>
      <c r="C74" s="145"/>
      <c r="D74" s="145"/>
      <c r="E74" s="145"/>
      <c r="F74" s="145"/>
      <c r="G74" s="137"/>
    </row>
    <row r="75" spans="1:10" ht="15.75" thickBot="1">
      <c r="A75" s="495" t="str">
        <f>VLOOKUP(G75,'S5S5.1'!$A$41:$I$50,2,FALSE)</f>
        <v xml:space="preserve">To avoid inexperienced students practicing with parents before they have had the benefit of formal driver education, the state of Utah should consider aligning itself with the NHTSA Graduated Driver Licensing System Model and increase the minimum age to receive a learner's permit to 16. </v>
      </c>
      <c r="B75" s="496"/>
      <c r="C75" s="496"/>
      <c r="D75" s="496"/>
      <c r="E75" s="496"/>
      <c r="F75" s="497"/>
      <c r="G75" s="147">
        <v>1</v>
      </c>
      <c r="H75" s="142"/>
      <c r="I75" s="142"/>
      <c r="J75" s="142"/>
    </row>
    <row r="76" spans="1:10" ht="15.75" thickBot="1">
      <c r="A76" s="495" t="str">
        <f>VLOOKUP(G76,'S5S5.1'!$A$41:$I$50,2,FALSE)</f>
        <v xml:space="preserve">Currently Utah requires parents to practice 40 hours of driving with their student (with a minimum of 10 at night). Utah has the opportunity to meet the standard by increasing this requirement to at least 50 hours. </v>
      </c>
      <c r="B76" s="496"/>
      <c r="C76" s="496"/>
      <c r="D76" s="496"/>
      <c r="E76" s="496"/>
      <c r="F76" s="497"/>
      <c r="G76" s="147">
        <v>2</v>
      </c>
      <c r="H76" s="142"/>
      <c r="I76" s="142"/>
      <c r="J76" s="142"/>
    </row>
    <row r="77" spans="1:10" ht="15" customHeight="1" thickBot="1">
      <c r="A77" s="495" t="str">
        <f>VLOOKUP(G77,'S5S5.1'!$A$41:$I$50,2,FALSE)</f>
        <v xml:space="preserve">Utah's intermediate licensing period restricts nightime driving until the age of 17 and limits the number of passengers for the first six months. Instead of restrictions lasting until the age of 17, Utah should consider changing the restrictions to six months or one year after receiving their intermediate license or until the age of 18  (whichever comes first). </v>
      </c>
      <c r="B77" s="496"/>
      <c r="C77" s="496"/>
      <c r="D77" s="496"/>
      <c r="E77" s="496"/>
      <c r="F77" s="497"/>
      <c r="G77" s="147">
        <v>3</v>
      </c>
      <c r="H77" s="142"/>
      <c r="I77" s="142"/>
      <c r="J77" s="142"/>
    </row>
    <row r="78" spans="1:10" s="142" customFormat="1" ht="15" customHeight="1" thickBot="1">
      <c r="A78" s="167" t="s">
        <v>68</v>
      </c>
      <c r="B78" s="168"/>
      <c r="C78" s="168"/>
      <c r="D78" s="168"/>
      <c r="E78" s="168"/>
      <c r="F78" s="168"/>
      <c r="G78" s="138"/>
    </row>
    <row r="79" spans="1:10" ht="15.75" thickBot="1">
      <c r="A79" s="495" t="str">
        <f>VLOOKUP(G79,'S5S5.2'!$A$41:$I$50,2,FALSE)</f>
        <v xml:space="preserve">While there are parent seminars / parent nights available, these are not a universal requirement. Utah has the opportunity to meet the standard by making this a requirement. </v>
      </c>
      <c r="B79" s="496"/>
      <c r="C79" s="496"/>
      <c r="D79" s="496"/>
      <c r="E79" s="496"/>
      <c r="F79" s="497"/>
      <c r="G79" s="147">
        <v>1</v>
      </c>
      <c r="H79" s="142"/>
      <c r="I79" s="142"/>
      <c r="J79" s="142"/>
    </row>
    <row r="80" spans="1:10" ht="15.75" thickBot="1">
      <c r="A80" s="495" t="e">
        <f>VLOOKUP(G80,'S5S5.2'!$A$41:$I$50,2,FALSE)</f>
        <v>#N/A</v>
      </c>
      <c r="B80" s="496"/>
      <c r="C80" s="496"/>
      <c r="D80" s="496"/>
      <c r="E80" s="496"/>
      <c r="F80" s="497"/>
      <c r="G80" s="147">
        <v>2</v>
      </c>
      <c r="H80" s="142"/>
      <c r="I80" s="142"/>
      <c r="J80" s="142"/>
    </row>
    <row r="81" spans="1:10" ht="15" customHeight="1" thickBot="1">
      <c r="A81" s="495" t="e">
        <f>VLOOKUP(G81,'S5S5.2'!$A$41:$I$50,2,FALSE)</f>
        <v>#N/A</v>
      </c>
      <c r="B81" s="496"/>
      <c r="C81" s="496"/>
      <c r="D81" s="496"/>
      <c r="E81" s="496"/>
      <c r="F81" s="497"/>
      <c r="G81" s="147">
        <v>3</v>
      </c>
      <c r="H81" s="142"/>
      <c r="I81" s="142"/>
      <c r="J81" s="142"/>
    </row>
    <row r="82" spans="1:10" s="142" customFormat="1" ht="15" customHeight="1" thickBot="1">
      <c r="A82" s="167" t="s">
        <v>70</v>
      </c>
      <c r="B82" s="168"/>
      <c r="C82" s="168"/>
      <c r="D82" s="168"/>
      <c r="E82" s="168"/>
      <c r="F82" s="168"/>
      <c r="G82" s="138"/>
    </row>
    <row r="83" spans="1:10" ht="15.75" thickBot="1">
      <c r="A83" s="495" t="str">
        <f>VLOOKUP(G83,'S5S5.3'!$A$41:$I$50,2,FALSE)</f>
        <v xml:space="preserve">Utah does not require any type of communication between driver educators and parents regarding the student's progress nor does it require an assessment at the end of the course. Utah has the opportunity to meet the standard by requiring schools to share progress reports and a post-course assessment with parents / guardians. </v>
      </c>
      <c r="B83" s="496"/>
      <c r="C83" s="496"/>
      <c r="D83" s="496"/>
      <c r="E83" s="496"/>
      <c r="F83" s="497"/>
      <c r="G83" s="147">
        <v>1</v>
      </c>
      <c r="H83" s="142"/>
      <c r="I83" s="142"/>
      <c r="J83" s="142"/>
    </row>
    <row r="84" spans="1:10" ht="15.75" thickBot="1">
      <c r="A84" s="495" t="e">
        <f>VLOOKUP(G84,'S5S5.3'!$A$41:$I$50,2,FALSE)</f>
        <v>#N/A</v>
      </c>
      <c r="B84" s="496"/>
      <c r="C84" s="496"/>
      <c r="D84" s="496"/>
      <c r="E84" s="496"/>
      <c r="F84" s="497"/>
      <c r="G84" s="147">
        <v>2</v>
      </c>
      <c r="H84" s="142"/>
      <c r="I84" s="142"/>
      <c r="J84" s="142"/>
    </row>
    <row r="85" spans="1:10" ht="15" customHeight="1" thickBot="1">
      <c r="A85" s="495" t="e">
        <f>VLOOKUP(G85,'S5S5.3'!$A$41:$I$50,2,FALSE)</f>
        <v>#N/A</v>
      </c>
      <c r="B85" s="496"/>
      <c r="C85" s="496"/>
      <c r="D85" s="496"/>
      <c r="E85" s="496"/>
      <c r="F85" s="497"/>
      <c r="G85" s="147">
        <v>3</v>
      </c>
      <c r="H85" s="142"/>
      <c r="I85" s="142"/>
      <c r="J85" s="142"/>
    </row>
    <row r="86" spans="1:10" s="142" customFormat="1" ht="15" customHeight="1" thickBot="1">
      <c r="A86" s="144" t="s">
        <v>72</v>
      </c>
      <c r="B86" s="168"/>
      <c r="C86" s="168"/>
      <c r="D86" s="168"/>
      <c r="E86" s="168"/>
      <c r="F86" s="168"/>
      <c r="G86" s="141"/>
    </row>
    <row r="87" spans="1:10" ht="15.75" thickBot="1">
      <c r="A87" s="495" t="str">
        <f>VLOOKUP(G87,'S5S5.4'!$A$41:$I$50,2,FALSE)</f>
        <v xml:space="preserve">While utah.gov contains a section where approved commercial driving schools could be listed, this does not seem to be functioning. Utah has the opportunity to meet the standard by providing a list of state-approve driving schools. </v>
      </c>
      <c r="B87" s="496"/>
      <c r="C87" s="496"/>
      <c r="D87" s="496"/>
      <c r="E87" s="496"/>
      <c r="F87" s="497"/>
      <c r="G87" s="147">
        <v>1</v>
      </c>
      <c r="H87" s="142"/>
      <c r="I87" s="142"/>
      <c r="J87" s="142"/>
    </row>
    <row r="88" spans="1:10" ht="15.75" thickBot="1">
      <c r="A88" s="495" t="e">
        <f>VLOOKUP(G88,'S5S5.4'!$A$41:$I$50,2,FALSE)</f>
        <v>#N/A</v>
      </c>
      <c r="B88" s="496"/>
      <c r="C88" s="496"/>
      <c r="D88" s="496"/>
      <c r="E88" s="496"/>
      <c r="F88" s="497"/>
      <c r="G88" s="147">
        <v>2</v>
      </c>
      <c r="H88" s="142"/>
      <c r="I88" s="142"/>
      <c r="J88" s="142"/>
    </row>
    <row r="89" spans="1:10" ht="15" customHeight="1" thickBot="1">
      <c r="A89" s="495" t="e">
        <f>VLOOKUP(G89,'S5S5.4'!$A$41:$I$50,2,FALSE)</f>
        <v>#N/A</v>
      </c>
      <c r="B89" s="496"/>
      <c r="C89" s="496"/>
      <c r="D89" s="496"/>
      <c r="E89" s="496"/>
      <c r="F89" s="497"/>
      <c r="G89" s="147">
        <v>3</v>
      </c>
      <c r="H89" s="142"/>
      <c r="I89" s="142"/>
      <c r="J89" s="142"/>
    </row>
  </sheetData>
  <mergeCells count="40">
    <mergeCell ref="A44:F44"/>
    <mergeCell ref="A46:F46"/>
    <mergeCell ref="A38:F38"/>
    <mergeCell ref="A39:F39"/>
    <mergeCell ref="A40:F40"/>
    <mergeCell ref="A42:F42"/>
    <mergeCell ref="A43:F43"/>
    <mergeCell ref="A6:B6"/>
    <mergeCell ref="A7:B7"/>
    <mergeCell ref="A8:B8"/>
    <mergeCell ref="A9:B9"/>
    <mergeCell ref="A10:B10"/>
    <mergeCell ref="A47:F47"/>
    <mergeCell ref="A48:F48"/>
    <mergeCell ref="A50:F50"/>
    <mergeCell ref="A51:F51"/>
    <mergeCell ref="A57:F57"/>
    <mergeCell ref="A56:F56"/>
    <mergeCell ref="A58:F58"/>
    <mergeCell ref="A60:F60"/>
    <mergeCell ref="A61:F61"/>
    <mergeCell ref="A62:F62"/>
    <mergeCell ref="A64:F64"/>
    <mergeCell ref="A65:F65"/>
    <mergeCell ref="A66:F66"/>
    <mergeCell ref="A69:F69"/>
    <mergeCell ref="A76:F76"/>
    <mergeCell ref="A77:F77"/>
    <mergeCell ref="A70:F70"/>
    <mergeCell ref="A75:F75"/>
    <mergeCell ref="A68:F68"/>
    <mergeCell ref="A79:F79"/>
    <mergeCell ref="A80:F80"/>
    <mergeCell ref="A81:F81"/>
    <mergeCell ref="A89:F89"/>
    <mergeCell ref="A83:F83"/>
    <mergeCell ref="A84:F84"/>
    <mergeCell ref="A85:F85"/>
    <mergeCell ref="A87:F87"/>
    <mergeCell ref="A88:F88"/>
  </mergeCells>
  <conditionalFormatting sqref="H1">
    <cfRule type="containsText" dxfId="81" priority="1" operator="containsText" text="n/a">
      <formula>NOT(ISERROR(SEARCH("n/a",H1)))</formula>
    </cfRule>
    <cfRule type="containsText" dxfId="80" priority="2" operator="containsText" text="no">
      <formula>NOT(ISERROR(SEARCH("no",H1)))</formula>
    </cfRule>
  </conditionalFormatting>
  <hyperlinks>
    <hyperlink ref="H1" location="TOC!A1" display="Return to Table of Contents" xr:uid="{00000000-0004-0000-2300-000000000000}"/>
    <hyperlink ref="C1" location="'S5'!G3" display="'S5'!G3" xr:uid="{00000000-0004-0000-2300-000001000000}"/>
    <hyperlink ref="D5" location="'S5'!G3" display="'S5'!G3" xr:uid="{00000000-0004-0000-2300-000002000000}"/>
    <hyperlink ref="E5" location="'S5'!G16" display="'S5'!G16" xr:uid="{00000000-0004-0000-2300-000003000000}"/>
    <hyperlink ref="F5" location="'S5'!G28" display="'S5'!G28" xr:uid="{00000000-0004-0000-2300-000004000000}"/>
    <hyperlink ref="G5" location="'S5'!G33" display="'S5'!G33" xr:uid="{00000000-0004-0000-2300-000005000000}"/>
  </hyperlinks>
  <pageMargins left="0.7" right="0.7" top="0.75" bottom="0.75" header="0.3" footer="0.3"/>
  <drawing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2300-000000000000}">
          <x14:formula1>
            <xm:f>Assessment_DataCollection!$V$2:$V$4</xm:f>
          </x14:formula1>
          <xm:sqref>G43:G45 G80:G82 G88:G89 G57:G59 G76:G78 G51:G52 G47:G49 G39:G41 G61:G63 G69:G70 G65:G67 G84:G86</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G374"/>
  <sheetViews>
    <sheetView workbookViewId="0">
      <selection sqref="A1:C374"/>
    </sheetView>
  </sheetViews>
  <sheetFormatPr defaultRowHeight="15"/>
  <cols>
    <col min="1" max="1" width="63.140625" customWidth="1"/>
    <col min="2" max="3" width="12.42578125" customWidth="1"/>
  </cols>
  <sheetData>
    <row r="1" spans="1:7" ht="45.75" thickBot="1">
      <c r="A1" s="391" t="s">
        <v>1379</v>
      </c>
      <c r="B1" s="391" t="s">
        <v>1380</v>
      </c>
      <c r="C1" s="391" t="s">
        <v>1381</v>
      </c>
      <c r="D1" s="142"/>
      <c r="E1" s="142"/>
      <c r="F1" s="142"/>
      <c r="G1" s="120" t="s">
        <v>81</v>
      </c>
    </row>
    <row r="2" spans="1:7" ht="15.75" thickBot="1">
      <c r="A2" s="392" t="s">
        <v>339</v>
      </c>
      <c r="B2" s="393"/>
      <c r="C2" s="394"/>
      <c r="D2" s="142"/>
      <c r="E2" s="142"/>
      <c r="F2" s="142"/>
      <c r="G2" s="142"/>
    </row>
    <row r="3" spans="1:7" ht="45.75" thickBot="1">
      <c r="A3" s="395" t="s">
        <v>341</v>
      </c>
      <c r="B3" s="396" t="s">
        <v>498</v>
      </c>
      <c r="C3" s="396" t="s">
        <v>498</v>
      </c>
      <c r="D3" s="142"/>
      <c r="E3" s="142"/>
      <c r="F3" s="142"/>
      <c r="G3" s="142"/>
    </row>
    <row r="4" spans="1:7" ht="45.75" thickBot="1">
      <c r="A4" s="397" t="s">
        <v>1382</v>
      </c>
      <c r="B4" s="398" t="s">
        <v>498</v>
      </c>
      <c r="C4" s="398" t="s">
        <v>498</v>
      </c>
      <c r="D4" s="142"/>
      <c r="E4" s="142"/>
      <c r="F4" s="142"/>
      <c r="G4" s="142"/>
    </row>
    <row r="5" spans="1:7" ht="30.75" thickBot="1">
      <c r="A5" s="395" t="s">
        <v>1383</v>
      </c>
      <c r="B5" s="396" t="s">
        <v>498</v>
      </c>
      <c r="C5" s="396" t="s">
        <v>837</v>
      </c>
      <c r="D5" s="142"/>
      <c r="E5" s="142"/>
      <c r="F5" s="142"/>
      <c r="G5" s="142"/>
    </row>
    <row r="6" spans="1:7" ht="30.75" thickBot="1">
      <c r="A6" s="397" t="s">
        <v>1384</v>
      </c>
      <c r="B6" s="398" t="s">
        <v>498</v>
      </c>
      <c r="C6" s="398" t="s">
        <v>498</v>
      </c>
      <c r="D6" s="142"/>
      <c r="E6" s="142"/>
      <c r="F6" s="142"/>
      <c r="G6" s="142"/>
    </row>
    <row r="7" spans="1:7" ht="45.75" thickBot="1">
      <c r="A7" s="395" t="s">
        <v>1385</v>
      </c>
      <c r="B7" s="396" t="s">
        <v>498</v>
      </c>
      <c r="C7" s="396" t="s">
        <v>498</v>
      </c>
      <c r="D7" s="142"/>
      <c r="E7" s="142"/>
      <c r="F7" s="142"/>
      <c r="G7" s="142"/>
    </row>
    <row r="8" spans="1:7" ht="45.75" thickBot="1">
      <c r="A8" s="397" t="s">
        <v>1386</v>
      </c>
      <c r="B8" s="398" t="s">
        <v>498</v>
      </c>
      <c r="C8" s="398" t="s">
        <v>498</v>
      </c>
      <c r="D8" s="142"/>
      <c r="E8" s="142"/>
      <c r="F8" s="142"/>
      <c r="G8" s="142"/>
    </row>
    <row r="9" spans="1:7" ht="30.75" thickBot="1">
      <c r="A9" s="395" t="s">
        <v>405</v>
      </c>
      <c r="B9" s="396" t="s">
        <v>498</v>
      </c>
      <c r="C9" s="396" t="s">
        <v>498</v>
      </c>
      <c r="D9" s="142"/>
      <c r="E9" s="142"/>
      <c r="F9" s="142"/>
      <c r="G9" s="142"/>
    </row>
    <row r="10" spans="1:7" ht="45.75" thickBot="1">
      <c r="A10" s="397" t="s">
        <v>1387</v>
      </c>
      <c r="B10" s="398" t="s">
        <v>498</v>
      </c>
      <c r="C10" s="398" t="s">
        <v>498</v>
      </c>
      <c r="D10" s="142"/>
      <c r="E10" s="142"/>
      <c r="F10" s="142"/>
      <c r="G10" s="142"/>
    </row>
    <row r="11" spans="1:7" ht="30.75" thickBot="1">
      <c r="A11" s="395" t="s">
        <v>1388</v>
      </c>
      <c r="B11" s="396" t="s">
        <v>498</v>
      </c>
      <c r="C11" s="396" t="s">
        <v>498</v>
      </c>
      <c r="D11" s="142"/>
      <c r="E11" s="142"/>
      <c r="F11" s="142"/>
      <c r="G11" s="142"/>
    </row>
    <row r="12" spans="1:7" ht="60.75" thickBot="1">
      <c r="A12" s="397" t="s">
        <v>1389</v>
      </c>
      <c r="B12" s="398" t="s">
        <v>498</v>
      </c>
      <c r="C12" s="398" t="s">
        <v>498</v>
      </c>
      <c r="D12" s="142"/>
      <c r="E12" s="142"/>
      <c r="F12" s="142"/>
      <c r="G12" s="142"/>
    </row>
    <row r="13" spans="1:7" ht="30.75" thickBot="1">
      <c r="A13" s="395" t="s">
        <v>432</v>
      </c>
      <c r="B13" s="396" t="s">
        <v>498</v>
      </c>
      <c r="C13" s="396" t="s">
        <v>837</v>
      </c>
      <c r="D13" s="142"/>
      <c r="E13" s="142"/>
      <c r="F13" s="142"/>
      <c r="G13" s="142"/>
    </row>
    <row r="14" spans="1:7" ht="30.75" thickBot="1">
      <c r="A14" s="397" t="s">
        <v>460</v>
      </c>
      <c r="B14" s="398" t="s">
        <v>498</v>
      </c>
      <c r="C14" s="398" t="s">
        <v>498</v>
      </c>
      <c r="D14" s="142"/>
      <c r="E14" s="142"/>
      <c r="F14" s="142"/>
      <c r="G14" s="142"/>
    </row>
    <row r="15" spans="1:7" ht="15.75" thickBot="1">
      <c r="A15" s="399" t="s">
        <v>1390</v>
      </c>
      <c r="B15" s="400"/>
      <c r="C15" s="401"/>
      <c r="D15" s="142"/>
      <c r="E15" s="142"/>
      <c r="F15" s="142"/>
      <c r="G15" s="142"/>
    </row>
    <row r="16" spans="1:7" ht="30.75" thickBot="1">
      <c r="A16" s="397" t="s">
        <v>471</v>
      </c>
      <c r="B16" s="398" t="s">
        <v>498</v>
      </c>
      <c r="C16" s="398" t="s">
        <v>498</v>
      </c>
      <c r="D16" s="142"/>
      <c r="E16" s="142"/>
      <c r="F16" s="142"/>
      <c r="G16" s="142"/>
    </row>
    <row r="17" spans="1:3" ht="45.75" thickBot="1">
      <c r="A17" s="395" t="s">
        <v>1391</v>
      </c>
      <c r="B17" s="396" t="s">
        <v>498</v>
      </c>
      <c r="C17" s="396" t="s">
        <v>498</v>
      </c>
    </row>
    <row r="18" spans="1:3" ht="30.75" thickBot="1">
      <c r="A18" s="397" t="s">
        <v>1392</v>
      </c>
      <c r="B18" s="398" t="s">
        <v>498</v>
      </c>
      <c r="C18" s="398" t="s">
        <v>837</v>
      </c>
    </row>
    <row r="19" spans="1:3" ht="45.75" thickBot="1">
      <c r="A19" s="395" t="s">
        <v>1393</v>
      </c>
      <c r="B19" s="396" t="s">
        <v>498</v>
      </c>
      <c r="C19" s="396" t="s">
        <v>498</v>
      </c>
    </row>
    <row r="20" spans="1:3" ht="30.75" thickBot="1">
      <c r="A20" s="397" t="s">
        <v>1394</v>
      </c>
      <c r="B20" s="398" t="s">
        <v>837</v>
      </c>
      <c r="C20" s="398" t="s">
        <v>498</v>
      </c>
    </row>
    <row r="21" spans="1:3" ht="15.75" thickBot="1">
      <c r="A21" s="395" t="s">
        <v>504</v>
      </c>
      <c r="B21" s="396" t="s">
        <v>498</v>
      </c>
      <c r="C21" s="396" t="s">
        <v>498</v>
      </c>
    </row>
    <row r="22" spans="1:3" ht="45.75" thickBot="1">
      <c r="A22" s="397" t="s">
        <v>1395</v>
      </c>
      <c r="B22" s="398" t="s">
        <v>498</v>
      </c>
      <c r="C22" s="398" t="s">
        <v>837</v>
      </c>
    </row>
    <row r="23" spans="1:3" ht="30.75" thickBot="1">
      <c r="A23" s="395" t="s">
        <v>1396</v>
      </c>
      <c r="B23" s="396" t="s">
        <v>498</v>
      </c>
      <c r="C23" s="396" t="s">
        <v>498</v>
      </c>
    </row>
    <row r="24" spans="1:3" ht="30.75" thickBot="1">
      <c r="A24" s="397" t="s">
        <v>1397</v>
      </c>
      <c r="B24" s="398" t="s">
        <v>498</v>
      </c>
      <c r="C24" s="398" t="s">
        <v>837</v>
      </c>
    </row>
    <row r="25" spans="1:3" ht="45.75" thickBot="1">
      <c r="A25" s="395" t="s">
        <v>1398</v>
      </c>
      <c r="B25" s="396" t="s">
        <v>498</v>
      </c>
      <c r="C25" s="396" t="s">
        <v>498</v>
      </c>
    </row>
    <row r="26" spans="1:3" ht="45.75" thickBot="1">
      <c r="A26" s="397" t="s">
        <v>540</v>
      </c>
      <c r="B26" s="398" t="s">
        <v>498</v>
      </c>
      <c r="C26" s="398" t="s">
        <v>498</v>
      </c>
    </row>
    <row r="27" spans="1:3" ht="30.75" thickBot="1">
      <c r="A27" s="395" t="s">
        <v>1399</v>
      </c>
      <c r="B27" s="396" t="s">
        <v>498</v>
      </c>
      <c r="C27" s="396" t="s">
        <v>498</v>
      </c>
    </row>
    <row r="28" spans="1:3" ht="75.75" thickBot="1">
      <c r="A28" s="397" t="s">
        <v>1400</v>
      </c>
      <c r="B28" s="398" t="s">
        <v>498</v>
      </c>
      <c r="C28" s="398" t="s">
        <v>498</v>
      </c>
    </row>
    <row r="29" spans="1:3" ht="30.75" thickBot="1">
      <c r="A29" s="395" t="s">
        <v>1401</v>
      </c>
      <c r="B29" s="396" t="s">
        <v>498</v>
      </c>
      <c r="C29" s="396" t="s">
        <v>498</v>
      </c>
    </row>
    <row r="30" spans="1:3" ht="60.75" thickBot="1">
      <c r="A30" s="397" t="s">
        <v>569</v>
      </c>
      <c r="B30" s="398" t="s">
        <v>498</v>
      </c>
      <c r="C30" s="398" t="s">
        <v>498</v>
      </c>
    </row>
    <row r="31" spans="1:3" ht="45.75" thickBot="1">
      <c r="A31" s="395" t="s">
        <v>573</v>
      </c>
      <c r="B31" s="395"/>
      <c r="C31" s="395"/>
    </row>
    <row r="32" spans="1:3" ht="15.75" thickBot="1">
      <c r="A32" s="397" t="s">
        <v>1402</v>
      </c>
      <c r="B32" s="398" t="s">
        <v>498</v>
      </c>
      <c r="C32" s="398" t="s">
        <v>498</v>
      </c>
    </row>
    <row r="33" spans="1:3" ht="15.75" thickBot="1">
      <c r="A33" s="395" t="s">
        <v>1403</v>
      </c>
      <c r="B33" s="396" t="s">
        <v>498</v>
      </c>
      <c r="C33" s="396" t="s">
        <v>498</v>
      </c>
    </row>
    <row r="34" spans="1:3" ht="30.75" thickBot="1">
      <c r="A34" s="397" t="s">
        <v>1404</v>
      </c>
      <c r="B34" s="398" t="s">
        <v>498</v>
      </c>
      <c r="C34" s="398" t="s">
        <v>498</v>
      </c>
    </row>
    <row r="35" spans="1:3" ht="15.75" thickBot="1">
      <c r="A35" s="395" t="s">
        <v>1405</v>
      </c>
      <c r="B35" s="396" t="s">
        <v>498</v>
      </c>
      <c r="C35" s="396" t="s">
        <v>498</v>
      </c>
    </row>
    <row r="36" spans="1:3" ht="45.75" thickBot="1">
      <c r="A36" s="397" t="s">
        <v>584</v>
      </c>
      <c r="B36" s="398" t="s">
        <v>498</v>
      </c>
      <c r="C36" s="398" t="s">
        <v>498</v>
      </c>
    </row>
    <row r="37" spans="1:3" ht="60.75" thickBot="1">
      <c r="A37" s="395" t="s">
        <v>589</v>
      </c>
      <c r="B37" s="396" t="s">
        <v>498</v>
      </c>
      <c r="C37" s="396" t="s">
        <v>498</v>
      </c>
    </row>
    <row r="38" spans="1:3" ht="60.75" thickBot="1">
      <c r="A38" s="397" t="s">
        <v>600</v>
      </c>
      <c r="B38" s="398" t="s">
        <v>498</v>
      </c>
      <c r="C38" s="398" t="s">
        <v>498</v>
      </c>
    </row>
    <row r="39" spans="1:3" ht="15.75" thickBot="1">
      <c r="A39" s="399" t="s">
        <v>1406</v>
      </c>
      <c r="B39" s="400"/>
      <c r="C39" s="401"/>
    </row>
    <row r="40" spans="1:3" ht="75.75" thickBot="1">
      <c r="A40" s="397" t="s">
        <v>1407</v>
      </c>
      <c r="B40" s="398" t="s">
        <v>498</v>
      </c>
      <c r="C40" s="398" t="s">
        <v>837</v>
      </c>
    </row>
    <row r="41" spans="1:3" ht="45.75" thickBot="1">
      <c r="A41" s="395" t="s">
        <v>617</v>
      </c>
      <c r="B41" s="396" t="s">
        <v>498</v>
      </c>
      <c r="C41" s="396" t="s">
        <v>498</v>
      </c>
    </row>
    <row r="42" spans="1:3" ht="60.75" thickBot="1">
      <c r="A42" s="397" t="s">
        <v>625</v>
      </c>
      <c r="B42" s="398" t="s">
        <v>498</v>
      </c>
      <c r="C42" s="398" t="s">
        <v>837</v>
      </c>
    </row>
    <row r="43" spans="1:3" ht="30.75" thickBot="1">
      <c r="A43" s="395" t="s">
        <v>646</v>
      </c>
      <c r="B43" s="396" t="s">
        <v>498</v>
      </c>
      <c r="C43" s="396" t="s">
        <v>498</v>
      </c>
    </row>
    <row r="44" spans="1:3" ht="45.75" thickBot="1">
      <c r="A44" s="397" t="s">
        <v>658</v>
      </c>
      <c r="B44" s="398" t="s">
        <v>498</v>
      </c>
      <c r="C44" s="398" t="s">
        <v>498</v>
      </c>
    </row>
    <row r="45" spans="1:3" ht="15.75" thickBot="1">
      <c r="A45" s="399" t="s">
        <v>1408</v>
      </c>
      <c r="B45" s="400"/>
      <c r="C45" s="401"/>
    </row>
    <row r="46" spans="1:3" ht="90.75" thickBot="1">
      <c r="A46" s="397" t="s">
        <v>1409</v>
      </c>
      <c r="B46" s="397"/>
      <c r="C46" s="397"/>
    </row>
    <row r="47" spans="1:3" ht="45.75" thickBot="1">
      <c r="A47" s="395" t="s">
        <v>1410</v>
      </c>
      <c r="B47" s="396" t="s">
        <v>498</v>
      </c>
      <c r="C47" s="396" t="s">
        <v>837</v>
      </c>
    </row>
    <row r="48" spans="1:3" ht="15.75" thickBot="1">
      <c r="A48" s="397" t="s">
        <v>1411</v>
      </c>
      <c r="B48" s="398" t="s">
        <v>498</v>
      </c>
      <c r="C48" s="398" t="s">
        <v>498</v>
      </c>
    </row>
    <row r="49" spans="1:3" ht="30.75" thickBot="1">
      <c r="A49" s="395" t="s">
        <v>1412</v>
      </c>
      <c r="B49" s="396" t="s">
        <v>498</v>
      </c>
      <c r="C49" s="396" t="s">
        <v>498</v>
      </c>
    </row>
    <row r="50" spans="1:3" ht="30.75" thickBot="1">
      <c r="A50" s="397" t="s">
        <v>1413</v>
      </c>
      <c r="B50" s="398" t="s">
        <v>498</v>
      </c>
      <c r="C50" s="398" t="s">
        <v>498</v>
      </c>
    </row>
    <row r="51" spans="1:3" ht="30.75" thickBot="1">
      <c r="A51" s="395" t="s">
        <v>1414</v>
      </c>
      <c r="B51" s="396" t="s">
        <v>498</v>
      </c>
      <c r="C51" s="396" t="s">
        <v>498</v>
      </c>
    </row>
    <row r="52" spans="1:3" ht="15.75" thickBot="1">
      <c r="A52" s="392" t="s">
        <v>1415</v>
      </c>
      <c r="B52" s="393"/>
      <c r="C52" s="394"/>
    </row>
    <row r="53" spans="1:3" ht="60.75" thickBot="1">
      <c r="A53" s="395" t="s">
        <v>1416</v>
      </c>
      <c r="B53" s="396" t="s">
        <v>498</v>
      </c>
      <c r="C53" s="396" t="s">
        <v>837</v>
      </c>
    </row>
    <row r="54" spans="1:3" ht="15.75" thickBot="1">
      <c r="A54" s="392" t="s">
        <v>1417</v>
      </c>
      <c r="B54" s="393"/>
      <c r="C54" s="394"/>
    </row>
    <row r="55" spans="1:3" ht="15.75" thickBot="1">
      <c r="A55" s="395" t="s">
        <v>1418</v>
      </c>
      <c r="B55" s="396" t="s">
        <v>498</v>
      </c>
      <c r="C55" s="396" t="s">
        <v>837</v>
      </c>
    </row>
    <row r="56" spans="1:3" ht="15.75" thickBot="1">
      <c r="A56" s="397" t="s">
        <v>1419</v>
      </c>
      <c r="B56" s="398" t="s">
        <v>498</v>
      </c>
      <c r="C56" s="398" t="s">
        <v>837</v>
      </c>
    </row>
    <row r="57" spans="1:3" ht="30.75" thickBot="1">
      <c r="A57" s="395" t="s">
        <v>1420</v>
      </c>
      <c r="B57" s="396" t="s">
        <v>498</v>
      </c>
      <c r="C57" s="396" t="s">
        <v>837</v>
      </c>
    </row>
    <row r="58" spans="1:3" ht="60.75" thickBot="1">
      <c r="A58" s="397" t="s">
        <v>1421</v>
      </c>
      <c r="B58" s="398" t="s">
        <v>498</v>
      </c>
      <c r="C58" s="398" t="s">
        <v>837</v>
      </c>
    </row>
    <row r="59" spans="1:3" ht="60.75" thickBot="1">
      <c r="A59" s="395" t="s">
        <v>1422</v>
      </c>
      <c r="B59" s="396" t="s">
        <v>498</v>
      </c>
      <c r="C59" s="396" t="s">
        <v>498</v>
      </c>
    </row>
    <row r="60" spans="1:3" ht="30.75" thickBot="1">
      <c r="A60" s="397" t="s">
        <v>1423</v>
      </c>
      <c r="B60" s="398" t="s">
        <v>498</v>
      </c>
      <c r="C60" s="398" t="s">
        <v>837</v>
      </c>
    </row>
    <row r="61" spans="1:3" ht="30.75" thickBot="1">
      <c r="A61" s="395" t="s">
        <v>1424</v>
      </c>
      <c r="B61" s="396" t="s">
        <v>498</v>
      </c>
      <c r="C61" s="396" t="s">
        <v>837</v>
      </c>
    </row>
    <row r="62" spans="1:3" ht="30.75" thickBot="1">
      <c r="A62" s="397" t="s">
        <v>1425</v>
      </c>
      <c r="B62" s="398" t="s">
        <v>498</v>
      </c>
      <c r="C62" s="398" t="s">
        <v>837</v>
      </c>
    </row>
    <row r="63" spans="1:3" ht="45.75" thickBot="1">
      <c r="A63" s="395" t="s">
        <v>1426</v>
      </c>
      <c r="B63" s="396" t="s">
        <v>498</v>
      </c>
      <c r="C63" s="396" t="s">
        <v>837</v>
      </c>
    </row>
    <row r="64" spans="1:3" ht="30.75" thickBot="1">
      <c r="A64" s="397" t="s">
        <v>1427</v>
      </c>
      <c r="B64" s="397"/>
      <c r="C64" s="397"/>
    </row>
    <row r="65" spans="1:3" ht="15.75" thickBot="1">
      <c r="A65" s="395" t="s">
        <v>1428</v>
      </c>
      <c r="B65" s="396" t="s">
        <v>498</v>
      </c>
      <c r="C65" s="396" t="s">
        <v>837</v>
      </c>
    </row>
    <row r="66" spans="1:3" ht="15.75" thickBot="1">
      <c r="A66" s="397" t="s">
        <v>1429</v>
      </c>
      <c r="B66" s="398" t="s">
        <v>498</v>
      </c>
      <c r="C66" s="398" t="s">
        <v>837</v>
      </c>
    </row>
    <row r="67" spans="1:3" ht="30.75" thickBot="1">
      <c r="A67" s="395" t="s">
        <v>1430</v>
      </c>
      <c r="B67" s="395"/>
      <c r="C67" s="395"/>
    </row>
    <row r="68" spans="1:3" ht="15.75" thickBot="1">
      <c r="A68" s="397" t="s">
        <v>1431</v>
      </c>
      <c r="B68" s="398" t="s">
        <v>498</v>
      </c>
      <c r="C68" s="398" t="s">
        <v>837</v>
      </c>
    </row>
    <row r="69" spans="1:3" ht="15.75" thickBot="1">
      <c r="A69" s="395" t="s">
        <v>1432</v>
      </c>
      <c r="B69" s="396" t="s">
        <v>498</v>
      </c>
      <c r="C69" s="396" t="s">
        <v>498</v>
      </c>
    </row>
    <row r="70" spans="1:3" ht="15.75" thickBot="1">
      <c r="A70" s="397" t="s">
        <v>1433</v>
      </c>
      <c r="B70" s="398" t="s">
        <v>498</v>
      </c>
      <c r="C70" s="398" t="s">
        <v>837</v>
      </c>
    </row>
    <row r="71" spans="1:3" ht="15.75" thickBot="1">
      <c r="A71" s="395" t="s">
        <v>1434</v>
      </c>
      <c r="B71" s="396" t="s">
        <v>498</v>
      </c>
      <c r="C71" s="396" t="s">
        <v>837</v>
      </c>
    </row>
    <row r="72" spans="1:3" ht="15.75" thickBot="1">
      <c r="A72" s="397" t="s">
        <v>1435</v>
      </c>
      <c r="B72" s="398" t="s">
        <v>498</v>
      </c>
      <c r="C72" s="398" t="s">
        <v>837</v>
      </c>
    </row>
    <row r="73" spans="1:3" ht="15.75" thickBot="1">
      <c r="A73" s="395" t="s">
        <v>1436</v>
      </c>
      <c r="B73" s="396" t="s">
        <v>498</v>
      </c>
      <c r="C73" s="396" t="s">
        <v>837</v>
      </c>
    </row>
    <row r="74" spans="1:3" ht="45.75" thickBot="1">
      <c r="A74" s="397" t="s">
        <v>1437</v>
      </c>
      <c r="B74" s="398" t="s">
        <v>498</v>
      </c>
      <c r="C74" s="398" t="s">
        <v>837</v>
      </c>
    </row>
    <row r="75" spans="1:3" ht="75.75" thickBot="1">
      <c r="A75" s="395" t="s">
        <v>1438</v>
      </c>
      <c r="B75" s="396" t="s">
        <v>1439</v>
      </c>
      <c r="C75" s="396" t="s">
        <v>498</v>
      </c>
    </row>
    <row r="76" spans="1:3" ht="45.75" thickBot="1">
      <c r="A76" s="397" t="s">
        <v>1440</v>
      </c>
      <c r="B76" s="398" t="s">
        <v>498</v>
      </c>
      <c r="C76" s="398" t="s">
        <v>498</v>
      </c>
    </row>
    <row r="77" spans="1:3" ht="60.75" thickBot="1">
      <c r="A77" s="395" t="s">
        <v>1441</v>
      </c>
      <c r="B77" s="396" t="s">
        <v>498</v>
      </c>
      <c r="C77" s="396" t="s">
        <v>837</v>
      </c>
    </row>
    <row r="78" spans="1:3" ht="45.75" thickBot="1">
      <c r="A78" s="397" t="s">
        <v>1442</v>
      </c>
      <c r="B78" s="398" t="s">
        <v>498</v>
      </c>
      <c r="C78" s="398" t="s">
        <v>498</v>
      </c>
    </row>
    <row r="79" spans="1:3" ht="30.75" thickBot="1">
      <c r="A79" s="395" t="s">
        <v>1443</v>
      </c>
      <c r="B79" s="395"/>
      <c r="C79" s="395"/>
    </row>
    <row r="80" spans="1:3" ht="15.75" thickBot="1">
      <c r="A80" s="397" t="s">
        <v>1444</v>
      </c>
      <c r="B80" s="398" t="s">
        <v>498</v>
      </c>
      <c r="C80" s="398" t="s">
        <v>498</v>
      </c>
    </row>
    <row r="81" spans="1:3" ht="15.75" thickBot="1">
      <c r="A81" s="395" t="s">
        <v>1445</v>
      </c>
      <c r="B81" s="396" t="s">
        <v>498</v>
      </c>
      <c r="C81" s="396" t="s">
        <v>837</v>
      </c>
    </row>
    <row r="82" spans="1:3" ht="30.75" thickBot="1">
      <c r="A82" s="397" t="s">
        <v>1446</v>
      </c>
      <c r="B82" s="398" t="s">
        <v>498</v>
      </c>
      <c r="C82" s="398" t="s">
        <v>837</v>
      </c>
    </row>
    <row r="83" spans="1:3" ht="15.75" thickBot="1">
      <c r="A83" s="395" t="s">
        <v>1447</v>
      </c>
      <c r="B83" s="396" t="s">
        <v>498</v>
      </c>
      <c r="C83" s="396" t="s">
        <v>498</v>
      </c>
    </row>
    <row r="84" spans="1:3" ht="45.75" thickBot="1">
      <c r="A84" s="397" t="s">
        <v>1448</v>
      </c>
      <c r="B84" s="398" t="s">
        <v>498</v>
      </c>
      <c r="C84" s="398" t="s">
        <v>498</v>
      </c>
    </row>
    <row r="85" spans="1:3" ht="60.75" thickBot="1">
      <c r="A85" s="395" t="s">
        <v>1449</v>
      </c>
      <c r="B85" s="396" t="s">
        <v>498</v>
      </c>
      <c r="C85" s="396" t="s">
        <v>498</v>
      </c>
    </row>
    <row r="86" spans="1:3" ht="60.75" thickBot="1">
      <c r="A86" s="397" t="s">
        <v>1450</v>
      </c>
      <c r="B86" s="398" t="s">
        <v>498</v>
      </c>
      <c r="C86" s="398" t="s">
        <v>837</v>
      </c>
    </row>
    <row r="87" spans="1:3" ht="15.75" thickBot="1">
      <c r="A87" s="399" t="s">
        <v>1451</v>
      </c>
      <c r="B87" s="400"/>
      <c r="C87" s="401"/>
    </row>
    <row r="88" spans="1:3" ht="60.75" thickBot="1">
      <c r="A88" s="397" t="s">
        <v>1452</v>
      </c>
      <c r="B88" s="398" t="s">
        <v>498</v>
      </c>
      <c r="C88" s="398" t="s">
        <v>498</v>
      </c>
    </row>
    <row r="89" spans="1:3" ht="45.75" thickBot="1">
      <c r="A89" s="395" t="s">
        <v>1453</v>
      </c>
      <c r="B89" s="396" t="s">
        <v>498</v>
      </c>
      <c r="C89" s="396" t="s">
        <v>837</v>
      </c>
    </row>
    <row r="90" spans="1:3" ht="45.75" thickBot="1">
      <c r="A90" s="397" t="s">
        <v>1454</v>
      </c>
      <c r="B90" s="398" t="s">
        <v>498</v>
      </c>
      <c r="C90" s="398" t="s">
        <v>837</v>
      </c>
    </row>
    <row r="91" spans="1:3" ht="30.75" thickBot="1">
      <c r="A91" s="395" t="s">
        <v>1455</v>
      </c>
      <c r="B91" s="396" t="s">
        <v>498</v>
      </c>
      <c r="C91" s="396" t="s">
        <v>498</v>
      </c>
    </row>
    <row r="92" spans="1:3" ht="30.75" thickBot="1">
      <c r="A92" s="397" t="s">
        <v>1456</v>
      </c>
      <c r="B92" s="398" t="s">
        <v>498</v>
      </c>
      <c r="C92" s="398" t="s">
        <v>837</v>
      </c>
    </row>
    <row r="93" spans="1:3" ht="30.75" thickBot="1">
      <c r="A93" s="395" t="s">
        <v>1457</v>
      </c>
      <c r="B93" s="395"/>
      <c r="C93" s="395"/>
    </row>
    <row r="94" spans="1:3" ht="15.75" thickBot="1">
      <c r="A94" s="397" t="s">
        <v>1458</v>
      </c>
      <c r="B94" s="398" t="s">
        <v>498</v>
      </c>
      <c r="C94" s="398" t="s">
        <v>837</v>
      </c>
    </row>
    <row r="95" spans="1:3" ht="15.75" thickBot="1">
      <c r="A95" s="395" t="s">
        <v>1459</v>
      </c>
      <c r="B95" s="396" t="s">
        <v>498</v>
      </c>
      <c r="C95" s="396" t="s">
        <v>837</v>
      </c>
    </row>
    <row r="96" spans="1:3" ht="15.75" thickBot="1">
      <c r="A96" s="397" t="s">
        <v>1460</v>
      </c>
      <c r="B96" s="398" t="s">
        <v>498</v>
      </c>
      <c r="C96" s="398" t="s">
        <v>837</v>
      </c>
    </row>
    <row r="97" spans="1:3" ht="15.75" thickBot="1">
      <c r="A97" s="395" t="s">
        <v>1461</v>
      </c>
      <c r="B97" s="396" t="s">
        <v>498</v>
      </c>
      <c r="C97" s="396" t="s">
        <v>837</v>
      </c>
    </row>
    <row r="98" spans="1:3" ht="15.75" thickBot="1">
      <c r="A98" s="397" t="s">
        <v>1462</v>
      </c>
      <c r="B98" s="398" t="s">
        <v>498</v>
      </c>
      <c r="C98" s="398" t="s">
        <v>837</v>
      </c>
    </row>
    <row r="99" spans="1:3" ht="15.75" thickBot="1">
      <c r="A99" s="395" t="s">
        <v>1463</v>
      </c>
      <c r="B99" s="396" t="s">
        <v>498</v>
      </c>
      <c r="C99" s="396" t="s">
        <v>837</v>
      </c>
    </row>
    <row r="100" spans="1:3" ht="15.75" thickBot="1">
      <c r="A100" s="392" t="s">
        <v>1464</v>
      </c>
      <c r="B100" s="393"/>
      <c r="C100" s="394"/>
    </row>
    <row r="101" spans="1:3" ht="45.75" thickBot="1">
      <c r="A101" s="395" t="s">
        <v>1465</v>
      </c>
      <c r="B101" s="396" t="s">
        <v>498</v>
      </c>
      <c r="C101" s="396" t="s">
        <v>837</v>
      </c>
    </row>
    <row r="102" spans="1:3" ht="30.75" thickBot="1">
      <c r="A102" s="397" t="s">
        <v>1466</v>
      </c>
      <c r="B102" s="398" t="s">
        <v>498</v>
      </c>
      <c r="C102" s="398" t="s">
        <v>498</v>
      </c>
    </row>
    <row r="103" spans="1:3" ht="30.75" thickBot="1">
      <c r="A103" s="395" t="s">
        <v>1467</v>
      </c>
      <c r="B103" s="396" t="s">
        <v>498</v>
      </c>
      <c r="C103" s="396" t="s">
        <v>498</v>
      </c>
    </row>
    <row r="104" spans="1:3" ht="45.75" thickBot="1">
      <c r="A104" s="397" t="s">
        <v>1468</v>
      </c>
      <c r="B104" s="398" t="s">
        <v>498</v>
      </c>
      <c r="C104" s="398" t="s">
        <v>498</v>
      </c>
    </row>
    <row r="105" spans="1:3" ht="15.75" thickBot="1">
      <c r="A105" s="395" t="s">
        <v>1469</v>
      </c>
      <c r="B105" s="395"/>
      <c r="C105" s="395"/>
    </row>
    <row r="106" spans="1:3" ht="15.75" thickBot="1">
      <c r="A106" s="397" t="s">
        <v>1470</v>
      </c>
      <c r="B106" s="398" t="s">
        <v>498</v>
      </c>
      <c r="C106" s="398" t="s">
        <v>498</v>
      </c>
    </row>
    <row r="107" spans="1:3" ht="15.75" thickBot="1">
      <c r="A107" s="395" t="s">
        <v>1471</v>
      </c>
      <c r="B107" s="396" t="s">
        <v>498</v>
      </c>
      <c r="C107" s="396" t="s">
        <v>498</v>
      </c>
    </row>
    <row r="108" spans="1:3" ht="60.75" thickBot="1">
      <c r="A108" s="397" t="s">
        <v>1472</v>
      </c>
      <c r="B108" s="398" t="s">
        <v>498</v>
      </c>
      <c r="C108" s="398" t="s">
        <v>498</v>
      </c>
    </row>
    <row r="109" spans="1:3" ht="45.75" thickBot="1">
      <c r="A109" s="395" t="s">
        <v>1473</v>
      </c>
      <c r="B109" s="396" t="s">
        <v>498</v>
      </c>
      <c r="C109" s="396" t="s">
        <v>498</v>
      </c>
    </row>
    <row r="110" spans="1:3" ht="30.75" thickBot="1">
      <c r="A110" s="397" t="s">
        <v>1474</v>
      </c>
      <c r="B110" s="398" t="s">
        <v>498</v>
      </c>
      <c r="C110" s="398" t="s">
        <v>498</v>
      </c>
    </row>
    <row r="111" spans="1:3" ht="45.75" thickBot="1">
      <c r="A111" s="395" t="s">
        <v>1475</v>
      </c>
      <c r="B111" s="396" t="s">
        <v>498</v>
      </c>
      <c r="C111" s="396" t="s">
        <v>837</v>
      </c>
    </row>
    <row r="112" spans="1:3" ht="30.75" thickBot="1">
      <c r="A112" s="397" t="s">
        <v>1476</v>
      </c>
      <c r="B112" s="398" t="s">
        <v>498</v>
      </c>
      <c r="C112" s="398" t="s">
        <v>837</v>
      </c>
    </row>
    <row r="113" spans="1:3" ht="30.75" thickBot="1">
      <c r="A113" s="395" t="s">
        <v>1477</v>
      </c>
      <c r="B113" s="395"/>
      <c r="C113" s="395"/>
    </row>
    <row r="114" spans="1:3" ht="15.75" thickBot="1">
      <c r="A114" s="397" t="s">
        <v>1478</v>
      </c>
      <c r="B114" s="398" t="s">
        <v>498</v>
      </c>
      <c r="C114" s="398" t="s">
        <v>837</v>
      </c>
    </row>
    <row r="115" spans="1:3" ht="15.75" thickBot="1">
      <c r="A115" s="395" t="s">
        <v>1479</v>
      </c>
      <c r="B115" s="396" t="s">
        <v>498</v>
      </c>
      <c r="C115" s="396" t="s">
        <v>498</v>
      </c>
    </row>
    <row r="116" spans="1:3" ht="15.75" thickBot="1">
      <c r="A116" s="397" t="s">
        <v>1480</v>
      </c>
      <c r="B116" s="398" t="s">
        <v>498</v>
      </c>
      <c r="C116" s="398" t="s">
        <v>498</v>
      </c>
    </row>
    <row r="117" spans="1:3" ht="15.75" thickBot="1">
      <c r="A117" s="395" t="s">
        <v>1481</v>
      </c>
      <c r="B117" s="396" t="s">
        <v>498</v>
      </c>
      <c r="C117" s="396" t="s">
        <v>837</v>
      </c>
    </row>
    <row r="118" spans="1:3" ht="15.75" thickBot="1">
      <c r="A118" s="397" t="s">
        <v>1482</v>
      </c>
      <c r="B118" s="398" t="s">
        <v>498</v>
      </c>
      <c r="C118" s="398" t="s">
        <v>498</v>
      </c>
    </row>
    <row r="119" spans="1:3" ht="15.75" thickBot="1">
      <c r="A119" s="395" t="s">
        <v>1483</v>
      </c>
      <c r="B119" s="396" t="s">
        <v>498</v>
      </c>
      <c r="C119" s="396" t="s">
        <v>837</v>
      </c>
    </row>
    <row r="120" spans="1:3" ht="15.75" thickBot="1">
      <c r="A120" s="397" t="s">
        <v>1484</v>
      </c>
      <c r="B120" s="398" t="s">
        <v>498</v>
      </c>
      <c r="C120" s="398" t="s">
        <v>837</v>
      </c>
    </row>
    <row r="121" spans="1:3" ht="15.75" thickBot="1">
      <c r="A121" s="395" t="s">
        <v>1485</v>
      </c>
      <c r="B121" s="396" t="s">
        <v>498</v>
      </c>
      <c r="C121" s="396" t="s">
        <v>837</v>
      </c>
    </row>
    <row r="122" spans="1:3" ht="15.75" thickBot="1">
      <c r="A122" s="397" t="s">
        <v>1486</v>
      </c>
      <c r="B122" s="398" t="s">
        <v>498</v>
      </c>
      <c r="C122" s="398" t="s">
        <v>837</v>
      </c>
    </row>
    <row r="123" spans="1:3" ht="75.75" thickBot="1">
      <c r="A123" s="395" t="s">
        <v>1487</v>
      </c>
      <c r="B123" s="396" t="s">
        <v>498</v>
      </c>
      <c r="C123" s="396" t="s">
        <v>837</v>
      </c>
    </row>
    <row r="124" spans="1:3" ht="15.75" thickBot="1">
      <c r="A124" s="397" t="s">
        <v>1488</v>
      </c>
      <c r="B124" s="397"/>
      <c r="C124" s="397"/>
    </row>
    <row r="125" spans="1:3" ht="15.75" thickBot="1">
      <c r="A125" s="395" t="s">
        <v>1489</v>
      </c>
      <c r="B125" s="396" t="s">
        <v>498</v>
      </c>
      <c r="C125" s="396"/>
    </row>
    <row r="126" spans="1:3" ht="30.75" thickBot="1">
      <c r="A126" s="397" t="s">
        <v>1490</v>
      </c>
      <c r="B126" s="398" t="s">
        <v>498</v>
      </c>
      <c r="C126" s="398"/>
    </row>
    <row r="127" spans="1:3" ht="30.75" thickBot="1">
      <c r="A127" s="395" t="s">
        <v>1491</v>
      </c>
      <c r="B127" s="396" t="s">
        <v>498</v>
      </c>
      <c r="C127" s="396"/>
    </row>
    <row r="128" spans="1:3" ht="15.75" thickBot="1">
      <c r="A128" s="397" t="s">
        <v>1492</v>
      </c>
      <c r="B128" s="398" t="s">
        <v>498</v>
      </c>
      <c r="C128" s="398"/>
    </row>
    <row r="129" spans="1:3" ht="30.75" thickBot="1">
      <c r="A129" s="395" t="s">
        <v>1493</v>
      </c>
      <c r="B129" s="396" t="s">
        <v>498</v>
      </c>
      <c r="C129" s="396"/>
    </row>
    <row r="130" spans="1:3" ht="30.75" thickBot="1">
      <c r="A130" s="397" t="s">
        <v>1494</v>
      </c>
      <c r="B130" s="398" t="s">
        <v>498</v>
      </c>
      <c r="C130" s="398"/>
    </row>
    <row r="131" spans="1:3" ht="15.75" thickBot="1">
      <c r="A131" s="395" t="s">
        <v>1495</v>
      </c>
      <c r="B131" s="396" t="s">
        <v>498</v>
      </c>
      <c r="C131" s="396" t="s">
        <v>498</v>
      </c>
    </row>
    <row r="132" spans="1:3" ht="75.75" thickBot="1">
      <c r="A132" s="397" t="s">
        <v>1496</v>
      </c>
      <c r="B132" s="398" t="s">
        <v>837</v>
      </c>
      <c r="C132" s="398" t="s">
        <v>837</v>
      </c>
    </row>
    <row r="133" spans="1:3" ht="15.75" thickBot="1">
      <c r="A133" s="395" t="s">
        <v>1497</v>
      </c>
      <c r="B133" s="395"/>
      <c r="C133" s="395"/>
    </row>
    <row r="134" spans="1:3" ht="60.75" thickBot="1">
      <c r="A134" s="397" t="s">
        <v>1498</v>
      </c>
      <c r="B134" s="398" t="s">
        <v>498</v>
      </c>
      <c r="C134" s="398" t="s">
        <v>498</v>
      </c>
    </row>
    <row r="135" spans="1:3" ht="15.75" thickBot="1">
      <c r="A135" s="395" t="s">
        <v>1499</v>
      </c>
      <c r="B135" s="395"/>
      <c r="C135" s="395"/>
    </row>
    <row r="136" spans="1:3" ht="30.75" thickBot="1">
      <c r="A136" s="397" t="s">
        <v>1500</v>
      </c>
      <c r="B136" s="398" t="s">
        <v>498</v>
      </c>
      <c r="C136" s="398" t="s">
        <v>498</v>
      </c>
    </row>
    <row r="137" spans="1:3" ht="15.75" thickBot="1">
      <c r="A137" s="395" t="s">
        <v>1501</v>
      </c>
      <c r="B137" s="396" t="s">
        <v>837</v>
      </c>
      <c r="C137" s="396" t="s">
        <v>498</v>
      </c>
    </row>
    <row r="138" spans="1:3" ht="15.75" thickBot="1">
      <c r="A138" s="397" t="s">
        <v>1502</v>
      </c>
      <c r="B138" s="398" t="s">
        <v>498</v>
      </c>
      <c r="C138" s="398" t="s">
        <v>498</v>
      </c>
    </row>
    <row r="139" spans="1:3" ht="30.75" thickBot="1">
      <c r="A139" s="395" t="s">
        <v>1503</v>
      </c>
      <c r="B139" s="396" t="s">
        <v>498</v>
      </c>
      <c r="C139" s="396" t="s">
        <v>498</v>
      </c>
    </row>
    <row r="140" spans="1:3" ht="15.75" thickBot="1">
      <c r="A140" s="397" t="s">
        <v>1504</v>
      </c>
      <c r="B140" s="398" t="s">
        <v>498</v>
      </c>
      <c r="C140" s="398" t="s">
        <v>498</v>
      </c>
    </row>
    <row r="141" spans="1:3" ht="45.75" thickBot="1">
      <c r="A141" s="395" t="s">
        <v>1505</v>
      </c>
      <c r="B141" s="396" t="s">
        <v>837</v>
      </c>
      <c r="C141" s="396" t="s">
        <v>837</v>
      </c>
    </row>
    <row r="142" spans="1:3" ht="15.75" thickBot="1">
      <c r="A142" s="392" t="s">
        <v>1506</v>
      </c>
      <c r="B142" s="393"/>
      <c r="C142" s="394"/>
    </row>
    <row r="143" spans="1:3" ht="15.75" thickBot="1">
      <c r="A143" s="395" t="s">
        <v>1507</v>
      </c>
      <c r="B143" s="396" t="s">
        <v>498</v>
      </c>
      <c r="C143" s="396" t="s">
        <v>498</v>
      </c>
    </row>
    <row r="144" spans="1:3" ht="15.75" thickBot="1">
      <c r="A144" s="397" t="s">
        <v>1508</v>
      </c>
      <c r="B144" s="398" t="s">
        <v>498</v>
      </c>
      <c r="C144" s="398" t="s">
        <v>498</v>
      </c>
    </row>
    <row r="145" spans="1:3" ht="60.75" thickBot="1">
      <c r="A145" s="395" t="s">
        <v>1509</v>
      </c>
      <c r="B145" s="396" t="s">
        <v>498</v>
      </c>
      <c r="C145" s="396" t="s">
        <v>837</v>
      </c>
    </row>
    <row r="146" spans="1:3" ht="75.75" thickBot="1">
      <c r="A146" s="397" t="s">
        <v>1510</v>
      </c>
      <c r="B146" s="398" t="s">
        <v>498</v>
      </c>
      <c r="C146" s="398" t="s">
        <v>498</v>
      </c>
    </row>
    <row r="147" spans="1:3" ht="30.75" thickBot="1">
      <c r="A147" s="395" t="s">
        <v>1511</v>
      </c>
      <c r="B147" s="396" t="s">
        <v>498</v>
      </c>
      <c r="C147" s="396" t="s">
        <v>837</v>
      </c>
    </row>
    <row r="148" spans="1:3" ht="45.75" thickBot="1">
      <c r="A148" s="397" t="s">
        <v>1512</v>
      </c>
      <c r="B148" s="398" t="s">
        <v>498</v>
      </c>
      <c r="C148" s="398" t="s">
        <v>498</v>
      </c>
    </row>
    <row r="149" spans="1:3" ht="30.75" thickBot="1">
      <c r="A149" s="395" t="s">
        <v>1513</v>
      </c>
      <c r="B149" s="396" t="s">
        <v>498</v>
      </c>
      <c r="C149" s="396" t="s">
        <v>837</v>
      </c>
    </row>
    <row r="150" spans="1:3" ht="30.75" thickBot="1">
      <c r="A150" s="397" t="s">
        <v>1514</v>
      </c>
      <c r="B150" s="398" t="s">
        <v>498</v>
      </c>
      <c r="C150" s="398" t="s">
        <v>837</v>
      </c>
    </row>
    <row r="151" spans="1:3" ht="45.75" thickBot="1">
      <c r="A151" s="395" t="s">
        <v>1515</v>
      </c>
      <c r="B151" s="396" t="s">
        <v>837</v>
      </c>
      <c r="C151" s="396" t="s">
        <v>837</v>
      </c>
    </row>
    <row r="152" spans="1:3" ht="45.75" thickBot="1">
      <c r="A152" s="397" t="s">
        <v>1516</v>
      </c>
      <c r="B152" s="398" t="s">
        <v>498</v>
      </c>
      <c r="C152" s="398" t="s">
        <v>498</v>
      </c>
    </row>
    <row r="153" spans="1:3" ht="30.75" thickBot="1">
      <c r="A153" s="395" t="s">
        <v>1517</v>
      </c>
      <c r="B153" s="396" t="s">
        <v>498</v>
      </c>
      <c r="C153" s="396" t="s">
        <v>498</v>
      </c>
    </row>
    <row r="154" spans="1:3" ht="30.75" thickBot="1">
      <c r="A154" s="397" t="s">
        <v>1518</v>
      </c>
      <c r="B154" s="398" t="s">
        <v>498</v>
      </c>
      <c r="C154" s="398" t="s">
        <v>498</v>
      </c>
    </row>
    <row r="155" spans="1:3" ht="45.75" thickBot="1">
      <c r="A155" s="395" t="s">
        <v>1519</v>
      </c>
      <c r="B155" s="396" t="s">
        <v>498</v>
      </c>
      <c r="C155" s="396" t="s">
        <v>837</v>
      </c>
    </row>
    <row r="156" spans="1:3" ht="30.75" thickBot="1">
      <c r="A156" s="397" t="s">
        <v>1520</v>
      </c>
      <c r="B156" s="398" t="s">
        <v>498</v>
      </c>
      <c r="C156" s="398" t="s">
        <v>837</v>
      </c>
    </row>
    <row r="157" spans="1:3" ht="30.75" thickBot="1">
      <c r="A157" s="395" t="s">
        <v>1521</v>
      </c>
      <c r="B157" s="396" t="s">
        <v>498</v>
      </c>
      <c r="C157" s="396" t="s">
        <v>837</v>
      </c>
    </row>
    <row r="158" spans="1:3" ht="15.75" thickBot="1">
      <c r="A158" s="397" t="s">
        <v>1522</v>
      </c>
      <c r="B158" s="398" t="s">
        <v>498</v>
      </c>
      <c r="C158" s="398" t="s">
        <v>498</v>
      </c>
    </row>
    <row r="159" spans="1:3" ht="45.75" thickBot="1">
      <c r="A159" s="395" t="s">
        <v>1523</v>
      </c>
      <c r="B159" s="396" t="s">
        <v>498</v>
      </c>
      <c r="C159" s="396" t="s">
        <v>498</v>
      </c>
    </row>
    <row r="160" spans="1:3" ht="30.75" thickBot="1">
      <c r="A160" s="397" t="s">
        <v>1524</v>
      </c>
      <c r="B160" s="398" t="s">
        <v>498</v>
      </c>
      <c r="C160" s="398" t="s">
        <v>837</v>
      </c>
    </row>
    <row r="161" spans="1:3" ht="60.75" thickBot="1">
      <c r="A161" s="395" t="s">
        <v>1525</v>
      </c>
      <c r="B161" s="396" t="s">
        <v>498</v>
      </c>
      <c r="C161" s="396" t="s">
        <v>837</v>
      </c>
    </row>
    <row r="162" spans="1:3" ht="60.75" thickBot="1">
      <c r="A162" s="397" t="s">
        <v>1526</v>
      </c>
      <c r="B162" s="398" t="s">
        <v>498</v>
      </c>
      <c r="C162" s="398" t="s">
        <v>498</v>
      </c>
    </row>
    <row r="163" spans="1:3" ht="30.75" thickBot="1">
      <c r="A163" s="395" t="s">
        <v>1527</v>
      </c>
      <c r="B163" s="395"/>
      <c r="C163" s="395"/>
    </row>
    <row r="164" spans="1:3" ht="60.75" thickBot="1">
      <c r="A164" s="397" t="s">
        <v>1528</v>
      </c>
      <c r="B164" s="398" t="s">
        <v>498</v>
      </c>
      <c r="C164" s="398" t="s">
        <v>498</v>
      </c>
    </row>
    <row r="165" spans="1:3" ht="60.75" thickBot="1">
      <c r="A165" s="395" t="s">
        <v>1529</v>
      </c>
      <c r="B165" s="396" t="s">
        <v>498</v>
      </c>
      <c r="C165" s="396" t="s">
        <v>498</v>
      </c>
    </row>
    <row r="166" spans="1:3" ht="60.75" thickBot="1">
      <c r="A166" s="397" t="s">
        <v>1530</v>
      </c>
      <c r="B166" s="398" t="s">
        <v>498</v>
      </c>
      <c r="C166" s="398" t="s">
        <v>837</v>
      </c>
    </row>
    <row r="167" spans="1:3" ht="60.75" thickBot="1">
      <c r="A167" s="395" t="s">
        <v>1531</v>
      </c>
      <c r="B167" s="396" t="s">
        <v>498</v>
      </c>
      <c r="C167" s="396" t="s">
        <v>498</v>
      </c>
    </row>
    <row r="168" spans="1:3" ht="60.75" thickBot="1">
      <c r="A168" s="397" t="s">
        <v>1532</v>
      </c>
      <c r="B168" s="398" t="s">
        <v>498</v>
      </c>
      <c r="C168" s="398" t="s">
        <v>498</v>
      </c>
    </row>
    <row r="169" spans="1:3" ht="15.75" thickBot="1">
      <c r="A169" s="395" t="s">
        <v>1533</v>
      </c>
      <c r="B169" s="395"/>
      <c r="C169" s="395"/>
    </row>
    <row r="170" spans="1:3" ht="60.75" thickBot="1">
      <c r="A170" s="397" t="s">
        <v>1534</v>
      </c>
      <c r="B170" s="398" t="s">
        <v>498</v>
      </c>
      <c r="C170" s="398" t="s">
        <v>837</v>
      </c>
    </row>
    <row r="171" spans="1:3" ht="30.75" thickBot="1">
      <c r="A171" s="395" t="s">
        <v>1535</v>
      </c>
      <c r="B171" s="396" t="s">
        <v>498</v>
      </c>
      <c r="C171" s="396" t="s">
        <v>498</v>
      </c>
    </row>
    <row r="172" spans="1:3" ht="45.75" thickBot="1">
      <c r="A172" s="397" t="s">
        <v>1536</v>
      </c>
      <c r="B172" s="398" t="s">
        <v>498</v>
      </c>
      <c r="C172" s="398" t="s">
        <v>498</v>
      </c>
    </row>
    <row r="173" spans="1:3" ht="75.75" thickBot="1">
      <c r="A173" s="395" t="s">
        <v>1537</v>
      </c>
      <c r="B173" s="396" t="s">
        <v>498</v>
      </c>
      <c r="C173" s="396" t="s">
        <v>837</v>
      </c>
    </row>
    <row r="174" spans="1:3" ht="45.75" thickBot="1">
      <c r="A174" s="397" t="s">
        <v>1538</v>
      </c>
      <c r="B174" s="397"/>
      <c r="C174" s="397"/>
    </row>
    <row r="175" spans="1:3" ht="30.75" thickBot="1">
      <c r="A175" s="395" t="s">
        <v>1539</v>
      </c>
      <c r="B175" s="396" t="s">
        <v>498</v>
      </c>
      <c r="C175" s="396" t="s">
        <v>498</v>
      </c>
    </row>
    <row r="176" spans="1:3" ht="30.75" thickBot="1">
      <c r="A176" s="397" t="s">
        <v>1540</v>
      </c>
      <c r="B176" s="398" t="s">
        <v>498</v>
      </c>
      <c r="C176" s="398" t="s">
        <v>498</v>
      </c>
    </row>
    <row r="177" spans="1:3" ht="60.75" thickBot="1">
      <c r="A177" s="395" t="s">
        <v>1541</v>
      </c>
      <c r="B177" s="395"/>
      <c r="C177" s="395"/>
    </row>
    <row r="178" spans="1:3" ht="60.75" thickBot="1">
      <c r="A178" s="397" t="s">
        <v>1542</v>
      </c>
      <c r="B178" s="398" t="s">
        <v>498</v>
      </c>
      <c r="C178" s="398" t="s">
        <v>498</v>
      </c>
    </row>
    <row r="179" spans="1:3" ht="60.75" thickBot="1">
      <c r="A179" s="395" t="s">
        <v>1543</v>
      </c>
      <c r="B179" s="396" t="s">
        <v>498</v>
      </c>
      <c r="C179" s="396" t="s">
        <v>837</v>
      </c>
    </row>
    <row r="180" spans="1:3" ht="45.75" thickBot="1">
      <c r="A180" s="397" t="s">
        <v>1544</v>
      </c>
      <c r="B180" s="398" t="s">
        <v>498</v>
      </c>
      <c r="C180" s="398" t="s">
        <v>498</v>
      </c>
    </row>
    <row r="181" spans="1:3" ht="60.75" thickBot="1">
      <c r="A181" s="395" t="s">
        <v>1545</v>
      </c>
      <c r="B181" s="396" t="s">
        <v>498</v>
      </c>
      <c r="C181" s="396" t="s">
        <v>498</v>
      </c>
    </row>
    <row r="182" spans="1:3" ht="75.75" thickBot="1">
      <c r="A182" s="397" t="s">
        <v>1546</v>
      </c>
      <c r="B182" s="397"/>
      <c r="C182" s="397"/>
    </row>
    <row r="183" spans="1:3" ht="45.75" thickBot="1">
      <c r="A183" s="395" t="s">
        <v>1547</v>
      </c>
      <c r="B183" s="396" t="s">
        <v>498</v>
      </c>
      <c r="C183" s="396" t="s">
        <v>837</v>
      </c>
    </row>
    <row r="184" spans="1:3" ht="60.75" thickBot="1">
      <c r="A184" s="397" t="s">
        <v>1548</v>
      </c>
      <c r="B184" s="398" t="s">
        <v>498</v>
      </c>
      <c r="C184" s="398" t="s">
        <v>498</v>
      </c>
    </row>
    <row r="185" spans="1:3" ht="60.75" thickBot="1">
      <c r="A185" s="395" t="s">
        <v>1549</v>
      </c>
      <c r="B185" s="396" t="s">
        <v>837</v>
      </c>
      <c r="C185" s="396" t="s">
        <v>498</v>
      </c>
    </row>
    <row r="186" spans="1:3" ht="30.75" thickBot="1">
      <c r="A186" s="397" t="s">
        <v>1550</v>
      </c>
      <c r="B186" s="397"/>
      <c r="C186" s="397"/>
    </row>
    <row r="187" spans="1:3" ht="15.75" thickBot="1">
      <c r="A187" s="395" t="s">
        <v>1551</v>
      </c>
      <c r="B187" s="396" t="s">
        <v>498</v>
      </c>
      <c r="C187" s="396" t="s">
        <v>837</v>
      </c>
    </row>
    <row r="188" spans="1:3" ht="15.75" thickBot="1">
      <c r="A188" s="397" t="s">
        <v>1552</v>
      </c>
      <c r="B188" s="398" t="s">
        <v>498</v>
      </c>
      <c r="C188" s="398" t="s">
        <v>837</v>
      </c>
    </row>
    <row r="189" spans="1:3" ht="30.75" thickBot="1">
      <c r="A189" s="395" t="s">
        <v>1553</v>
      </c>
      <c r="B189" s="396" t="s">
        <v>498</v>
      </c>
      <c r="C189" s="396" t="s">
        <v>498</v>
      </c>
    </row>
    <row r="190" spans="1:3" ht="45.75" thickBot="1">
      <c r="A190" s="397" t="s">
        <v>1554</v>
      </c>
      <c r="B190" s="398" t="s">
        <v>498</v>
      </c>
      <c r="C190" s="398" t="s">
        <v>837</v>
      </c>
    </row>
    <row r="191" spans="1:3" ht="30.75" thickBot="1">
      <c r="A191" s="395" t="s">
        <v>1555</v>
      </c>
      <c r="B191" s="396" t="s">
        <v>498</v>
      </c>
      <c r="C191" s="396" t="s">
        <v>837</v>
      </c>
    </row>
    <row r="192" spans="1:3" ht="30.75" thickBot="1">
      <c r="A192" s="397" t="s">
        <v>1556</v>
      </c>
      <c r="B192" s="398" t="s">
        <v>498</v>
      </c>
      <c r="C192" s="398" t="s">
        <v>498</v>
      </c>
    </row>
    <row r="193" spans="1:3" ht="30.75" thickBot="1">
      <c r="A193" s="395" t="s">
        <v>1557</v>
      </c>
      <c r="B193" s="396" t="s">
        <v>498</v>
      </c>
      <c r="C193" s="396" t="s">
        <v>498</v>
      </c>
    </row>
    <row r="194" spans="1:3" ht="60.75" thickBot="1">
      <c r="A194" s="397" t="s">
        <v>1558</v>
      </c>
      <c r="B194" s="398" t="s">
        <v>498</v>
      </c>
      <c r="C194" s="398" t="s">
        <v>498</v>
      </c>
    </row>
    <row r="195" spans="1:3" ht="90.75" thickBot="1">
      <c r="A195" s="395" t="s">
        <v>1559</v>
      </c>
      <c r="B195" s="395"/>
      <c r="C195" s="395"/>
    </row>
    <row r="196" spans="1:3" ht="60.75" thickBot="1">
      <c r="A196" s="397" t="s">
        <v>1560</v>
      </c>
      <c r="B196" s="398" t="s">
        <v>498</v>
      </c>
      <c r="C196" s="398" t="s">
        <v>837</v>
      </c>
    </row>
    <row r="197" spans="1:3" ht="45.75" thickBot="1">
      <c r="A197" s="395" t="s">
        <v>1561</v>
      </c>
      <c r="B197" s="396" t="s">
        <v>498</v>
      </c>
      <c r="C197" s="396" t="s">
        <v>498</v>
      </c>
    </row>
    <row r="198" spans="1:3" ht="30.75" thickBot="1">
      <c r="A198" s="397" t="s">
        <v>1562</v>
      </c>
      <c r="B198" s="398" t="s">
        <v>498</v>
      </c>
      <c r="C198" s="398" t="s">
        <v>498</v>
      </c>
    </row>
    <row r="199" spans="1:3" ht="30.75" thickBot="1">
      <c r="A199" s="395" t="s">
        <v>1563</v>
      </c>
      <c r="B199" s="396" t="s">
        <v>498</v>
      </c>
      <c r="C199" s="396" t="s">
        <v>498</v>
      </c>
    </row>
    <row r="200" spans="1:3" ht="30.75" thickBot="1">
      <c r="A200" s="397" t="s">
        <v>1564</v>
      </c>
      <c r="B200" s="398" t="s">
        <v>498</v>
      </c>
      <c r="C200" s="398" t="s">
        <v>498</v>
      </c>
    </row>
    <row r="201" spans="1:3" ht="75.75" thickBot="1">
      <c r="A201" s="395" t="s">
        <v>1565</v>
      </c>
      <c r="B201" s="396" t="s">
        <v>498</v>
      </c>
      <c r="C201" s="396" t="s">
        <v>498</v>
      </c>
    </row>
    <row r="202" spans="1:3" ht="30.75" thickBot="1">
      <c r="A202" s="397" t="s">
        <v>1566</v>
      </c>
      <c r="B202" s="398" t="s">
        <v>498</v>
      </c>
      <c r="C202" s="398" t="s">
        <v>498</v>
      </c>
    </row>
    <row r="203" spans="1:3" ht="45.75" thickBot="1">
      <c r="A203" s="395" t="s">
        <v>1567</v>
      </c>
      <c r="B203" s="396" t="s">
        <v>498</v>
      </c>
      <c r="C203" s="396" t="s">
        <v>837</v>
      </c>
    </row>
    <row r="204" spans="1:3" ht="60.75" thickBot="1">
      <c r="A204" s="397" t="s">
        <v>1568</v>
      </c>
      <c r="B204" s="398" t="s">
        <v>498</v>
      </c>
      <c r="C204" s="398" t="s">
        <v>837</v>
      </c>
    </row>
    <row r="205" spans="1:3" ht="30.75" thickBot="1">
      <c r="A205" s="395" t="s">
        <v>1569</v>
      </c>
      <c r="B205" s="396" t="s">
        <v>498</v>
      </c>
      <c r="C205" s="396" t="s">
        <v>837</v>
      </c>
    </row>
    <row r="206" spans="1:3" ht="75.75" thickBot="1">
      <c r="A206" s="397" t="s">
        <v>1570</v>
      </c>
      <c r="B206" s="397"/>
      <c r="C206" s="397"/>
    </row>
    <row r="207" spans="1:3" ht="60.75" thickBot="1">
      <c r="A207" s="395" t="s">
        <v>1571</v>
      </c>
      <c r="B207" s="395"/>
      <c r="C207" s="395"/>
    </row>
    <row r="208" spans="1:3" ht="30.75" thickBot="1">
      <c r="A208" s="397" t="s">
        <v>1572</v>
      </c>
      <c r="B208" s="398" t="s">
        <v>498</v>
      </c>
      <c r="C208" s="398" t="s">
        <v>498</v>
      </c>
    </row>
    <row r="209" spans="1:3" ht="75.75" thickBot="1">
      <c r="A209" s="395" t="s">
        <v>1573</v>
      </c>
      <c r="B209" s="396" t="s">
        <v>837</v>
      </c>
      <c r="C209" s="396" t="s">
        <v>498</v>
      </c>
    </row>
    <row r="210" spans="1:3" ht="45.75" thickBot="1">
      <c r="A210" s="397" t="s">
        <v>1574</v>
      </c>
      <c r="B210" s="398" t="s">
        <v>498</v>
      </c>
      <c r="C210" s="398" t="s">
        <v>498</v>
      </c>
    </row>
    <row r="211" spans="1:3" ht="60.75" thickBot="1">
      <c r="A211" s="395" t="s">
        <v>1575</v>
      </c>
      <c r="B211" s="395"/>
      <c r="C211" s="395"/>
    </row>
    <row r="212" spans="1:3" ht="30.75" thickBot="1">
      <c r="A212" s="397" t="s">
        <v>1576</v>
      </c>
      <c r="B212" s="398" t="s">
        <v>837</v>
      </c>
      <c r="C212" s="398" t="s">
        <v>837</v>
      </c>
    </row>
    <row r="213" spans="1:3" ht="75.75" thickBot="1">
      <c r="A213" s="395" t="s">
        <v>1577</v>
      </c>
      <c r="B213" s="396" t="s">
        <v>498</v>
      </c>
      <c r="C213" s="396" t="s">
        <v>498</v>
      </c>
    </row>
    <row r="214" spans="1:3" ht="45.75" thickBot="1">
      <c r="A214" s="397" t="s">
        <v>1578</v>
      </c>
      <c r="B214" s="398" t="s">
        <v>837</v>
      </c>
      <c r="C214" s="398" t="s">
        <v>498</v>
      </c>
    </row>
    <row r="215" spans="1:3" ht="30.75" thickBot="1">
      <c r="A215" s="395" t="s">
        <v>1579</v>
      </c>
      <c r="B215" s="396" t="s">
        <v>837</v>
      </c>
      <c r="C215" s="396" t="s">
        <v>498</v>
      </c>
    </row>
    <row r="216" spans="1:3" ht="60.75" thickBot="1">
      <c r="A216" s="397" t="s">
        <v>1580</v>
      </c>
      <c r="B216" s="398" t="s">
        <v>837</v>
      </c>
      <c r="C216" s="398" t="s">
        <v>498</v>
      </c>
    </row>
    <row r="217" spans="1:3" ht="30.75" thickBot="1">
      <c r="A217" s="395" t="s">
        <v>1581</v>
      </c>
      <c r="B217" s="396" t="s">
        <v>837</v>
      </c>
      <c r="C217" s="396" t="s">
        <v>498</v>
      </c>
    </row>
    <row r="218" spans="1:3" ht="45.75" thickBot="1">
      <c r="A218" s="397" t="s">
        <v>1582</v>
      </c>
      <c r="B218" s="398" t="s">
        <v>837</v>
      </c>
      <c r="C218" s="398" t="s">
        <v>837</v>
      </c>
    </row>
    <row r="219" spans="1:3" ht="45.75" thickBot="1">
      <c r="A219" s="395" t="s">
        <v>1583</v>
      </c>
      <c r="B219" s="396" t="s">
        <v>498</v>
      </c>
      <c r="C219" s="396" t="s">
        <v>498</v>
      </c>
    </row>
    <row r="220" spans="1:3" ht="45.75" thickBot="1">
      <c r="A220" s="397" t="s">
        <v>1584</v>
      </c>
      <c r="B220" s="398" t="s">
        <v>498</v>
      </c>
      <c r="C220" s="398" t="s">
        <v>498</v>
      </c>
    </row>
    <row r="221" spans="1:3" ht="30.75" thickBot="1">
      <c r="A221" s="395" t="s">
        <v>1585</v>
      </c>
      <c r="B221" s="396" t="s">
        <v>837</v>
      </c>
      <c r="C221" s="396" t="s">
        <v>498</v>
      </c>
    </row>
    <row r="222" spans="1:3" ht="45.75" thickBot="1">
      <c r="A222" s="397" t="s">
        <v>1586</v>
      </c>
      <c r="B222" s="398" t="s">
        <v>498</v>
      </c>
      <c r="C222" s="398" t="s">
        <v>837</v>
      </c>
    </row>
    <row r="223" spans="1:3" ht="45.75" thickBot="1">
      <c r="A223" s="395" t="s">
        <v>1587</v>
      </c>
      <c r="B223" s="396" t="s">
        <v>498</v>
      </c>
      <c r="C223" s="396" t="s">
        <v>498</v>
      </c>
    </row>
    <row r="224" spans="1:3" ht="15.75" thickBot="1">
      <c r="A224" s="392" t="s">
        <v>948</v>
      </c>
      <c r="B224" s="393"/>
      <c r="C224" s="394"/>
    </row>
    <row r="225" spans="1:3" ht="45.75" thickBot="1">
      <c r="A225" s="395" t="s">
        <v>950</v>
      </c>
      <c r="B225" s="395"/>
      <c r="C225" s="395"/>
    </row>
    <row r="226" spans="1:3" ht="30.75" thickBot="1">
      <c r="A226" s="397" t="s">
        <v>1588</v>
      </c>
      <c r="B226" s="398" t="s">
        <v>498</v>
      </c>
      <c r="C226" s="398" t="s">
        <v>837</v>
      </c>
    </row>
    <row r="227" spans="1:3" ht="15.75" thickBot="1">
      <c r="A227" s="395" t="s">
        <v>1589</v>
      </c>
      <c r="B227" s="396" t="s">
        <v>498</v>
      </c>
      <c r="C227" s="396" t="s">
        <v>498</v>
      </c>
    </row>
    <row r="228" spans="1:3" ht="15.75" thickBot="1">
      <c r="A228" s="397" t="s">
        <v>1590</v>
      </c>
      <c r="B228" s="398" t="s">
        <v>498</v>
      </c>
      <c r="C228" s="398" t="s">
        <v>498</v>
      </c>
    </row>
    <row r="229" spans="1:3" ht="15.75" thickBot="1">
      <c r="A229" s="395" t="s">
        <v>1591</v>
      </c>
      <c r="B229" s="396" t="s">
        <v>498</v>
      </c>
      <c r="C229" s="396" t="s">
        <v>498</v>
      </c>
    </row>
    <row r="230" spans="1:3" ht="30.75" thickBot="1">
      <c r="A230" s="397" t="s">
        <v>1592</v>
      </c>
      <c r="B230" s="398" t="s">
        <v>498</v>
      </c>
      <c r="C230" s="398" t="s">
        <v>498</v>
      </c>
    </row>
    <row r="231" spans="1:3" ht="30.75" thickBot="1">
      <c r="A231" s="395" t="s">
        <v>1593</v>
      </c>
      <c r="B231" s="396" t="s">
        <v>498</v>
      </c>
      <c r="C231" s="396" t="s">
        <v>498</v>
      </c>
    </row>
    <row r="232" spans="1:3" ht="60.75" thickBot="1">
      <c r="A232" s="397" t="s">
        <v>986</v>
      </c>
      <c r="B232" s="398" t="s">
        <v>498</v>
      </c>
      <c r="C232" s="398" t="s">
        <v>837</v>
      </c>
    </row>
    <row r="233" spans="1:3" ht="30.75" thickBot="1">
      <c r="A233" s="395" t="s">
        <v>1594</v>
      </c>
      <c r="B233" s="396" t="s">
        <v>498</v>
      </c>
      <c r="C233" s="396" t="s">
        <v>498</v>
      </c>
    </row>
    <row r="234" spans="1:3" ht="30.75" thickBot="1">
      <c r="A234" s="397" t="s">
        <v>1595</v>
      </c>
      <c r="B234" s="398" t="s">
        <v>498</v>
      </c>
      <c r="C234" s="398" t="s">
        <v>498</v>
      </c>
    </row>
    <row r="235" spans="1:3" ht="45.75" thickBot="1">
      <c r="A235" s="395" t="s">
        <v>1596</v>
      </c>
      <c r="B235" s="396" t="s">
        <v>498</v>
      </c>
      <c r="C235" s="396" t="s">
        <v>837</v>
      </c>
    </row>
    <row r="236" spans="1:3" ht="15.75" thickBot="1">
      <c r="A236" s="392" t="s">
        <v>1597</v>
      </c>
      <c r="B236" s="393"/>
      <c r="C236" s="394"/>
    </row>
    <row r="237" spans="1:3" ht="105.75" thickBot="1">
      <c r="A237" s="395" t="s">
        <v>1598</v>
      </c>
      <c r="B237" s="395"/>
      <c r="C237" s="395"/>
    </row>
    <row r="238" spans="1:3" ht="30.75" thickBot="1">
      <c r="A238" s="397" t="s">
        <v>1599</v>
      </c>
      <c r="B238" s="397"/>
      <c r="C238" s="397"/>
    </row>
    <row r="239" spans="1:3" ht="30.75" thickBot="1">
      <c r="A239" s="395" t="s">
        <v>1600</v>
      </c>
      <c r="B239" s="396" t="s">
        <v>498</v>
      </c>
      <c r="C239" s="396" t="s">
        <v>498</v>
      </c>
    </row>
    <row r="240" spans="1:3" ht="15.75" thickBot="1">
      <c r="A240" s="397" t="s">
        <v>1601</v>
      </c>
      <c r="B240" s="398" t="s">
        <v>498</v>
      </c>
      <c r="C240" s="398" t="s">
        <v>498</v>
      </c>
    </row>
    <row r="241" spans="1:3" ht="30.75" thickBot="1">
      <c r="A241" s="395" t="s">
        <v>1602</v>
      </c>
      <c r="B241" s="396" t="s">
        <v>498</v>
      </c>
      <c r="C241" s="396" t="s">
        <v>837</v>
      </c>
    </row>
    <row r="242" spans="1:3" ht="30.75" thickBot="1">
      <c r="A242" s="397" t="s">
        <v>1603</v>
      </c>
      <c r="B242" s="397"/>
      <c r="C242" s="397"/>
    </row>
    <row r="243" spans="1:3" ht="15.75" thickBot="1">
      <c r="A243" s="395" t="s">
        <v>1604</v>
      </c>
      <c r="B243" s="396" t="s">
        <v>498</v>
      </c>
      <c r="C243" s="396" t="s">
        <v>837</v>
      </c>
    </row>
    <row r="244" spans="1:3" ht="15.75" thickBot="1">
      <c r="A244" s="397" t="s">
        <v>1605</v>
      </c>
      <c r="B244" s="398" t="s">
        <v>498</v>
      </c>
      <c r="C244" s="398" t="s">
        <v>498</v>
      </c>
    </row>
    <row r="245" spans="1:3" ht="15.75" thickBot="1">
      <c r="A245" s="395" t="s">
        <v>1606</v>
      </c>
      <c r="B245" s="396" t="s">
        <v>498</v>
      </c>
      <c r="C245" s="396" t="s">
        <v>498</v>
      </c>
    </row>
    <row r="246" spans="1:3" ht="15.75" thickBot="1">
      <c r="A246" s="397" t="s">
        <v>1607</v>
      </c>
      <c r="B246" s="398" t="s">
        <v>498</v>
      </c>
      <c r="C246" s="398" t="s">
        <v>837</v>
      </c>
    </row>
    <row r="247" spans="1:3" ht="15.75" thickBot="1">
      <c r="A247" s="395" t="s">
        <v>1608</v>
      </c>
      <c r="B247" s="396" t="s">
        <v>498</v>
      </c>
      <c r="C247" s="396" t="s">
        <v>837</v>
      </c>
    </row>
    <row r="248" spans="1:3" ht="45.75" thickBot="1">
      <c r="A248" s="397" t="s">
        <v>1609</v>
      </c>
      <c r="B248" s="398" t="s">
        <v>498</v>
      </c>
      <c r="C248" s="398" t="s">
        <v>498</v>
      </c>
    </row>
    <row r="249" spans="1:3" ht="30.75" thickBot="1">
      <c r="A249" s="395" t="s">
        <v>1610</v>
      </c>
      <c r="B249" s="396" t="s">
        <v>498</v>
      </c>
      <c r="C249" s="396" t="s">
        <v>498</v>
      </c>
    </row>
    <row r="250" spans="1:3" ht="45.75" thickBot="1">
      <c r="A250" s="397" t="s">
        <v>1611</v>
      </c>
      <c r="B250" s="398" t="s">
        <v>498</v>
      </c>
      <c r="C250" s="398" t="s">
        <v>837</v>
      </c>
    </row>
    <row r="251" spans="1:3" ht="30.75" thickBot="1">
      <c r="A251" s="395" t="s">
        <v>1612</v>
      </c>
      <c r="B251" s="396" t="s">
        <v>498</v>
      </c>
      <c r="C251" s="396" t="s">
        <v>498</v>
      </c>
    </row>
    <row r="252" spans="1:3" ht="45.75" thickBot="1">
      <c r="A252" s="397" t="s">
        <v>1613</v>
      </c>
      <c r="B252" s="398" t="s">
        <v>498</v>
      </c>
      <c r="C252" s="398" t="s">
        <v>837</v>
      </c>
    </row>
    <row r="253" spans="1:3" ht="30.75" thickBot="1">
      <c r="A253" s="395" t="s">
        <v>1614</v>
      </c>
      <c r="B253" s="395"/>
      <c r="C253" s="395"/>
    </row>
    <row r="254" spans="1:3" ht="15.75" thickBot="1">
      <c r="A254" s="397" t="s">
        <v>1615</v>
      </c>
      <c r="B254" s="398" t="s">
        <v>498</v>
      </c>
      <c r="C254" s="398" t="s">
        <v>498</v>
      </c>
    </row>
    <row r="255" spans="1:3" ht="15.75" thickBot="1">
      <c r="A255" s="395" t="s">
        <v>1616</v>
      </c>
      <c r="B255" s="396" t="s">
        <v>498</v>
      </c>
      <c r="C255" s="396" t="s">
        <v>498</v>
      </c>
    </row>
    <row r="256" spans="1:3" ht="15.75" thickBot="1">
      <c r="A256" s="397" t="s">
        <v>1617</v>
      </c>
      <c r="B256" s="398" t="s">
        <v>498</v>
      </c>
      <c r="C256" s="398" t="s">
        <v>837</v>
      </c>
    </row>
    <row r="257" spans="1:3" ht="30.75" thickBot="1">
      <c r="A257" s="395" t="s">
        <v>1618</v>
      </c>
      <c r="B257" s="396" t="s">
        <v>498</v>
      </c>
      <c r="C257" s="396" t="s">
        <v>498</v>
      </c>
    </row>
    <row r="258" spans="1:3" ht="30.75" thickBot="1">
      <c r="A258" s="397" t="s">
        <v>1619</v>
      </c>
      <c r="B258" s="398" t="s">
        <v>498</v>
      </c>
      <c r="C258" s="398" t="s">
        <v>498</v>
      </c>
    </row>
    <row r="259" spans="1:3" ht="45.75" thickBot="1">
      <c r="A259" s="395" t="s">
        <v>1620</v>
      </c>
      <c r="B259" s="396" t="s">
        <v>498</v>
      </c>
      <c r="C259" s="396" t="s">
        <v>498</v>
      </c>
    </row>
    <row r="260" spans="1:3" ht="30.75" thickBot="1">
      <c r="A260" s="397" t="s">
        <v>1621</v>
      </c>
      <c r="B260" s="398" t="s">
        <v>498</v>
      </c>
      <c r="C260" s="398" t="s">
        <v>498</v>
      </c>
    </row>
    <row r="261" spans="1:3" ht="15.75" thickBot="1">
      <c r="A261" s="395" t="s">
        <v>1622</v>
      </c>
      <c r="B261" s="396" t="s">
        <v>498</v>
      </c>
      <c r="C261" s="396" t="s">
        <v>498</v>
      </c>
    </row>
    <row r="262" spans="1:3" ht="30.75" thickBot="1">
      <c r="A262" s="397" t="s">
        <v>1623</v>
      </c>
      <c r="B262" s="398" t="s">
        <v>498</v>
      </c>
      <c r="C262" s="398" t="s">
        <v>498</v>
      </c>
    </row>
    <row r="263" spans="1:3" ht="15.75" thickBot="1">
      <c r="A263" s="395" t="s">
        <v>1624</v>
      </c>
      <c r="B263" s="396" t="s">
        <v>498</v>
      </c>
      <c r="C263" s="396" t="s">
        <v>498</v>
      </c>
    </row>
    <row r="264" spans="1:3" ht="30.75" thickBot="1">
      <c r="A264" s="397" t="s">
        <v>1625</v>
      </c>
      <c r="B264" s="398" t="s">
        <v>498</v>
      </c>
      <c r="C264" s="398" t="s">
        <v>498</v>
      </c>
    </row>
    <row r="265" spans="1:3" ht="30.75" thickBot="1">
      <c r="A265" s="395" t="s">
        <v>1626</v>
      </c>
      <c r="B265" s="396" t="s">
        <v>498</v>
      </c>
      <c r="C265" s="396" t="s">
        <v>498</v>
      </c>
    </row>
    <row r="266" spans="1:3" ht="30.75" thickBot="1">
      <c r="A266" s="397" t="s">
        <v>1627</v>
      </c>
      <c r="B266" s="398" t="s">
        <v>498</v>
      </c>
      <c r="C266" s="398" t="s">
        <v>498</v>
      </c>
    </row>
    <row r="267" spans="1:3" ht="30.75" thickBot="1">
      <c r="A267" s="395" t="s">
        <v>1628</v>
      </c>
      <c r="B267" s="395"/>
      <c r="C267" s="395"/>
    </row>
    <row r="268" spans="1:3" ht="15.75" thickBot="1">
      <c r="A268" s="397" t="s">
        <v>1629</v>
      </c>
      <c r="B268" s="398" t="s">
        <v>498</v>
      </c>
      <c r="C268" s="398" t="s">
        <v>498</v>
      </c>
    </row>
    <row r="269" spans="1:3" ht="15.75" thickBot="1">
      <c r="A269" s="395" t="s">
        <v>1630</v>
      </c>
      <c r="B269" s="396" t="s">
        <v>498</v>
      </c>
      <c r="C269" s="396" t="s">
        <v>498</v>
      </c>
    </row>
    <row r="270" spans="1:3" ht="15.75" thickBot="1">
      <c r="A270" s="397" t="s">
        <v>1631</v>
      </c>
      <c r="B270" s="398" t="s">
        <v>498</v>
      </c>
      <c r="C270" s="398" t="s">
        <v>837</v>
      </c>
    </row>
    <row r="271" spans="1:3" ht="15.75" thickBot="1">
      <c r="A271" s="395" t="s">
        <v>1632</v>
      </c>
      <c r="B271" s="396" t="s">
        <v>498</v>
      </c>
      <c r="C271" s="396" t="s">
        <v>837</v>
      </c>
    </row>
    <row r="272" spans="1:3" ht="15.75" thickBot="1">
      <c r="A272" s="397" t="s">
        <v>1633</v>
      </c>
      <c r="B272" s="398" t="s">
        <v>498</v>
      </c>
      <c r="C272" s="398" t="s">
        <v>837</v>
      </c>
    </row>
    <row r="273" spans="1:3" ht="15.75" thickBot="1">
      <c r="A273" s="395" t="s">
        <v>1634</v>
      </c>
      <c r="B273" s="396" t="s">
        <v>498</v>
      </c>
      <c r="C273" s="396" t="s">
        <v>498</v>
      </c>
    </row>
    <row r="274" spans="1:3" ht="30.75" thickBot="1">
      <c r="A274" s="397" t="s">
        <v>1635</v>
      </c>
      <c r="B274" s="398" t="s">
        <v>498</v>
      </c>
      <c r="C274" s="398" t="s">
        <v>837</v>
      </c>
    </row>
    <row r="275" spans="1:3" ht="15.75" thickBot="1">
      <c r="A275" s="395" t="s">
        <v>1636</v>
      </c>
      <c r="B275" s="396" t="s">
        <v>498</v>
      </c>
      <c r="C275" s="396" t="s">
        <v>498</v>
      </c>
    </row>
    <row r="276" spans="1:3" ht="15.75" thickBot="1">
      <c r="A276" s="397" t="s">
        <v>1637</v>
      </c>
      <c r="B276" s="398" t="s">
        <v>498</v>
      </c>
      <c r="C276" s="398" t="s">
        <v>837</v>
      </c>
    </row>
    <row r="277" spans="1:3" ht="120.75" thickBot="1">
      <c r="A277" s="395" t="s">
        <v>1638</v>
      </c>
      <c r="B277" s="395"/>
      <c r="C277" s="395"/>
    </row>
    <row r="278" spans="1:3" ht="15.75" thickBot="1">
      <c r="A278" s="397" t="s">
        <v>1639</v>
      </c>
      <c r="B278" s="398" t="s">
        <v>837</v>
      </c>
      <c r="C278" s="398" t="s">
        <v>837</v>
      </c>
    </row>
    <row r="279" spans="1:3" ht="30.75" thickBot="1">
      <c r="A279" s="395" t="s">
        <v>1640</v>
      </c>
      <c r="B279" s="396" t="s">
        <v>498</v>
      </c>
      <c r="C279" s="396" t="s">
        <v>837</v>
      </c>
    </row>
    <row r="280" spans="1:3" ht="30.75" thickBot="1">
      <c r="A280" s="397" t="s">
        <v>1641</v>
      </c>
      <c r="B280" s="398" t="s">
        <v>498</v>
      </c>
      <c r="C280" s="398" t="s">
        <v>498</v>
      </c>
    </row>
    <row r="281" spans="1:3" ht="15.75" thickBot="1">
      <c r="A281" s="395" t="s">
        <v>1642</v>
      </c>
      <c r="B281" s="396" t="s">
        <v>498</v>
      </c>
      <c r="C281" s="396" t="s">
        <v>498</v>
      </c>
    </row>
    <row r="282" spans="1:3" ht="15.75" thickBot="1">
      <c r="A282" s="397" t="s">
        <v>1643</v>
      </c>
      <c r="B282" s="398" t="s">
        <v>498</v>
      </c>
      <c r="C282" s="398" t="s">
        <v>837</v>
      </c>
    </row>
    <row r="283" spans="1:3" ht="30.75" thickBot="1">
      <c r="A283" s="395" t="s">
        <v>1644</v>
      </c>
      <c r="B283" s="396" t="s">
        <v>498</v>
      </c>
      <c r="C283" s="396" t="s">
        <v>498</v>
      </c>
    </row>
    <row r="284" spans="1:3" ht="15.75" thickBot="1">
      <c r="A284" s="397" t="s">
        <v>1645</v>
      </c>
      <c r="B284" s="398" t="s">
        <v>498</v>
      </c>
      <c r="C284" s="398" t="s">
        <v>837</v>
      </c>
    </row>
    <row r="285" spans="1:3" ht="15.75" thickBot="1">
      <c r="A285" s="395" t="s">
        <v>1646</v>
      </c>
      <c r="B285" s="396" t="s">
        <v>498</v>
      </c>
      <c r="C285" s="396" t="s">
        <v>837</v>
      </c>
    </row>
    <row r="286" spans="1:3" ht="15.75" thickBot="1">
      <c r="A286" s="397" t="s">
        <v>1647</v>
      </c>
      <c r="B286" s="398" t="s">
        <v>498</v>
      </c>
      <c r="C286" s="398" t="s">
        <v>498</v>
      </c>
    </row>
    <row r="287" spans="1:3" ht="30.75" thickBot="1">
      <c r="A287" s="395" t="s">
        <v>1648</v>
      </c>
      <c r="B287" s="396" t="s">
        <v>498</v>
      </c>
      <c r="C287" s="396" t="s">
        <v>837</v>
      </c>
    </row>
    <row r="288" spans="1:3" ht="30.75" thickBot="1">
      <c r="A288" s="397" t="s">
        <v>1649</v>
      </c>
      <c r="B288" s="398" t="s">
        <v>498</v>
      </c>
      <c r="C288" s="398" t="s">
        <v>837</v>
      </c>
    </row>
    <row r="289" spans="1:3" ht="30.75" thickBot="1">
      <c r="A289" s="395" t="s">
        <v>1650</v>
      </c>
      <c r="B289" s="396" t="s">
        <v>498</v>
      </c>
      <c r="C289" s="396" t="s">
        <v>498</v>
      </c>
    </row>
    <row r="290" spans="1:3" ht="30.75" thickBot="1">
      <c r="A290" s="397" t="s">
        <v>1651</v>
      </c>
      <c r="B290" s="398" t="s">
        <v>498</v>
      </c>
      <c r="C290" s="398" t="s">
        <v>837</v>
      </c>
    </row>
    <row r="291" spans="1:3" ht="30.75" thickBot="1">
      <c r="A291" s="395" t="s">
        <v>1652</v>
      </c>
      <c r="B291" s="396" t="s">
        <v>1439</v>
      </c>
      <c r="C291" s="396" t="s">
        <v>837</v>
      </c>
    </row>
    <row r="292" spans="1:3" ht="30.75" thickBot="1">
      <c r="A292" s="397" t="s">
        <v>1653</v>
      </c>
      <c r="B292" s="398" t="s">
        <v>498</v>
      </c>
      <c r="C292" s="398" t="s">
        <v>837</v>
      </c>
    </row>
    <row r="293" spans="1:3" ht="30.75" thickBot="1">
      <c r="A293" s="395" t="s">
        <v>1654</v>
      </c>
      <c r="B293" s="396" t="s">
        <v>498</v>
      </c>
      <c r="C293" s="396" t="s">
        <v>837</v>
      </c>
    </row>
    <row r="294" spans="1:3" ht="30.75" thickBot="1">
      <c r="A294" s="397" t="s">
        <v>1655</v>
      </c>
      <c r="B294" s="398" t="s">
        <v>498</v>
      </c>
      <c r="C294" s="398" t="s">
        <v>837</v>
      </c>
    </row>
    <row r="295" spans="1:3" ht="30.75" thickBot="1">
      <c r="A295" s="395" t="s">
        <v>1656</v>
      </c>
      <c r="B295" s="396" t="s">
        <v>498</v>
      </c>
      <c r="C295" s="396" t="s">
        <v>837</v>
      </c>
    </row>
    <row r="296" spans="1:3" ht="15.75" thickBot="1">
      <c r="A296" s="397" t="s">
        <v>1657</v>
      </c>
      <c r="B296" s="397"/>
      <c r="C296" s="397"/>
    </row>
    <row r="297" spans="1:3" ht="15.75" thickBot="1">
      <c r="A297" s="395" t="s">
        <v>1658</v>
      </c>
      <c r="B297" s="396" t="s">
        <v>498</v>
      </c>
      <c r="C297" s="396" t="s">
        <v>837</v>
      </c>
    </row>
    <row r="298" spans="1:3" ht="15.75" thickBot="1">
      <c r="A298" s="397" t="s">
        <v>1659</v>
      </c>
      <c r="B298" s="398" t="s">
        <v>498</v>
      </c>
      <c r="C298" s="398" t="s">
        <v>498</v>
      </c>
    </row>
    <row r="299" spans="1:3" ht="15.75" thickBot="1">
      <c r="A299" s="395" t="s">
        <v>1660</v>
      </c>
      <c r="B299" s="396" t="s">
        <v>498</v>
      </c>
      <c r="C299" s="396" t="s">
        <v>498</v>
      </c>
    </row>
    <row r="300" spans="1:3" ht="15.75" thickBot="1">
      <c r="A300" s="397" t="s">
        <v>1661</v>
      </c>
      <c r="B300" s="398" t="s">
        <v>498</v>
      </c>
      <c r="C300" s="398" t="s">
        <v>498</v>
      </c>
    </row>
    <row r="301" spans="1:3" ht="15.75" thickBot="1">
      <c r="A301" s="395" t="s">
        <v>1662</v>
      </c>
      <c r="B301" s="396" t="s">
        <v>498</v>
      </c>
      <c r="C301" s="396" t="s">
        <v>498</v>
      </c>
    </row>
    <row r="302" spans="1:3" ht="15.75" thickBot="1">
      <c r="A302" s="397" t="s">
        <v>1663</v>
      </c>
      <c r="B302" s="398" t="s">
        <v>498</v>
      </c>
      <c r="C302" s="398" t="s">
        <v>498</v>
      </c>
    </row>
    <row r="303" spans="1:3" ht="15.75" thickBot="1">
      <c r="A303" s="395" t="s">
        <v>1664</v>
      </c>
      <c r="B303" s="396" t="s">
        <v>498</v>
      </c>
      <c r="C303" s="396" t="s">
        <v>498</v>
      </c>
    </row>
    <row r="304" spans="1:3" ht="30.75" thickBot="1">
      <c r="A304" s="397" t="s">
        <v>1665</v>
      </c>
      <c r="B304" s="398" t="s">
        <v>498</v>
      </c>
      <c r="C304" s="398" t="s">
        <v>837</v>
      </c>
    </row>
    <row r="305" spans="1:3" ht="15.75" thickBot="1">
      <c r="A305" s="395" t="s">
        <v>1666</v>
      </c>
      <c r="B305" s="396" t="s">
        <v>498</v>
      </c>
      <c r="C305" s="396" t="s">
        <v>498</v>
      </c>
    </row>
    <row r="306" spans="1:3" ht="30.75" thickBot="1">
      <c r="A306" s="397" t="s">
        <v>1667</v>
      </c>
      <c r="B306" s="398" t="s">
        <v>498</v>
      </c>
      <c r="C306" s="398" t="s">
        <v>498</v>
      </c>
    </row>
    <row r="307" spans="1:3" ht="30.75" thickBot="1">
      <c r="A307" s="395" t="s">
        <v>1668</v>
      </c>
      <c r="B307" s="396" t="s">
        <v>498</v>
      </c>
      <c r="C307" s="396" t="s">
        <v>498</v>
      </c>
    </row>
    <row r="308" spans="1:3" ht="45.75" thickBot="1">
      <c r="A308" s="397" t="s">
        <v>1669</v>
      </c>
      <c r="B308" s="398" t="s">
        <v>498</v>
      </c>
      <c r="C308" s="398" t="s">
        <v>498</v>
      </c>
    </row>
    <row r="309" spans="1:3" ht="45.75" thickBot="1">
      <c r="A309" s="395" t="s">
        <v>1670</v>
      </c>
      <c r="B309" s="396" t="s">
        <v>498</v>
      </c>
      <c r="C309" s="396" t="s">
        <v>498</v>
      </c>
    </row>
    <row r="310" spans="1:3" ht="60.75" thickBot="1">
      <c r="A310" s="397" t="s">
        <v>1098</v>
      </c>
      <c r="B310" s="397"/>
      <c r="C310" s="397"/>
    </row>
    <row r="311" spans="1:3" ht="30.75" thickBot="1">
      <c r="A311" s="395" t="s">
        <v>1671</v>
      </c>
      <c r="B311" s="396" t="s">
        <v>498</v>
      </c>
      <c r="C311" s="396" t="s">
        <v>498</v>
      </c>
    </row>
    <row r="312" spans="1:3" ht="45.75" thickBot="1">
      <c r="A312" s="397" t="s">
        <v>1672</v>
      </c>
      <c r="B312" s="397"/>
      <c r="C312" s="397"/>
    </row>
    <row r="313" spans="1:3" ht="15.75" thickBot="1">
      <c r="A313" s="395" t="s">
        <v>1673</v>
      </c>
      <c r="B313" s="396" t="s">
        <v>498</v>
      </c>
      <c r="C313" s="396" t="s">
        <v>498</v>
      </c>
    </row>
    <row r="314" spans="1:3" ht="30.75" thickBot="1">
      <c r="A314" s="397" t="s">
        <v>1674</v>
      </c>
      <c r="B314" s="398" t="s">
        <v>498</v>
      </c>
      <c r="C314" s="398" t="s">
        <v>498</v>
      </c>
    </row>
    <row r="315" spans="1:3" ht="15.75" thickBot="1">
      <c r="A315" s="395" t="s">
        <v>1675</v>
      </c>
      <c r="B315" s="396" t="s">
        <v>498</v>
      </c>
      <c r="C315" s="396" t="s">
        <v>498</v>
      </c>
    </row>
    <row r="316" spans="1:3" ht="15.75" thickBot="1">
      <c r="A316" s="397" t="s">
        <v>1676</v>
      </c>
      <c r="B316" s="398" t="s">
        <v>498</v>
      </c>
      <c r="C316" s="398" t="s">
        <v>837</v>
      </c>
    </row>
    <row r="317" spans="1:3" ht="30.75" thickBot="1">
      <c r="A317" s="395" t="s">
        <v>1677</v>
      </c>
      <c r="B317" s="396" t="s">
        <v>498</v>
      </c>
      <c r="C317" s="396" t="s">
        <v>498</v>
      </c>
    </row>
    <row r="318" spans="1:3" ht="30.75" thickBot="1">
      <c r="A318" s="397" t="s">
        <v>1678</v>
      </c>
      <c r="B318" s="398" t="s">
        <v>498</v>
      </c>
      <c r="C318" s="398" t="s">
        <v>498</v>
      </c>
    </row>
    <row r="319" spans="1:3" ht="30.75" thickBot="1">
      <c r="A319" s="395" t="s">
        <v>1679</v>
      </c>
      <c r="B319" s="396" t="s">
        <v>498</v>
      </c>
      <c r="C319" s="396" t="s">
        <v>498</v>
      </c>
    </row>
    <row r="320" spans="1:3" ht="30.75" thickBot="1">
      <c r="A320" s="397" t="s">
        <v>1680</v>
      </c>
      <c r="B320" s="398" t="s">
        <v>498</v>
      </c>
      <c r="C320" s="398" t="s">
        <v>837</v>
      </c>
    </row>
    <row r="321" spans="1:3" ht="15.75" thickBot="1">
      <c r="A321" s="395" t="s">
        <v>1681</v>
      </c>
      <c r="B321" s="396" t="s">
        <v>498</v>
      </c>
      <c r="C321" s="396" t="s">
        <v>837</v>
      </c>
    </row>
    <row r="322" spans="1:3" ht="15.75" thickBot="1">
      <c r="A322" s="397" t="s">
        <v>1682</v>
      </c>
      <c r="B322" s="398" t="s">
        <v>498</v>
      </c>
      <c r="C322" s="398" t="s">
        <v>837</v>
      </c>
    </row>
    <row r="323" spans="1:3" ht="15.75" thickBot="1">
      <c r="A323" s="399" t="s">
        <v>1683</v>
      </c>
      <c r="B323" s="400"/>
      <c r="C323" s="401"/>
    </row>
    <row r="324" spans="1:3" ht="75.75" thickBot="1">
      <c r="A324" s="397" t="s">
        <v>1684</v>
      </c>
      <c r="B324" s="398" t="s">
        <v>498</v>
      </c>
      <c r="C324" s="398" t="s">
        <v>498</v>
      </c>
    </row>
    <row r="325" spans="1:3" ht="15.75" thickBot="1">
      <c r="A325" s="399" t="s">
        <v>1685</v>
      </c>
      <c r="B325" s="400"/>
      <c r="C325" s="401"/>
    </row>
    <row r="326" spans="1:3" ht="75.75" thickBot="1">
      <c r="A326" s="397" t="s">
        <v>1686</v>
      </c>
      <c r="B326" s="398" t="s">
        <v>498</v>
      </c>
      <c r="C326" s="398" t="s">
        <v>498</v>
      </c>
    </row>
    <row r="327" spans="1:3" ht="15.75" thickBot="1">
      <c r="A327" s="395" t="s">
        <v>1687</v>
      </c>
      <c r="B327" s="396" t="s">
        <v>498</v>
      </c>
      <c r="C327" s="396" t="s">
        <v>498</v>
      </c>
    </row>
    <row r="328" spans="1:3" ht="15.75" thickBot="1">
      <c r="A328" s="397" t="s">
        <v>1688</v>
      </c>
      <c r="B328" s="398" t="s">
        <v>498</v>
      </c>
      <c r="C328" s="398" t="s">
        <v>498</v>
      </c>
    </row>
    <row r="329" spans="1:3" ht="30.75" thickBot="1">
      <c r="A329" s="395" t="s">
        <v>1689</v>
      </c>
      <c r="B329" s="396" t="s">
        <v>498</v>
      </c>
      <c r="C329" s="396" t="s">
        <v>837</v>
      </c>
    </row>
    <row r="330" spans="1:3" ht="15.75" thickBot="1">
      <c r="A330" s="392" t="s">
        <v>1690</v>
      </c>
      <c r="B330" s="393"/>
      <c r="C330" s="394"/>
    </row>
    <row r="331" spans="1:3" ht="30.75" thickBot="1">
      <c r="A331" s="395" t="s">
        <v>1148</v>
      </c>
      <c r="B331" s="396" t="s">
        <v>498</v>
      </c>
      <c r="C331" s="396" t="s">
        <v>837</v>
      </c>
    </row>
    <row r="332" spans="1:3" ht="30.75" thickBot="1">
      <c r="A332" s="397" t="s">
        <v>1160</v>
      </c>
      <c r="B332" s="398" t="s">
        <v>498</v>
      </c>
      <c r="C332" s="398" t="s">
        <v>498</v>
      </c>
    </row>
    <row r="333" spans="1:3" ht="30.75" thickBot="1">
      <c r="A333" s="395" t="s">
        <v>1168</v>
      </c>
      <c r="B333" s="396" t="s">
        <v>498</v>
      </c>
      <c r="C333" s="396" t="s">
        <v>498</v>
      </c>
    </row>
    <row r="334" spans="1:3" ht="60.75" thickBot="1">
      <c r="A334" s="397" t="s">
        <v>1179</v>
      </c>
      <c r="B334" s="398" t="s">
        <v>498</v>
      </c>
      <c r="C334" s="398" t="s">
        <v>837</v>
      </c>
    </row>
    <row r="335" spans="1:3" ht="15.75" thickBot="1">
      <c r="A335" s="399" t="s">
        <v>1180</v>
      </c>
      <c r="B335" s="400"/>
      <c r="C335" s="401"/>
    </row>
    <row r="336" spans="1:3" ht="30.75" thickBot="1">
      <c r="A336" s="397" t="s">
        <v>1182</v>
      </c>
      <c r="B336" s="398" t="s">
        <v>498</v>
      </c>
      <c r="C336" s="398" t="s">
        <v>837</v>
      </c>
    </row>
    <row r="337" spans="1:3" ht="30.75" thickBot="1">
      <c r="A337" s="395" t="s">
        <v>1185</v>
      </c>
      <c r="B337" s="396" t="s">
        <v>498</v>
      </c>
      <c r="C337" s="396" t="s">
        <v>837</v>
      </c>
    </row>
    <row r="338" spans="1:3" ht="42.95" customHeight="1" thickBot="1">
      <c r="A338" s="392" t="s">
        <v>1691</v>
      </c>
      <c r="B338" s="393"/>
      <c r="C338" s="394"/>
    </row>
    <row r="339" spans="1:3" ht="60.75" thickBot="1">
      <c r="A339" s="395" t="s">
        <v>1195</v>
      </c>
      <c r="B339" s="396" t="s">
        <v>837</v>
      </c>
      <c r="C339" s="396" t="s">
        <v>498</v>
      </c>
    </row>
    <row r="340" spans="1:3" ht="15.75" thickBot="1">
      <c r="A340" s="392" t="s">
        <v>1201</v>
      </c>
      <c r="B340" s="393"/>
      <c r="C340" s="394"/>
    </row>
    <row r="341" spans="1:3" ht="60.75" thickBot="1">
      <c r="A341" s="395" t="s">
        <v>1692</v>
      </c>
      <c r="B341" s="396" t="s">
        <v>498</v>
      </c>
      <c r="C341" s="396" t="s">
        <v>837</v>
      </c>
    </row>
    <row r="342" spans="1:3" ht="45.75" thickBot="1">
      <c r="A342" s="397" t="s">
        <v>1209</v>
      </c>
      <c r="B342" s="398" t="s">
        <v>498</v>
      </c>
      <c r="C342" s="398" t="s">
        <v>837</v>
      </c>
    </row>
    <row r="343" spans="1:3" ht="60.75" thickBot="1">
      <c r="A343" s="395" t="s">
        <v>1233</v>
      </c>
      <c r="B343" s="396" t="s">
        <v>498</v>
      </c>
      <c r="C343" s="396" t="s">
        <v>498</v>
      </c>
    </row>
    <row r="344" spans="1:3" ht="30.75" thickBot="1">
      <c r="A344" s="392" t="s">
        <v>1693</v>
      </c>
      <c r="B344" s="393"/>
      <c r="C344" s="394"/>
    </row>
    <row r="345" spans="1:3" ht="60.75" thickBot="1">
      <c r="A345" s="395" t="s">
        <v>1240</v>
      </c>
      <c r="B345" s="396" t="s">
        <v>837</v>
      </c>
      <c r="C345" s="396" t="s">
        <v>498</v>
      </c>
    </row>
    <row r="346" spans="1:3" ht="45.75" thickBot="1">
      <c r="A346" s="397" t="s">
        <v>1245</v>
      </c>
      <c r="B346" s="398" t="s">
        <v>837</v>
      </c>
      <c r="C346" s="398" t="s">
        <v>837</v>
      </c>
    </row>
    <row r="347" spans="1:3" ht="30.75" thickBot="1">
      <c r="A347" s="395" t="s">
        <v>1250</v>
      </c>
      <c r="B347" s="396" t="s">
        <v>837</v>
      </c>
      <c r="C347" s="396" t="s">
        <v>837</v>
      </c>
    </row>
    <row r="348" spans="1:3" ht="15.75" thickBot="1">
      <c r="A348" s="392" t="s">
        <v>1694</v>
      </c>
      <c r="B348" s="393"/>
      <c r="C348" s="394"/>
    </row>
    <row r="349" spans="1:3" ht="30.75" thickBot="1">
      <c r="A349" s="395" t="s">
        <v>1260</v>
      </c>
      <c r="B349" s="396" t="s">
        <v>498</v>
      </c>
      <c r="C349" s="396" t="s">
        <v>837</v>
      </c>
    </row>
    <row r="350" spans="1:3" ht="75.75" thickBot="1">
      <c r="A350" s="397" t="s">
        <v>1695</v>
      </c>
      <c r="B350" s="398" t="s">
        <v>498</v>
      </c>
      <c r="C350" s="398" t="s">
        <v>498</v>
      </c>
    </row>
    <row r="351" spans="1:3" ht="15.75" thickBot="1">
      <c r="A351" s="399" t="s">
        <v>1696</v>
      </c>
      <c r="B351" s="400"/>
      <c r="C351" s="401"/>
    </row>
    <row r="352" spans="1:3" ht="30.75" thickBot="1">
      <c r="A352" s="397" t="s">
        <v>1295</v>
      </c>
      <c r="B352" s="397"/>
      <c r="C352" s="397"/>
    </row>
    <row r="353" spans="1:3" ht="30.75" thickBot="1">
      <c r="A353" s="395" t="s">
        <v>1697</v>
      </c>
      <c r="B353" s="396" t="s">
        <v>498</v>
      </c>
      <c r="C353" s="396" t="s">
        <v>498</v>
      </c>
    </row>
    <row r="354" spans="1:3" ht="30.75" thickBot="1">
      <c r="A354" s="397" t="s">
        <v>1698</v>
      </c>
      <c r="B354" s="398" t="s">
        <v>837</v>
      </c>
      <c r="C354" s="398" t="s">
        <v>837</v>
      </c>
    </row>
    <row r="355" spans="1:3" ht="15.75" thickBot="1">
      <c r="A355" s="395" t="s">
        <v>1699</v>
      </c>
      <c r="B355" s="396" t="s">
        <v>837</v>
      </c>
      <c r="C355" s="396" t="s">
        <v>837</v>
      </c>
    </row>
    <row r="356" spans="1:3" ht="30.75" thickBot="1">
      <c r="A356" s="397" t="s">
        <v>1700</v>
      </c>
      <c r="B356" s="398" t="s">
        <v>837</v>
      </c>
      <c r="C356" s="398" t="s">
        <v>837</v>
      </c>
    </row>
    <row r="357" spans="1:3" ht="90.75" thickBot="1">
      <c r="A357" s="395" t="s">
        <v>1701</v>
      </c>
      <c r="B357" s="396" t="s">
        <v>498</v>
      </c>
      <c r="C357" s="396" t="s">
        <v>498</v>
      </c>
    </row>
    <row r="358" spans="1:3" ht="15.75" thickBot="1">
      <c r="A358" s="392" t="s">
        <v>1702</v>
      </c>
      <c r="B358" s="393"/>
      <c r="C358" s="394"/>
    </row>
    <row r="359" spans="1:3" ht="30.75" thickBot="1">
      <c r="A359" s="395" t="s">
        <v>1329</v>
      </c>
      <c r="B359" s="396" t="s">
        <v>837</v>
      </c>
      <c r="C359" s="396" t="s">
        <v>498</v>
      </c>
    </row>
    <row r="360" spans="1:3" ht="45.75" thickBot="1">
      <c r="A360" s="397" t="s">
        <v>1335</v>
      </c>
      <c r="B360" s="397"/>
      <c r="C360" s="397"/>
    </row>
    <row r="361" spans="1:3" ht="15.75" thickBot="1">
      <c r="A361" s="395" t="s">
        <v>1703</v>
      </c>
      <c r="B361" s="396" t="s">
        <v>837</v>
      </c>
      <c r="C361" s="396" t="s">
        <v>498</v>
      </c>
    </row>
    <row r="362" spans="1:3" ht="30.75" thickBot="1">
      <c r="A362" s="397" t="s">
        <v>1704</v>
      </c>
      <c r="B362" s="398" t="s">
        <v>837</v>
      </c>
      <c r="C362" s="398" t="s">
        <v>1439</v>
      </c>
    </row>
    <row r="363" spans="1:3" ht="30.75" thickBot="1">
      <c r="A363" s="395" t="s">
        <v>1705</v>
      </c>
      <c r="B363" s="396" t="s">
        <v>837</v>
      </c>
      <c r="C363" s="396" t="s">
        <v>1439</v>
      </c>
    </row>
    <row r="364" spans="1:3" ht="15.75" thickBot="1">
      <c r="A364" s="397" t="s">
        <v>1706</v>
      </c>
      <c r="B364" s="398" t="s">
        <v>837</v>
      </c>
      <c r="C364" s="398" t="s">
        <v>1439</v>
      </c>
    </row>
    <row r="365" spans="1:3" ht="30.75" thickBot="1">
      <c r="A365" s="395" t="s">
        <v>1707</v>
      </c>
      <c r="B365" s="396" t="s">
        <v>837</v>
      </c>
      <c r="C365" s="396" t="s">
        <v>1439</v>
      </c>
    </row>
    <row r="366" spans="1:3" ht="75.75" thickBot="1">
      <c r="A366" s="397" t="s">
        <v>1708</v>
      </c>
      <c r="B366" s="398" t="s">
        <v>837</v>
      </c>
      <c r="C366" s="398" t="s">
        <v>498</v>
      </c>
    </row>
    <row r="367" spans="1:3" ht="15.75" thickBot="1">
      <c r="A367" s="399" t="s">
        <v>1709</v>
      </c>
      <c r="B367" s="400"/>
      <c r="C367" s="401"/>
    </row>
    <row r="368" spans="1:3" ht="75.75" thickBot="1">
      <c r="A368" s="397" t="s">
        <v>1710</v>
      </c>
      <c r="B368" s="398" t="s">
        <v>837</v>
      </c>
      <c r="C368" s="398" t="s">
        <v>837</v>
      </c>
    </row>
    <row r="369" spans="1:3" ht="15.75" thickBot="1">
      <c r="A369" s="399" t="s">
        <v>1711</v>
      </c>
      <c r="B369" s="400"/>
      <c r="C369" s="401"/>
    </row>
    <row r="370" spans="1:3" ht="45.75" thickBot="1">
      <c r="A370" s="397" t="s">
        <v>1358</v>
      </c>
      <c r="B370" s="397"/>
      <c r="C370" s="397"/>
    </row>
    <row r="371" spans="1:3" ht="30.75" thickBot="1">
      <c r="A371" s="395" t="s">
        <v>1712</v>
      </c>
      <c r="B371" s="396" t="s">
        <v>498</v>
      </c>
      <c r="C371" s="396" t="s">
        <v>498</v>
      </c>
    </row>
    <row r="372" spans="1:3" ht="15.75" thickBot="1">
      <c r="A372" s="397" t="s">
        <v>1713</v>
      </c>
      <c r="B372" s="398" t="s">
        <v>837</v>
      </c>
      <c r="C372" s="398" t="s">
        <v>498</v>
      </c>
    </row>
    <row r="373" spans="1:3" ht="15.75" thickBot="1">
      <c r="A373" s="395" t="s">
        <v>1714</v>
      </c>
      <c r="B373" s="396" t="s">
        <v>498</v>
      </c>
      <c r="C373" s="396" t="s">
        <v>498</v>
      </c>
    </row>
    <row r="374" spans="1:3" ht="30.75" thickBot="1">
      <c r="A374" s="397" t="s">
        <v>1715</v>
      </c>
      <c r="B374" s="398" t="s">
        <v>498</v>
      </c>
      <c r="C374" s="398" t="s">
        <v>498</v>
      </c>
    </row>
  </sheetData>
  <hyperlinks>
    <hyperlink ref="G1" location="TOC!A1" display="Return to Table of Contents" xr:uid="{00000000-0004-0000-2400-000000000000}"/>
  </hyperlinks>
  <pageMargins left="0.7" right="0.7" top="0.75" bottom="0.75" header="0.3" footer="0.3"/>
  <pageSetup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V585"/>
  <sheetViews>
    <sheetView zoomScale="98" zoomScaleNormal="98" workbookViewId="0">
      <pane xSplit="2" topLeftCell="P1" activePane="topRight" state="frozen"/>
      <selection activeCell="C7" sqref="C7"/>
      <selection pane="topRight" activeCell="R10" sqref="R10"/>
    </sheetView>
  </sheetViews>
  <sheetFormatPr defaultColWidth="8.7109375" defaultRowHeight="15"/>
  <cols>
    <col min="1" max="1" width="13.5703125" style="7" customWidth="1"/>
    <col min="2" max="2" width="63.140625" style="79" customWidth="1"/>
    <col min="3" max="4" width="12.42578125" style="81" customWidth="1"/>
    <col min="5" max="5" width="8.7109375" style="79"/>
    <col min="6" max="6" width="13.5703125" style="80" customWidth="1"/>
    <col min="7" max="7" width="63.140625" style="57" customWidth="1"/>
    <col min="8" max="8" width="8.7109375" style="83"/>
    <col min="9" max="9" width="14.5703125" style="83" customWidth="1"/>
    <col min="10" max="11" width="23.5703125" style="83" customWidth="1"/>
    <col min="12" max="12" width="8.7109375" style="83"/>
    <col min="13" max="13" width="13.5703125" style="80" customWidth="1"/>
    <col min="14" max="14" width="63.140625" style="83" customWidth="1"/>
    <col min="15" max="15" width="8.7109375" style="79"/>
    <col min="16" max="16" width="14.5703125" style="79" customWidth="1"/>
    <col min="17" max="18" width="23.5703125" style="79" customWidth="1"/>
    <col min="19" max="19" width="8.7109375" style="79"/>
    <col min="20" max="20" width="3.140625" style="118" customWidth="1"/>
    <col min="21" max="16384" width="8.7109375" style="79"/>
  </cols>
  <sheetData>
    <row r="1" spans="1:22" ht="15.75" thickBot="1">
      <c r="A1" s="7" t="s">
        <v>324</v>
      </c>
      <c r="B1" s="6" t="str">
        <f>StateSelfAssessment!A1</f>
        <v>Question</v>
      </c>
      <c r="C1" s="90" t="s">
        <v>81</v>
      </c>
      <c r="D1" s="89"/>
      <c r="F1" s="55" t="s">
        <v>324</v>
      </c>
      <c r="G1" s="56" t="s">
        <v>1716</v>
      </c>
      <c r="H1" s="82"/>
      <c r="I1" s="82"/>
      <c r="J1" s="82"/>
      <c r="K1" s="90" t="s">
        <v>81</v>
      </c>
      <c r="M1" s="55" t="s">
        <v>324</v>
      </c>
      <c r="N1" s="56" t="s">
        <v>1717</v>
      </c>
      <c r="O1" s="90" t="s">
        <v>81</v>
      </c>
      <c r="P1" s="91"/>
      <c r="U1" s="79" t="s">
        <v>1718</v>
      </c>
    </row>
    <row r="2" spans="1:22" ht="45.75" thickBot="1">
      <c r="A2" s="7">
        <v>1</v>
      </c>
      <c r="B2" s="97" t="s">
        <v>1719</v>
      </c>
      <c r="C2" s="103" t="s">
        <v>1380</v>
      </c>
      <c r="D2" s="103" t="s">
        <v>1381</v>
      </c>
      <c r="F2" s="7">
        <v>1</v>
      </c>
      <c r="G2" s="84" t="s">
        <v>327</v>
      </c>
      <c r="H2" s="100" t="s">
        <v>1720</v>
      </c>
      <c r="I2" s="101" t="s">
        <v>1721</v>
      </c>
      <c r="J2" s="102" t="s">
        <v>1722</v>
      </c>
      <c r="K2" s="102" t="s">
        <v>1723</v>
      </c>
      <c r="M2" s="7">
        <v>1</v>
      </c>
      <c r="N2" s="84" t="s">
        <v>1724</v>
      </c>
      <c r="O2" s="104" t="s">
        <v>1720</v>
      </c>
      <c r="P2" s="103" t="s">
        <v>1725</v>
      </c>
      <c r="Q2" s="102" t="s">
        <v>1722</v>
      </c>
      <c r="R2" s="102" t="s">
        <v>1726</v>
      </c>
      <c r="U2" s="83" t="s">
        <v>1727</v>
      </c>
      <c r="V2" s="79">
        <v>1</v>
      </c>
    </row>
    <row r="3" spans="1:22" ht="15" customHeight="1" thickBot="1">
      <c r="A3" s="7">
        <v>1.1000000000000001</v>
      </c>
      <c r="B3" s="523" t="str">
        <f>StateSelfAssessment!A2</f>
        <v>1.1 Management, Leadership, and Administration</v>
      </c>
      <c r="C3" s="524"/>
      <c r="D3" s="525"/>
      <c r="F3" s="7">
        <v>1.1000000000000001</v>
      </c>
      <c r="G3" s="106" t="s">
        <v>339</v>
      </c>
      <c r="H3" s="108"/>
      <c r="I3" s="108"/>
      <c r="J3" s="108"/>
      <c r="K3" s="108"/>
      <c r="M3" s="7">
        <v>1.1000000000000001</v>
      </c>
      <c r="N3" s="106" t="s">
        <v>339</v>
      </c>
      <c r="O3" s="87"/>
      <c r="P3" s="88"/>
      <c r="U3" s="83" t="s">
        <v>544</v>
      </c>
      <c r="V3" s="79">
        <v>2</v>
      </c>
    </row>
    <row r="4" spans="1:22" ht="45.75" thickBot="1">
      <c r="A4" s="7" t="s">
        <v>340</v>
      </c>
      <c r="B4" s="2" t="str">
        <f>StateSelfAssessment!A3</f>
        <v>1.1.1 States shall have a single agency, or coordinated agencies, to regulate, administer and oversee all novice driver education programs.</v>
      </c>
      <c r="C4" s="3" t="str">
        <f>StateSelfAssessment!B3</f>
        <v>Yes</v>
      </c>
      <c r="D4" s="3" t="str">
        <f>StateSelfAssessment!C3</f>
        <v>Yes</v>
      </c>
      <c r="G4" s="106" t="s">
        <v>341</v>
      </c>
      <c r="N4" s="106" t="s">
        <v>341</v>
      </c>
      <c r="U4" s="83" t="s">
        <v>367</v>
      </c>
      <c r="V4" s="79">
        <v>3</v>
      </c>
    </row>
    <row r="5" spans="1:22" ht="42.6" customHeight="1" thickBot="1">
      <c r="A5" s="7" t="s">
        <v>342</v>
      </c>
      <c r="B5" s="4" t="str">
        <f>StateSelfAssessment!A4</f>
        <v>1.1.1 a. This agency shall have authority and responsibility for the implementation, monitoring, evaluation, and enforcement of these and State standards.</v>
      </c>
      <c r="C5" s="5" t="str">
        <f>StateSelfAssessment!B4</f>
        <v>Yes</v>
      </c>
      <c r="D5" s="5" t="str">
        <f>StateSelfAssessment!C4</f>
        <v>Yes</v>
      </c>
      <c r="F5" s="55" t="s">
        <v>342</v>
      </c>
      <c r="G5" s="57" t="s">
        <v>343</v>
      </c>
      <c r="M5" s="55" t="s">
        <v>342</v>
      </c>
      <c r="V5" s="79">
        <v>4</v>
      </c>
    </row>
    <row r="6" spans="1:22" ht="42.6" customHeight="1" thickBot="1">
      <c r="B6" s="4"/>
      <c r="C6" s="5"/>
      <c r="D6" s="5"/>
      <c r="G6" s="57" t="s">
        <v>348</v>
      </c>
      <c r="V6" s="79">
        <v>5</v>
      </c>
    </row>
    <row r="7" spans="1:22" ht="15.75" thickBot="1">
      <c r="B7" s="4"/>
      <c r="C7" s="5"/>
      <c r="D7" s="5"/>
      <c r="G7" s="57" t="s">
        <v>350</v>
      </c>
      <c r="V7" s="79">
        <v>6</v>
      </c>
    </row>
    <row r="8" spans="1:22" ht="42.6" customHeight="1" thickBot="1">
      <c r="B8" s="4"/>
      <c r="C8" s="5"/>
      <c r="D8" s="5"/>
      <c r="G8" s="57" t="s">
        <v>355</v>
      </c>
      <c r="V8" s="79">
        <v>7</v>
      </c>
    </row>
    <row r="9" spans="1:22" ht="29.25" thickBot="1">
      <c r="B9" s="4"/>
      <c r="C9" s="5"/>
      <c r="D9" s="5"/>
      <c r="G9" s="57" t="s">
        <v>360</v>
      </c>
      <c r="V9" s="79">
        <v>8</v>
      </c>
    </row>
    <row r="10" spans="1:22" ht="43.5" thickBot="1">
      <c r="A10" s="7" t="s">
        <v>362</v>
      </c>
      <c r="B10" s="2" t="str">
        <f>StateSelfAssessment!A5</f>
        <v>1.1.1 b. This agency shall establish and maintain an advisory board of stakeholders to provide input to the State agency/agencies</v>
      </c>
      <c r="C10" s="3" t="str">
        <f>StateSelfAssessment!B5</f>
        <v>Yes</v>
      </c>
      <c r="D10" s="3" t="str">
        <f>StateSelfAssessment!C5</f>
        <v>No</v>
      </c>
      <c r="F10" s="7" t="s">
        <v>362</v>
      </c>
      <c r="G10" s="57" t="s">
        <v>363</v>
      </c>
      <c r="M10" s="7" t="s">
        <v>362</v>
      </c>
      <c r="V10" s="79">
        <v>9</v>
      </c>
    </row>
    <row r="11" spans="1:22" ht="15.75" thickBot="1">
      <c r="B11" s="2"/>
      <c r="C11" s="3"/>
      <c r="D11" s="3"/>
      <c r="G11" s="57" t="s">
        <v>368</v>
      </c>
      <c r="V11" s="79">
        <v>10</v>
      </c>
    </row>
    <row r="12" spans="1:22" ht="29.25" thickBot="1">
      <c r="B12" s="2"/>
      <c r="C12" s="3"/>
      <c r="D12" s="3"/>
      <c r="G12" s="57" t="s">
        <v>372</v>
      </c>
    </row>
    <row r="13" spans="1:22" ht="29.25" thickBot="1">
      <c r="B13" s="2"/>
      <c r="C13" s="3"/>
      <c r="D13" s="3"/>
      <c r="G13" s="57" t="s">
        <v>376</v>
      </c>
    </row>
    <row r="14" spans="1:22" ht="15.75" thickBot="1">
      <c r="B14" s="2"/>
      <c r="C14" s="3"/>
      <c r="D14" s="3"/>
      <c r="G14" s="57" t="s">
        <v>380</v>
      </c>
    </row>
    <row r="15" spans="1:22" ht="29.25" thickBot="1">
      <c r="A15" s="7" t="s">
        <v>383</v>
      </c>
      <c r="B15" s="4" t="str">
        <f>StateSelfAssessment!A6</f>
        <v>1.1.1 c. This agency shall undertake all other administrative actions that make available quality driver education programs</v>
      </c>
      <c r="C15" s="5" t="str">
        <f>StateSelfAssessment!B6</f>
        <v>Yes</v>
      </c>
      <c r="D15" s="5" t="str">
        <f>StateSelfAssessment!C6</f>
        <v>Yes</v>
      </c>
      <c r="F15" s="7" t="s">
        <v>383</v>
      </c>
      <c r="G15" s="57" t="s">
        <v>384</v>
      </c>
      <c r="M15" s="7" t="s">
        <v>383</v>
      </c>
    </row>
    <row r="16" spans="1:22" ht="29.25" thickBot="1">
      <c r="B16" s="4"/>
      <c r="C16" s="5"/>
      <c r="D16" s="5"/>
      <c r="G16" s="57" t="s">
        <v>387</v>
      </c>
    </row>
    <row r="17" spans="1:14" ht="43.5" thickBot="1">
      <c r="A17" s="7" t="s">
        <v>390</v>
      </c>
      <c r="B17" s="2" t="str">
        <f>StateSelfAssessment!A7</f>
        <v>1.1.1 d. This agency shall develop and execute communication strategies to inform parents and the public about driver education issues and driving laws.</v>
      </c>
      <c r="C17" s="3" t="str">
        <f>StateSelfAssessment!B7</f>
        <v>Yes</v>
      </c>
      <c r="D17" s="3" t="str">
        <f>StateSelfAssessment!C7</f>
        <v>Yes</v>
      </c>
      <c r="F17" s="7" t="s">
        <v>390</v>
      </c>
      <c r="G17" s="57" t="s">
        <v>391</v>
      </c>
      <c r="M17" s="7" t="s">
        <v>390</v>
      </c>
    </row>
    <row r="18" spans="1:14" ht="42.6" customHeight="1" thickBot="1">
      <c r="A18" s="7" t="s">
        <v>398</v>
      </c>
      <c r="B18" s="4" t="str">
        <f>StateSelfAssessment!A8</f>
        <v>1.1.1 e. In addition, the agency shall communicate to entities in a timely fashion about changes to laws, regulations, and procedures and other matters relevant to driver education.</v>
      </c>
      <c r="C18" s="5" t="str">
        <f>StateSelfAssessment!B8</f>
        <v>Yes</v>
      </c>
      <c r="D18" s="5" t="str">
        <f>StateSelfAssessment!C8</f>
        <v>Yes</v>
      </c>
      <c r="F18" s="7" t="s">
        <v>398</v>
      </c>
      <c r="G18" s="57" t="s">
        <v>399</v>
      </c>
      <c r="M18" s="7" t="s">
        <v>398</v>
      </c>
    </row>
    <row r="19" spans="1:14" ht="30.75" thickBot="1">
      <c r="A19" s="7" t="s">
        <v>404</v>
      </c>
      <c r="B19" s="4" t="str">
        <f>StateSelfAssessment!A9</f>
        <v>1.1.2 States shall have a full-time, funded State administrator for driver education.</v>
      </c>
      <c r="C19" s="5" t="str">
        <f>StateSelfAssessment!B9</f>
        <v>Yes</v>
      </c>
      <c r="D19" s="5" t="str">
        <f>StateSelfAssessment!C9</f>
        <v>Yes</v>
      </c>
      <c r="G19" s="106" t="s">
        <v>405</v>
      </c>
      <c r="N19" s="106" t="s">
        <v>405</v>
      </c>
    </row>
    <row r="20" spans="1:14" ht="43.5" thickBot="1">
      <c r="A20" s="7" t="s">
        <v>407</v>
      </c>
      <c r="B20" s="4" t="str">
        <f>StateSelfAssessment!A10</f>
        <v>1.1.2 a. The administrator shall be qualified to manage and oversee all aspects of the State’s functions in driver education, and be familiar with the delivery of driver education</v>
      </c>
      <c r="C20" s="5" t="str">
        <f>StateSelfAssessment!B10</f>
        <v>Yes</v>
      </c>
      <c r="D20" s="5" t="str">
        <f>StateSelfAssessment!C10</f>
        <v>Yes</v>
      </c>
      <c r="F20" s="7" t="s">
        <v>407</v>
      </c>
      <c r="G20" s="57" t="s">
        <v>408</v>
      </c>
      <c r="M20" s="7" t="s">
        <v>407</v>
      </c>
    </row>
    <row r="21" spans="1:14" ht="43.5" thickBot="1">
      <c r="B21" s="4"/>
      <c r="C21" s="5"/>
      <c r="D21" s="5"/>
      <c r="F21" s="7"/>
      <c r="G21" s="57" t="s">
        <v>413</v>
      </c>
      <c r="M21" s="7"/>
    </row>
    <row r="22" spans="1:14" ht="29.25" thickBot="1">
      <c r="B22" s="4"/>
      <c r="C22" s="5"/>
      <c r="D22" s="5"/>
      <c r="F22" s="7"/>
      <c r="G22" s="57" t="s">
        <v>417</v>
      </c>
      <c r="M22" s="7"/>
    </row>
    <row r="23" spans="1:14" ht="57.75" thickBot="1">
      <c r="A23" s="7" t="s">
        <v>419</v>
      </c>
      <c r="B23" s="2" t="s">
        <v>1388</v>
      </c>
      <c r="C23" s="3" t="s">
        <v>498</v>
      </c>
      <c r="D23" s="3" t="s">
        <v>498</v>
      </c>
      <c r="F23" s="7" t="s">
        <v>419</v>
      </c>
      <c r="G23" s="57" t="s">
        <v>420</v>
      </c>
      <c r="M23" s="7" t="s">
        <v>419</v>
      </c>
    </row>
    <row r="24" spans="1:14" ht="86.25" thickBot="1">
      <c r="A24" s="7" t="s">
        <v>422</v>
      </c>
      <c r="B24" s="4" t="s">
        <v>1389</v>
      </c>
      <c r="C24" s="5" t="s">
        <v>498</v>
      </c>
      <c r="D24" s="5" t="s">
        <v>498</v>
      </c>
      <c r="F24" s="7" t="s">
        <v>422</v>
      </c>
      <c r="G24" s="57" t="s">
        <v>423</v>
      </c>
      <c r="M24" s="7" t="s">
        <v>422</v>
      </c>
    </row>
    <row r="25" spans="1:14" ht="15.75" thickBot="1">
      <c r="B25" s="4"/>
      <c r="C25" s="5"/>
      <c r="D25" s="5"/>
      <c r="F25" s="7"/>
      <c r="G25" s="57" t="s">
        <v>425</v>
      </c>
      <c r="M25" s="7"/>
    </row>
    <row r="26" spans="1:14" ht="30.75" thickBot="1">
      <c r="A26" s="7" t="s">
        <v>431</v>
      </c>
      <c r="B26" s="2" t="s">
        <v>432</v>
      </c>
      <c r="C26" s="3" t="s">
        <v>498</v>
      </c>
      <c r="D26" s="3" t="s">
        <v>498</v>
      </c>
      <c r="F26" s="7" t="s">
        <v>431</v>
      </c>
      <c r="G26" s="109" t="s">
        <v>432</v>
      </c>
      <c r="M26" s="7" t="s">
        <v>431</v>
      </c>
      <c r="N26" s="109" t="s">
        <v>432</v>
      </c>
    </row>
    <row r="27" spans="1:14" ht="29.25" thickBot="1">
      <c r="B27" s="2"/>
      <c r="C27" s="3"/>
      <c r="D27" s="3"/>
      <c r="F27" s="7"/>
      <c r="G27" s="57" t="s">
        <v>433</v>
      </c>
      <c r="M27" s="7"/>
    </row>
    <row r="28" spans="1:14" ht="15.75" thickBot="1">
      <c r="B28" s="2"/>
      <c r="C28" s="3"/>
      <c r="D28" s="3"/>
      <c r="G28" s="57" t="s">
        <v>435</v>
      </c>
    </row>
    <row r="29" spans="1:14" ht="29.25" thickBot="1">
      <c r="B29" s="2"/>
      <c r="C29" s="3"/>
      <c r="D29" s="3"/>
      <c r="G29" s="57" t="s">
        <v>439</v>
      </c>
    </row>
    <row r="30" spans="1:14" ht="47.1" customHeight="1" thickBot="1">
      <c r="B30" s="2"/>
      <c r="C30" s="3"/>
      <c r="D30" s="3"/>
      <c r="G30" s="93" t="s">
        <v>1728</v>
      </c>
    </row>
    <row r="31" spans="1:14" ht="15.75" thickBot="1">
      <c r="B31" s="2"/>
      <c r="C31" s="3"/>
      <c r="D31" s="3"/>
      <c r="G31" s="57" t="s">
        <v>445</v>
      </c>
    </row>
    <row r="32" spans="1:14" ht="15.75" thickBot="1">
      <c r="B32" s="2"/>
      <c r="C32" s="3"/>
      <c r="D32" s="3"/>
      <c r="G32" s="57" t="s">
        <v>446</v>
      </c>
    </row>
    <row r="33" spans="1:16" ht="15.75" thickBot="1">
      <c r="B33" s="2"/>
      <c r="C33" s="3"/>
      <c r="D33" s="3"/>
      <c r="G33" s="57" t="s">
        <v>447</v>
      </c>
    </row>
    <row r="34" spans="1:16" ht="29.25" thickBot="1">
      <c r="B34" s="2"/>
      <c r="C34" s="3"/>
      <c r="D34" s="3"/>
      <c r="G34" s="57" t="s">
        <v>448</v>
      </c>
    </row>
    <row r="35" spans="1:16" ht="29.25" thickBot="1">
      <c r="B35" s="2"/>
      <c r="C35" s="3"/>
      <c r="D35" s="3"/>
      <c r="G35" s="57" t="s">
        <v>453</v>
      </c>
    </row>
    <row r="36" spans="1:16" ht="29.25" thickBot="1">
      <c r="B36" s="2"/>
      <c r="C36" s="3"/>
      <c r="D36" s="3"/>
      <c r="G36" s="57" t="s">
        <v>457</v>
      </c>
    </row>
    <row r="37" spans="1:16" ht="30.75" thickBot="1">
      <c r="A37" s="7" t="s">
        <v>459</v>
      </c>
      <c r="B37" s="4" t="str">
        <f>StateSelfAssessment!A14</f>
        <v>1.1.4 States shall ensure that all driver education providers meet applicable Federal and State laws and rules</v>
      </c>
      <c r="C37" s="5" t="str">
        <f>StateSelfAssessment!B14</f>
        <v>Yes</v>
      </c>
      <c r="D37" s="5" t="str">
        <f>StateSelfAssessment!C14</f>
        <v>Yes</v>
      </c>
      <c r="F37" s="7" t="s">
        <v>459</v>
      </c>
      <c r="G37" s="106" t="s">
        <v>460</v>
      </c>
      <c r="M37" s="7" t="s">
        <v>459</v>
      </c>
      <c r="N37" s="106" t="s">
        <v>460</v>
      </c>
    </row>
    <row r="38" spans="1:16" ht="29.25" thickBot="1">
      <c r="B38" s="58"/>
      <c r="C38" s="59"/>
      <c r="D38" s="60"/>
      <c r="F38" s="7"/>
      <c r="G38" s="57" t="s">
        <v>461</v>
      </c>
      <c r="M38" s="7"/>
    </row>
    <row r="39" spans="1:16" ht="15.75" thickBot="1">
      <c r="B39" s="58"/>
      <c r="C39" s="59"/>
      <c r="D39" s="60"/>
      <c r="F39" s="7"/>
      <c r="G39" s="57" t="s">
        <v>466</v>
      </c>
      <c r="M39" s="7"/>
    </row>
    <row r="40" spans="1:16" ht="29.25" thickBot="1">
      <c r="B40" s="58"/>
      <c r="C40" s="59"/>
      <c r="D40" s="60"/>
      <c r="F40" s="7"/>
      <c r="G40" s="57" t="s">
        <v>467</v>
      </c>
      <c r="M40" s="7"/>
    </row>
    <row r="41" spans="1:16" ht="15.75" thickBot="1">
      <c r="A41" s="7">
        <v>1.2</v>
      </c>
      <c r="B41" s="526" t="s">
        <v>1390</v>
      </c>
      <c r="C41" s="527"/>
      <c r="D41" s="528"/>
      <c r="F41" s="7">
        <v>1.2</v>
      </c>
      <c r="G41" s="106" t="s">
        <v>1390</v>
      </c>
      <c r="H41" s="105"/>
      <c r="I41" s="105"/>
      <c r="J41" s="105"/>
      <c r="K41" s="105"/>
      <c r="M41" s="7">
        <v>1.2</v>
      </c>
      <c r="N41" s="106" t="s">
        <v>1390</v>
      </c>
      <c r="O41" s="474"/>
      <c r="P41" s="475"/>
    </row>
    <row r="42" spans="1:16" ht="30.75" thickBot="1">
      <c r="A42" s="7" t="s">
        <v>470</v>
      </c>
      <c r="B42" s="4" t="str">
        <f>StateSelfAssessment!A16</f>
        <v>1.2.1 States shall have an application and review process for providers</v>
      </c>
      <c r="C42" s="5" t="str">
        <f>StateSelfAssessment!B16</f>
        <v>Yes</v>
      </c>
      <c r="D42" s="5" t="str">
        <f>StateSelfAssessment!C16</f>
        <v>Yes</v>
      </c>
      <c r="F42" s="7" t="s">
        <v>470</v>
      </c>
      <c r="G42" s="106" t="s">
        <v>471</v>
      </c>
      <c r="M42" s="7" t="s">
        <v>470</v>
      </c>
    </row>
    <row r="43" spans="1:16" ht="57.75" thickBot="1">
      <c r="A43" s="7" t="s">
        <v>472</v>
      </c>
      <c r="B43" s="4" t="str">
        <f>StateSelfAssessment!A17</f>
        <v>1.2.1 a. The process shall ensure that only driver education programs that conform to applicable State and national standards are approved</v>
      </c>
      <c r="C43" s="5" t="str">
        <f>StateSelfAssessment!B17</f>
        <v>Yes</v>
      </c>
      <c r="D43" s="5" t="str">
        <f>StateSelfAssessment!C17</f>
        <v>Yes</v>
      </c>
      <c r="F43" s="7" t="s">
        <v>472</v>
      </c>
      <c r="G43" s="57" t="s">
        <v>473</v>
      </c>
      <c r="M43" s="7" t="s">
        <v>472</v>
      </c>
    </row>
    <row r="44" spans="1:16" ht="29.25" thickBot="1">
      <c r="B44" s="4"/>
      <c r="C44" s="5"/>
      <c r="D44" s="5"/>
      <c r="F44" s="7"/>
      <c r="G44" s="57" t="s">
        <v>1729</v>
      </c>
      <c r="M44" s="7"/>
    </row>
    <row r="45" spans="1:16" ht="15.75" thickBot="1">
      <c r="B45" s="4"/>
      <c r="C45" s="5"/>
      <c r="D45" s="5"/>
      <c r="F45" s="7"/>
      <c r="G45" s="57" t="s">
        <v>476</v>
      </c>
      <c r="M45" s="7"/>
    </row>
    <row r="46" spans="1:16" ht="43.5" thickBot="1">
      <c r="A46" s="7" t="s">
        <v>478</v>
      </c>
      <c r="B46" s="4" t="str">
        <f>StateSelfAssessment!A18</f>
        <v>1.2.1 b. The process shall ensure that driver education programs are culturally competent by reflecting multicultural education principles</v>
      </c>
      <c r="C46" s="5" t="str">
        <f>StateSelfAssessment!B18</f>
        <v>Yes</v>
      </c>
      <c r="D46" s="5" t="str">
        <f>StateSelfAssessment!C18</f>
        <v>No</v>
      </c>
      <c r="F46" s="7" t="s">
        <v>478</v>
      </c>
      <c r="G46" s="57" t="s">
        <v>479</v>
      </c>
      <c r="M46" s="7" t="s">
        <v>478</v>
      </c>
    </row>
    <row r="47" spans="1:16" ht="57.75" thickBot="1">
      <c r="A47" s="7" t="s">
        <v>484</v>
      </c>
      <c r="B47" s="4" t="str">
        <f>StateSelfAssessment!A19</f>
        <v>1.2.1 c. The process shall administer applications for certification and recertification of driver education instructors, including owner/operators of public and private providers</v>
      </c>
      <c r="C47" s="5" t="str">
        <f>StateSelfAssessment!B19</f>
        <v>Yes</v>
      </c>
      <c r="D47" s="5" t="str">
        <f>StateSelfAssessment!C19</f>
        <v>Yes</v>
      </c>
      <c r="F47" s="7" t="s">
        <v>484</v>
      </c>
      <c r="G47" s="57" t="s">
        <v>485</v>
      </c>
      <c r="M47" s="7" t="s">
        <v>484</v>
      </c>
    </row>
    <row r="48" spans="1:16" ht="43.5" thickBot="1">
      <c r="B48" s="2"/>
      <c r="C48" s="3"/>
      <c r="D48" s="3"/>
      <c r="F48" s="7"/>
      <c r="G48" s="57" t="s">
        <v>489</v>
      </c>
      <c r="M48" s="7"/>
    </row>
    <row r="49" spans="1:14" ht="15.75" thickBot="1">
      <c r="B49" s="2"/>
      <c r="C49" s="3"/>
      <c r="D49" s="3"/>
      <c r="F49" s="7"/>
      <c r="G49" s="57" t="s">
        <v>494</v>
      </c>
      <c r="M49" s="7"/>
    </row>
    <row r="50" spans="1:14" ht="29.25" thickBot="1">
      <c r="A50" s="7" t="s">
        <v>497</v>
      </c>
      <c r="B50" s="4" t="str">
        <f>StateSelfAssessment!A20</f>
        <v>1.2.1 d. The process should list on the appropriate public state website all approved driver education providers</v>
      </c>
      <c r="C50" s="5" t="str">
        <f>StateSelfAssessment!B20</f>
        <v>No</v>
      </c>
      <c r="D50" s="5" t="str">
        <f>StateSelfAssessment!C20</f>
        <v>Yes</v>
      </c>
      <c r="F50" s="7" t="s">
        <v>497</v>
      </c>
      <c r="G50" s="57" t="s">
        <v>499</v>
      </c>
      <c r="M50" s="7" t="s">
        <v>497</v>
      </c>
    </row>
    <row r="51" spans="1:14" ht="15.75" thickBot="1">
      <c r="A51" s="7" t="s">
        <v>503</v>
      </c>
      <c r="B51" s="2" t="str">
        <f>StateSelfAssessment!A21</f>
        <v>1.2.2 States shall assess and ensure provider compliance</v>
      </c>
      <c r="C51" s="3" t="str">
        <f>StateSelfAssessment!B21</f>
        <v>Yes</v>
      </c>
      <c r="D51" s="3" t="str">
        <f>StateSelfAssessment!C21</f>
        <v>Yes</v>
      </c>
      <c r="F51" s="7" t="s">
        <v>503</v>
      </c>
      <c r="G51" s="106" t="s">
        <v>504</v>
      </c>
      <c r="M51" s="7" t="s">
        <v>503</v>
      </c>
      <c r="N51" s="106" t="s">
        <v>504</v>
      </c>
    </row>
    <row r="52" spans="1:14" ht="57.75" thickBot="1">
      <c r="A52" s="7" t="s">
        <v>505</v>
      </c>
      <c r="B52" s="2" t="str">
        <f>StateSelfAssessment!A22</f>
        <v>1.2.2 a. The state shall establish and maintain a conflict resolution system for disputes between the State agency and driver education providers</v>
      </c>
      <c r="C52" s="3" t="str">
        <f>StateSelfAssessment!B22</f>
        <v>Yes</v>
      </c>
      <c r="D52" s="3" t="str">
        <f>StateSelfAssessment!C22</f>
        <v>No</v>
      </c>
      <c r="F52" s="7" t="s">
        <v>505</v>
      </c>
      <c r="G52" s="57" t="s">
        <v>506</v>
      </c>
      <c r="M52" s="7" t="s">
        <v>505</v>
      </c>
    </row>
    <row r="53" spans="1:14" ht="15.75" thickBot="1">
      <c r="B53" s="4"/>
      <c r="C53" s="5"/>
      <c r="D53" s="5"/>
      <c r="F53" s="7"/>
      <c r="G53" s="57" t="s">
        <v>508</v>
      </c>
      <c r="M53" s="7"/>
    </row>
    <row r="54" spans="1:14" ht="15.75" thickBot="1">
      <c r="B54" s="4"/>
      <c r="C54" s="5"/>
      <c r="D54" s="5"/>
      <c r="F54" s="7"/>
      <c r="G54" s="57" t="s">
        <v>511</v>
      </c>
      <c r="M54" s="7"/>
    </row>
    <row r="55" spans="1:14" ht="43.5" thickBot="1">
      <c r="B55" s="4"/>
      <c r="C55" s="5"/>
      <c r="D55" s="5"/>
      <c r="F55" s="7"/>
      <c r="G55" s="57" t="s">
        <v>515</v>
      </c>
      <c r="M55" s="7"/>
    </row>
    <row r="56" spans="1:14" ht="29.25" thickBot="1">
      <c r="B56" s="4"/>
      <c r="C56" s="5"/>
      <c r="D56" s="5"/>
      <c r="F56" s="7"/>
      <c r="G56" s="57" t="s">
        <v>518</v>
      </c>
      <c r="M56" s="7"/>
    </row>
    <row r="57" spans="1:14" ht="29.25" thickBot="1">
      <c r="B57" s="4"/>
      <c r="C57" s="5"/>
      <c r="D57" s="5"/>
      <c r="F57" s="7"/>
      <c r="G57" s="57" t="s">
        <v>523</v>
      </c>
      <c r="M57" s="7"/>
    </row>
    <row r="58" spans="1:14" ht="29.25" thickBot="1">
      <c r="A58" s="7" t="s">
        <v>525</v>
      </c>
      <c r="B58" s="2" t="str">
        <f>StateSelfAssessment!A23</f>
        <v>1.2.2 b. The state shall provide remediation opportunities to driver education programs when sanctions are issued</v>
      </c>
      <c r="C58" s="3" t="str">
        <f>StateSelfAssessment!B23</f>
        <v>Yes</v>
      </c>
      <c r="D58" s="3" t="str">
        <f>StateSelfAssessment!C23</f>
        <v>Yes</v>
      </c>
      <c r="F58" s="7" t="s">
        <v>525</v>
      </c>
      <c r="G58" s="57" t="s">
        <v>526</v>
      </c>
      <c r="M58" s="7" t="s">
        <v>525</v>
      </c>
    </row>
    <row r="59" spans="1:14" ht="15.75" thickBot="1">
      <c r="B59" s="2"/>
      <c r="C59" s="3"/>
      <c r="D59" s="3"/>
      <c r="G59" s="57" t="s">
        <v>529</v>
      </c>
    </row>
    <row r="60" spans="1:14" ht="29.25" thickBot="1">
      <c r="A60" s="7" t="s">
        <v>531</v>
      </c>
      <c r="B60" s="4" t="str">
        <f>StateSelfAssessment!A24</f>
        <v>1.2.2 c. The state shall impose financial and/or administrative sanctions for non-compliance with the State requirements</v>
      </c>
      <c r="C60" s="5" t="str">
        <f>StateSelfAssessment!B24</f>
        <v>Yes</v>
      </c>
      <c r="D60" s="5" t="str">
        <f>StateSelfAssessment!C24</f>
        <v>No</v>
      </c>
      <c r="F60" s="7" t="s">
        <v>531</v>
      </c>
      <c r="G60" s="57" t="s">
        <v>532</v>
      </c>
      <c r="M60" s="7" t="s">
        <v>531</v>
      </c>
    </row>
    <row r="61" spans="1:14" ht="43.5" thickBot="1">
      <c r="A61" s="7" t="s">
        <v>534</v>
      </c>
      <c r="B61" s="4" t="str">
        <f>StateSelfAssessment!A25</f>
        <v>1.2.2 d. The state shall deny or revoke approval of driver education programs that do not conform to applicable State and national standards</v>
      </c>
      <c r="C61" s="5" t="str">
        <f>StateSelfAssessment!B25</f>
        <v>Yes</v>
      </c>
      <c r="D61" s="5" t="str">
        <f>StateSelfAssessment!C25</f>
        <v>Yes</v>
      </c>
      <c r="F61" s="7" t="s">
        <v>534</v>
      </c>
      <c r="G61" s="57" t="s">
        <v>535</v>
      </c>
      <c r="M61" s="7" t="s">
        <v>534</v>
      </c>
    </row>
    <row r="62" spans="1:14" ht="15.75" thickBot="1">
      <c r="B62" s="2"/>
      <c r="C62" s="3"/>
      <c r="D62" s="3"/>
      <c r="G62" s="57" t="s">
        <v>537</v>
      </c>
    </row>
    <row r="63" spans="1:14" ht="45.75" thickBot="1">
      <c r="A63" s="7" t="s">
        <v>539</v>
      </c>
      <c r="B63" s="4" t="str">
        <f>StateSelfAssessment!A26</f>
        <v>1.2.3 States shall have standardized monitoring, evaluation/auditing, and oversight procedures to ensure compliance with these and State standards</v>
      </c>
      <c r="C63" s="5" t="str">
        <f>StateSelfAssessment!B26</f>
        <v>Yes</v>
      </c>
      <c r="D63" s="5" t="str">
        <f>StateSelfAssessment!C26</f>
        <v>Yes</v>
      </c>
      <c r="F63" s="7" t="s">
        <v>539</v>
      </c>
      <c r="G63" s="106" t="s">
        <v>540</v>
      </c>
      <c r="M63" s="7" t="s">
        <v>539</v>
      </c>
      <c r="N63" s="106" t="s">
        <v>540</v>
      </c>
    </row>
    <row r="64" spans="1:14" ht="29.25" thickBot="1">
      <c r="A64" s="7" t="s">
        <v>541</v>
      </c>
      <c r="B64" s="2" t="str">
        <f>StateSelfAssessment!A27</f>
        <v>1.2.3 a. The procedures shall include a process for providers to undergo review, by the regulating State authority</v>
      </c>
      <c r="C64" s="3" t="str">
        <f>StateSelfAssessment!B27</f>
        <v>Yes</v>
      </c>
      <c r="D64" s="3" t="str">
        <f>StateSelfAssessment!C27</f>
        <v>Yes</v>
      </c>
      <c r="F64" s="7" t="s">
        <v>541</v>
      </c>
      <c r="G64" s="57" t="s">
        <v>542</v>
      </c>
      <c r="M64" s="7" t="s">
        <v>541</v>
      </c>
    </row>
    <row r="65" spans="1:14" ht="72" thickBot="1">
      <c r="A65" s="7" t="s">
        <v>545</v>
      </c>
      <c r="B65" s="2" t="str">
        <f>StateSelfAssessment!A28</f>
        <v>1.2.3 b. The procedures shall include the right to inspect premises and training records maintained in connection with courses conducted under the program, to interview instructors and students, to inspect vehicles and to inspect classroom and/or behind-the-wheel instruction</v>
      </c>
      <c r="C65" s="3" t="str">
        <f>StateSelfAssessment!B28</f>
        <v>Yes</v>
      </c>
      <c r="D65" s="3" t="str">
        <f>StateSelfAssessment!C28</f>
        <v>Yes</v>
      </c>
      <c r="F65" s="7" t="s">
        <v>545</v>
      </c>
      <c r="G65" s="57" t="s">
        <v>546</v>
      </c>
      <c r="M65" s="7" t="s">
        <v>545</v>
      </c>
    </row>
    <row r="66" spans="1:14" ht="29.25" thickBot="1">
      <c r="B66" s="4"/>
      <c r="C66" s="5"/>
      <c r="D66" s="5"/>
      <c r="G66" s="57" t="s">
        <v>549</v>
      </c>
    </row>
    <row r="67" spans="1:14" ht="15.75" thickBot="1">
      <c r="B67" s="4"/>
      <c r="C67" s="5"/>
      <c r="D67" s="5"/>
      <c r="G67" s="57" t="s">
        <v>551</v>
      </c>
    </row>
    <row r="68" spans="1:14" ht="15.75" thickBot="1">
      <c r="B68" s="4"/>
      <c r="C68" s="5"/>
      <c r="D68" s="5"/>
      <c r="G68" s="57" t="s">
        <v>556</v>
      </c>
    </row>
    <row r="69" spans="1:14" ht="15.75" thickBot="1">
      <c r="B69" s="4"/>
      <c r="C69" s="5"/>
      <c r="D69" s="5"/>
      <c r="G69" s="57" t="s">
        <v>560</v>
      </c>
    </row>
    <row r="70" spans="1:14" ht="29.25" thickBot="1">
      <c r="A70" s="7" t="s">
        <v>564</v>
      </c>
      <c r="B70" s="2" t="str">
        <f>StateSelfAssessment!A29</f>
        <v>1.2.3 c. The procedures shall include the verification that all providers continue to meet State requirements</v>
      </c>
      <c r="C70" s="3" t="str">
        <f>StateSelfAssessment!B29</f>
        <v>Yes</v>
      </c>
      <c r="D70" s="3" t="str">
        <f>StateSelfAssessment!C29</f>
        <v>Yes</v>
      </c>
      <c r="F70" s="7" t="s">
        <v>564</v>
      </c>
      <c r="G70" s="57" t="s">
        <v>565</v>
      </c>
      <c r="M70" s="7" t="s">
        <v>564</v>
      </c>
    </row>
    <row r="71" spans="1:14" ht="75.75" thickBot="1">
      <c r="A71" s="7" t="s">
        <v>568</v>
      </c>
      <c r="B71" s="2" t="str">
        <f>StateSelfAssessment!A30</f>
        <v>1.2.4 States shall ensure driver education entities have an identified person to administer day-to-day operations, including responsibility for the maintenance of student records and filing of reports with the State in accordance with State regulations</v>
      </c>
      <c r="C71" s="3" t="str">
        <f>StateSelfAssessment!B30</f>
        <v>Yes</v>
      </c>
      <c r="D71" s="3" t="str">
        <f>StateSelfAssessment!C30</f>
        <v>Yes</v>
      </c>
      <c r="F71" s="7" t="s">
        <v>568</v>
      </c>
      <c r="G71" s="106" t="s">
        <v>569</v>
      </c>
      <c r="M71" s="7" t="s">
        <v>568</v>
      </c>
      <c r="N71" s="106" t="s">
        <v>569</v>
      </c>
    </row>
    <row r="72" spans="1:14" ht="57.75" thickBot="1">
      <c r="B72" s="2"/>
      <c r="C72" s="3"/>
      <c r="D72" s="3"/>
      <c r="F72" s="7"/>
      <c r="G72" s="57" t="s">
        <v>570</v>
      </c>
      <c r="M72" s="7"/>
    </row>
    <row r="73" spans="1:14" ht="45.75" thickBot="1">
      <c r="A73" s="7" t="s">
        <v>572</v>
      </c>
      <c r="B73" s="2" t="str">
        <f>StateSelfAssessment!A31</f>
        <v>1.2.5 States shall require driver education providers to maintain program and course records, as established by the State, at a minimum, consisting of</v>
      </c>
      <c r="C73" s="3">
        <f>StateSelfAssessment!B31</f>
        <v>0</v>
      </c>
      <c r="D73" s="3">
        <f>StateSelfAssessment!C31</f>
        <v>0</v>
      </c>
      <c r="F73" s="7" t="s">
        <v>572</v>
      </c>
      <c r="G73" s="106" t="s">
        <v>573</v>
      </c>
      <c r="M73" s="7" t="s">
        <v>572</v>
      </c>
      <c r="N73" s="106" t="s">
        <v>573</v>
      </c>
    </row>
    <row r="74" spans="1:14" ht="43.5" thickBot="1">
      <c r="A74" s="7" t="s">
        <v>574</v>
      </c>
      <c r="B74" s="2" t="str">
        <f>StateSelfAssessment!A32</f>
        <v>1.2.5 a. instructor information</v>
      </c>
      <c r="C74" s="3" t="str">
        <f>StateSelfAssessment!B32</f>
        <v>Yes</v>
      </c>
      <c r="D74" s="3" t="str">
        <f>StateSelfAssessment!C32</f>
        <v>Yes</v>
      </c>
      <c r="F74" s="7" t="s">
        <v>574</v>
      </c>
      <c r="G74" s="57" t="s">
        <v>575</v>
      </c>
      <c r="M74" s="7" t="s">
        <v>574</v>
      </c>
    </row>
    <row r="75" spans="1:14" ht="29.25" thickBot="1">
      <c r="A75" s="7" t="s">
        <v>577</v>
      </c>
      <c r="B75" s="2" t="str">
        <f>StateSelfAssessment!A33</f>
        <v>1.2.5 b. insurance records</v>
      </c>
      <c r="C75" s="3" t="str">
        <f>StateSelfAssessment!B33</f>
        <v>Yes</v>
      </c>
      <c r="D75" s="3" t="str">
        <f>StateSelfAssessment!C33</f>
        <v>Yes</v>
      </c>
      <c r="F75" s="7" t="s">
        <v>577</v>
      </c>
      <c r="G75" s="57" t="s">
        <v>578</v>
      </c>
      <c r="M75" s="7" t="s">
        <v>577</v>
      </c>
    </row>
    <row r="76" spans="1:14" ht="29.25" thickBot="1">
      <c r="A76" s="7" t="s">
        <v>581</v>
      </c>
      <c r="B76" s="2" t="str">
        <f>StateSelfAssessment!A34</f>
        <v>1.2.5 c. an individual record sheet for each student including the registration form, attendance, performance results</v>
      </c>
      <c r="C76" s="3" t="str">
        <f>StateSelfAssessment!B34</f>
        <v>Yes</v>
      </c>
      <c r="D76" s="3" t="str">
        <f>StateSelfAssessment!C34</f>
        <v>Yes</v>
      </c>
    </row>
    <row r="77" spans="1:14" ht="15.75" thickBot="1">
      <c r="A77" s="7" t="s">
        <v>582</v>
      </c>
      <c r="B77" s="2" t="str">
        <f>StateSelfAssessment!A35</f>
        <v>1.2.5 d. course completion certificates</v>
      </c>
      <c r="C77" s="3" t="str">
        <f>StateSelfAssessment!B35</f>
        <v>Yes</v>
      </c>
      <c r="D77" s="3" t="str">
        <f>StateSelfAssessment!C35</f>
        <v>Yes</v>
      </c>
    </row>
    <row r="78" spans="1:14" ht="60.75" thickBot="1">
      <c r="A78" s="7" t="s">
        <v>583</v>
      </c>
      <c r="B78" s="2" t="str">
        <f>StateSelfAssessment!A36</f>
        <v>1.2.6 States shall require providers to follow state and/or federal legal requirements for the transmission of personal and/or confidential information electronically or in hard copy format</v>
      </c>
      <c r="C78" s="3" t="str">
        <f>StateSelfAssessment!B36</f>
        <v>Yes</v>
      </c>
      <c r="D78" s="3" t="str">
        <f>StateSelfAssessment!C36</f>
        <v>Yes</v>
      </c>
      <c r="F78" s="7" t="s">
        <v>583</v>
      </c>
      <c r="G78" s="106" t="s">
        <v>584</v>
      </c>
      <c r="M78" s="7" t="s">
        <v>583</v>
      </c>
      <c r="N78" s="106" t="s">
        <v>584</v>
      </c>
    </row>
    <row r="79" spans="1:14" ht="43.5" thickBot="1">
      <c r="B79" s="2"/>
      <c r="C79" s="3"/>
      <c r="D79" s="3"/>
      <c r="F79" s="7"/>
      <c r="G79" s="57" t="s">
        <v>585</v>
      </c>
      <c r="M79" s="7"/>
    </row>
    <row r="80" spans="1:14" ht="60.75" thickBot="1">
      <c r="A80" s="7" t="s">
        <v>588</v>
      </c>
      <c r="B80" s="2" t="str">
        <f>StateSelfAssessment!A37</f>
        <v>1.2.7 States shall require that both successful and unsuccessful completion of the course and results of learners are recorded and kept in a secure file/location as required by the state regulating authority</v>
      </c>
      <c r="C80" s="3" t="str">
        <f>StateSelfAssessment!B37</f>
        <v>Yes</v>
      </c>
      <c r="D80" s="3" t="str">
        <f>StateSelfAssessment!C37</f>
        <v>Yes</v>
      </c>
      <c r="F80" s="7" t="s">
        <v>588</v>
      </c>
      <c r="G80" s="106" t="s">
        <v>589</v>
      </c>
      <c r="M80" s="7" t="s">
        <v>588</v>
      </c>
      <c r="N80" s="106" t="s">
        <v>589</v>
      </c>
    </row>
    <row r="81" spans="1:16" ht="57.75" thickBot="1">
      <c r="B81" s="2"/>
      <c r="C81" s="3"/>
      <c r="D81" s="3"/>
      <c r="F81" s="7"/>
      <c r="G81" s="57" t="s">
        <v>590</v>
      </c>
      <c r="M81" s="7"/>
    </row>
    <row r="82" spans="1:16" ht="29.25" thickBot="1">
      <c r="B82" s="2"/>
      <c r="C82" s="3"/>
      <c r="D82" s="3"/>
      <c r="F82" s="7"/>
      <c r="G82" s="57" t="s">
        <v>592</v>
      </c>
      <c r="M82" s="7"/>
    </row>
    <row r="83" spans="1:16" ht="29.25" thickBot="1">
      <c r="B83" s="2"/>
      <c r="C83" s="3"/>
      <c r="D83" s="3"/>
      <c r="F83" s="7"/>
      <c r="G83" s="57" t="s">
        <v>596</v>
      </c>
      <c r="M83" s="7"/>
    </row>
    <row r="84" spans="1:16" ht="60.75" thickBot="1">
      <c r="A84" s="7" t="s">
        <v>599</v>
      </c>
      <c r="B84" s="4" t="str">
        <f>StateSelfAssessment!A38</f>
        <v>1.2.8 States shall require providers to obtain parental/guardian authorization for minors to participate in the course; in order to verify that the learner has not secured driver education without parental consent</v>
      </c>
      <c r="C84" s="5" t="str">
        <f>StateSelfAssessment!B38</f>
        <v>Yes</v>
      </c>
      <c r="D84" s="5" t="str">
        <f>StateSelfAssessment!C38</f>
        <v>Yes</v>
      </c>
      <c r="F84" s="7" t="s">
        <v>599</v>
      </c>
      <c r="G84" s="106" t="s">
        <v>600</v>
      </c>
      <c r="M84" s="7" t="s">
        <v>599</v>
      </c>
      <c r="N84" s="106" t="s">
        <v>600</v>
      </c>
    </row>
    <row r="85" spans="1:16" ht="57.75" thickBot="1">
      <c r="B85" s="58"/>
      <c r="C85" s="59"/>
      <c r="D85" s="60"/>
      <c r="F85" s="7"/>
      <c r="G85" s="57" t="s">
        <v>601</v>
      </c>
      <c r="M85" s="7"/>
    </row>
    <row r="86" spans="1:16" ht="15.75" thickBot="1">
      <c r="A86" s="7">
        <v>1.3</v>
      </c>
      <c r="B86" s="514" t="str">
        <f>StateSelfAssessment!A39</f>
        <v>1.3 Program Evaluation and Data Collection</v>
      </c>
      <c r="C86" s="515"/>
      <c r="D86" s="516"/>
      <c r="F86" s="7">
        <v>1.3</v>
      </c>
      <c r="G86" s="106" t="s">
        <v>1406</v>
      </c>
      <c r="H86" s="105"/>
      <c r="I86" s="105"/>
      <c r="J86" s="105"/>
      <c r="K86" s="105"/>
      <c r="M86" s="7">
        <v>1.3</v>
      </c>
      <c r="N86" s="106" t="s">
        <v>1406</v>
      </c>
      <c r="O86" s="474"/>
      <c r="P86" s="475"/>
    </row>
    <row r="87" spans="1:16" ht="75.75" thickBot="1">
      <c r="A87" s="7" t="s">
        <v>604</v>
      </c>
      <c r="B87" s="4" t="str">
        <f>StateSelfAssessment!A40</f>
        <v>1.3.1 States shall require driver education providers to collect and report student identification, performance and other data to the designated State agency so that evaluations of the State’s driver education program can be completed and made available to the public</v>
      </c>
      <c r="C87" s="5" t="str">
        <f>StateSelfAssessment!B40</f>
        <v>Yes</v>
      </c>
      <c r="D87" s="5" t="str">
        <f>StateSelfAssessment!C40</f>
        <v>No</v>
      </c>
      <c r="F87" s="7" t="s">
        <v>604</v>
      </c>
      <c r="G87" s="106" t="s">
        <v>1407</v>
      </c>
      <c r="M87" s="7" t="s">
        <v>604</v>
      </c>
      <c r="N87" s="106" t="s">
        <v>1407</v>
      </c>
    </row>
    <row r="88" spans="1:16" ht="72" thickBot="1">
      <c r="B88" s="4"/>
      <c r="C88" s="5"/>
      <c r="D88" s="5"/>
      <c r="F88" s="7"/>
      <c r="G88" s="57" t="s">
        <v>606</v>
      </c>
      <c r="M88" s="7"/>
    </row>
    <row r="89" spans="1:16" ht="15.75" thickBot="1">
      <c r="B89" s="4"/>
      <c r="C89" s="5"/>
      <c r="D89" s="5"/>
      <c r="F89" s="7"/>
      <c r="G89" s="57" t="s">
        <v>610</v>
      </c>
      <c r="M89" s="7"/>
    </row>
    <row r="90" spans="1:16" ht="15.75" thickBot="1">
      <c r="B90" s="4"/>
      <c r="C90" s="5"/>
      <c r="D90" s="5"/>
      <c r="F90" s="7"/>
      <c r="G90" s="57" t="s">
        <v>612</v>
      </c>
      <c r="M90" s="7"/>
    </row>
    <row r="91" spans="1:16" ht="15.75" thickBot="1">
      <c r="B91" s="4"/>
      <c r="C91" s="5"/>
      <c r="D91" s="5"/>
      <c r="F91" s="7"/>
      <c r="G91" s="57" t="s">
        <v>614</v>
      </c>
      <c r="M91" s="7"/>
    </row>
    <row r="92" spans="1:16" ht="45.75" thickBot="1">
      <c r="A92" s="7" t="s">
        <v>616</v>
      </c>
      <c r="B92" s="2" t="str">
        <f>StateSelfAssessment!A41</f>
        <v>1.3.2 States shall ensure that student information submitted to the agency or used by the agency remains confidential, as required by applicable State and Federal regulations</v>
      </c>
      <c r="C92" s="3" t="str">
        <f>StateSelfAssessment!B41</f>
        <v>Yes</v>
      </c>
      <c r="D92" s="3" t="str">
        <f>StateSelfAssessment!C41</f>
        <v>Yes</v>
      </c>
      <c r="F92" s="7" t="s">
        <v>616</v>
      </c>
      <c r="G92" s="106" t="s">
        <v>617</v>
      </c>
      <c r="M92" s="7" t="s">
        <v>616</v>
      </c>
      <c r="N92" s="106" t="s">
        <v>617</v>
      </c>
    </row>
    <row r="93" spans="1:16" ht="43.5" thickBot="1">
      <c r="B93" s="2"/>
      <c r="C93" s="3"/>
      <c r="D93" s="3"/>
      <c r="F93" s="7"/>
      <c r="G93" s="57" t="s">
        <v>618</v>
      </c>
      <c r="M93" s="7"/>
    </row>
    <row r="94" spans="1:16" ht="15.75" thickBot="1">
      <c r="B94" s="2"/>
      <c r="C94" s="3"/>
      <c r="D94" s="3"/>
      <c r="F94" s="7"/>
      <c r="G94" s="57" t="s">
        <v>620</v>
      </c>
      <c r="M94" s="7"/>
    </row>
    <row r="95" spans="1:16" ht="15.75" thickBot="1">
      <c r="B95" s="2"/>
      <c r="C95" s="3"/>
      <c r="D95" s="3"/>
      <c r="F95" s="7"/>
      <c r="G95" s="57" t="s">
        <v>622</v>
      </c>
      <c r="M95" s="7"/>
    </row>
    <row r="96" spans="1:16" ht="60.75" thickBot="1">
      <c r="A96" s="7" t="s">
        <v>624</v>
      </c>
      <c r="B96" s="4" t="str">
        <f>StateSelfAssessment!A42</f>
        <v>1.3.3 States shall develop a comprehensive evaluation program to measure progress toward the established goals and objectives of the driver education program and optimize the allocation of resources</v>
      </c>
      <c r="C96" s="5" t="str">
        <f>StateSelfAssessment!B42</f>
        <v>Yes</v>
      </c>
      <c r="D96" s="5" t="str">
        <f>StateSelfAssessment!C42</f>
        <v>No</v>
      </c>
      <c r="F96" s="7" t="s">
        <v>624</v>
      </c>
      <c r="G96" s="106" t="s">
        <v>625</v>
      </c>
      <c r="M96" s="7" t="s">
        <v>624</v>
      </c>
      <c r="N96" s="106" t="s">
        <v>625</v>
      </c>
    </row>
    <row r="97" spans="1:14" ht="57.75" thickBot="1">
      <c r="B97" s="4"/>
      <c r="C97" s="5"/>
      <c r="D97" s="5"/>
      <c r="F97" s="7"/>
      <c r="G97" s="57" t="s">
        <v>626</v>
      </c>
      <c r="M97" s="7"/>
    </row>
    <row r="98" spans="1:14" ht="15.75" thickBot="1">
      <c r="B98" s="4"/>
      <c r="C98" s="5"/>
      <c r="D98" s="5"/>
      <c r="G98" s="57" t="s">
        <v>628</v>
      </c>
    </row>
    <row r="99" spans="1:14" ht="72" thickBot="1">
      <c r="B99" s="4"/>
      <c r="C99" s="5"/>
      <c r="D99" s="5"/>
      <c r="G99" s="57" t="s">
        <v>631</v>
      </c>
    </row>
    <row r="100" spans="1:14" ht="29.25" thickBot="1">
      <c r="B100" s="4"/>
      <c r="C100" s="5"/>
      <c r="D100" s="5"/>
      <c r="G100" s="57" t="s">
        <v>634</v>
      </c>
    </row>
    <row r="101" spans="1:14" ht="43.5" thickBot="1">
      <c r="B101" s="4"/>
      <c r="C101" s="5"/>
      <c r="D101" s="5"/>
      <c r="G101" s="57" t="s">
        <v>637</v>
      </c>
    </row>
    <row r="102" spans="1:14" ht="29.25" thickBot="1">
      <c r="B102" s="4"/>
      <c r="C102" s="5"/>
      <c r="D102" s="5"/>
      <c r="G102" s="57" t="s">
        <v>639</v>
      </c>
    </row>
    <row r="103" spans="1:14" ht="15.75" thickBot="1">
      <c r="B103" s="4"/>
      <c r="C103" s="5"/>
      <c r="D103" s="5"/>
      <c r="G103" s="57" t="s">
        <v>641</v>
      </c>
    </row>
    <row r="104" spans="1:14" ht="29.25" thickBot="1">
      <c r="B104" s="4"/>
      <c r="C104" s="5"/>
      <c r="D104" s="5"/>
      <c r="G104" s="57" t="s">
        <v>643</v>
      </c>
    </row>
    <row r="105" spans="1:14" ht="30.75" thickBot="1">
      <c r="A105" s="7" t="s">
        <v>645</v>
      </c>
      <c r="B105" s="2" t="str">
        <f>StateSelfAssessment!A43</f>
        <v>1.3.4 States shall track data and utilize the data for the improvement of their driver education program</v>
      </c>
      <c r="C105" s="3" t="str">
        <f>StateSelfAssessment!B43</f>
        <v>Yes</v>
      </c>
      <c r="D105" s="3" t="str">
        <f>StateSelfAssessment!C43</f>
        <v>Yes</v>
      </c>
      <c r="F105" s="7" t="s">
        <v>645</v>
      </c>
      <c r="G105" s="106" t="s">
        <v>646</v>
      </c>
      <c r="M105" s="7" t="s">
        <v>645</v>
      </c>
      <c r="N105" s="106" t="s">
        <v>646</v>
      </c>
    </row>
    <row r="106" spans="1:14" ht="29.25" thickBot="1">
      <c r="B106" s="2"/>
      <c r="C106" s="3"/>
      <c r="D106" s="3"/>
      <c r="F106" s="7"/>
      <c r="G106" s="57" t="s">
        <v>647</v>
      </c>
      <c r="M106" s="7"/>
    </row>
    <row r="107" spans="1:14" ht="15.75" thickBot="1">
      <c r="B107" s="2"/>
      <c r="C107" s="3"/>
      <c r="D107" s="3"/>
      <c r="F107" s="7"/>
      <c r="G107" s="57" t="s">
        <v>649</v>
      </c>
      <c r="M107" s="7"/>
    </row>
    <row r="108" spans="1:14" ht="15.75" thickBot="1">
      <c r="B108" s="2"/>
      <c r="C108" s="3"/>
      <c r="D108" s="3"/>
      <c r="F108" s="7"/>
      <c r="G108" s="57" t="s">
        <v>652</v>
      </c>
      <c r="M108" s="7"/>
    </row>
    <row r="109" spans="1:14" ht="15.75" thickBot="1">
      <c r="B109" s="2"/>
      <c r="C109" s="3"/>
      <c r="D109" s="3"/>
      <c r="F109" s="7"/>
      <c r="G109" s="57" t="s">
        <v>655</v>
      </c>
      <c r="M109" s="7"/>
    </row>
    <row r="110" spans="1:14" ht="60.75" thickBot="1">
      <c r="A110" s="7" t="s">
        <v>657</v>
      </c>
      <c r="B110" s="4" t="str">
        <f>StateSelfAssessment!A44</f>
        <v>1.3.5 States shall require the responsible agency for driver education to maintain data elements (e.g. driver license number) on students that can be linked to driver record data</v>
      </c>
      <c r="C110" s="5" t="str">
        <f>StateSelfAssessment!B44</f>
        <v>Yes</v>
      </c>
      <c r="D110" s="5" t="str">
        <f>StateSelfAssessment!C44</f>
        <v>Yes</v>
      </c>
      <c r="F110" s="7" t="s">
        <v>657</v>
      </c>
      <c r="G110" s="106" t="s">
        <v>658</v>
      </c>
      <c r="M110" s="7" t="s">
        <v>657</v>
      </c>
      <c r="N110" s="106" t="s">
        <v>658</v>
      </c>
    </row>
    <row r="111" spans="1:14" ht="43.5" thickBot="1">
      <c r="B111" s="58"/>
      <c r="C111" s="59"/>
      <c r="D111" s="60"/>
      <c r="F111" s="7"/>
      <c r="G111" s="57" t="s">
        <v>659</v>
      </c>
      <c r="M111" s="7"/>
    </row>
    <row r="112" spans="1:14" ht="15.75" thickBot="1">
      <c r="B112" s="58"/>
      <c r="C112" s="59"/>
      <c r="D112" s="60"/>
      <c r="F112" s="7"/>
      <c r="G112" s="57" t="s">
        <v>662</v>
      </c>
      <c r="M112" s="7"/>
    </row>
    <row r="113" spans="1:16" ht="57.75" thickBot="1">
      <c r="B113" s="58"/>
      <c r="C113" s="59"/>
      <c r="D113" s="60"/>
      <c r="F113" s="7"/>
      <c r="G113" s="57" t="s">
        <v>663</v>
      </c>
      <c r="M113" s="7"/>
    </row>
    <row r="114" spans="1:16" ht="15.75" thickBot="1">
      <c r="B114" s="58"/>
      <c r="C114" s="59"/>
      <c r="D114" s="60"/>
      <c r="F114" s="7"/>
      <c r="G114" s="57" t="s">
        <v>664</v>
      </c>
      <c r="M114" s="7"/>
    </row>
    <row r="115" spans="1:16" ht="15.75" thickBot="1">
      <c r="A115" s="7">
        <v>1.4</v>
      </c>
      <c r="B115" s="476" t="str">
        <f>StateSelfAssessment!A45</f>
        <v>1.4 Communication Program</v>
      </c>
      <c r="C115" s="477"/>
      <c r="D115" s="478"/>
      <c r="F115" s="55">
        <v>1.4</v>
      </c>
      <c r="G115" s="106" t="s">
        <v>1408</v>
      </c>
      <c r="H115" s="105"/>
      <c r="I115" s="105"/>
      <c r="J115" s="105"/>
      <c r="K115" s="105"/>
      <c r="M115" s="55">
        <v>1.4</v>
      </c>
      <c r="N115" s="106" t="s">
        <v>1408</v>
      </c>
      <c r="O115" s="474"/>
      <c r="P115" s="475"/>
    </row>
    <row r="116" spans="1:16" ht="90.75" thickBot="1">
      <c r="A116" s="7" t="s">
        <v>667</v>
      </c>
      <c r="B116" s="4" t="str">
        <f>StateSelfAssessment!A46</f>
        <v>1.4.1 States shall develop and implement communication strategies directed at supporting policy and program elements. The State Highway Safety Office, in collaboration and cooperation with driver education and training, driver licensing, and highway safety partners, should consider a statewide communications plan and campaign that:</v>
      </c>
      <c r="C116" s="5">
        <f>StateSelfAssessment!B46</f>
        <v>0</v>
      </c>
      <c r="D116" s="5"/>
      <c r="F116" s="7" t="s">
        <v>667</v>
      </c>
      <c r="G116" s="106" t="s">
        <v>1409</v>
      </c>
      <c r="M116" s="7" t="s">
        <v>667</v>
      </c>
      <c r="N116" s="106" t="s">
        <v>1409</v>
      </c>
    </row>
    <row r="117" spans="1:16" ht="43.5" thickBot="1">
      <c r="B117" s="4"/>
      <c r="C117" s="5"/>
      <c r="D117" s="5"/>
      <c r="F117" s="7"/>
      <c r="G117" s="57" t="s">
        <v>669</v>
      </c>
      <c r="M117" s="7"/>
    </row>
    <row r="118" spans="1:16" ht="29.25" thickBot="1">
      <c r="B118" s="4"/>
      <c r="C118" s="5"/>
      <c r="D118" s="5"/>
      <c r="F118" s="7"/>
      <c r="G118" s="57" t="s">
        <v>671</v>
      </c>
      <c r="M118" s="7"/>
    </row>
    <row r="119" spans="1:16" ht="29.25" thickBot="1">
      <c r="B119" s="4"/>
      <c r="C119" s="5"/>
      <c r="D119" s="5"/>
      <c r="F119" s="7"/>
      <c r="G119" s="93" t="s">
        <v>673</v>
      </c>
      <c r="M119" s="7"/>
    </row>
    <row r="120" spans="1:16" ht="29.25" thickBot="1">
      <c r="B120" s="4"/>
      <c r="C120" s="5"/>
      <c r="D120" s="5"/>
      <c r="F120" s="7"/>
      <c r="G120" s="57" t="s">
        <v>675</v>
      </c>
      <c r="M120" s="7"/>
    </row>
    <row r="121" spans="1:16" ht="29.25" thickBot="1">
      <c r="B121" s="4"/>
      <c r="C121" s="5"/>
      <c r="D121" s="5"/>
      <c r="F121" s="7"/>
      <c r="G121" s="57" t="s">
        <v>677</v>
      </c>
      <c r="M121" s="7"/>
    </row>
    <row r="122" spans="1:16" ht="15.75" thickBot="1">
      <c r="B122" s="4"/>
      <c r="C122" s="5"/>
      <c r="D122" s="5"/>
      <c r="F122" s="7"/>
      <c r="G122" s="57" t="s">
        <v>679</v>
      </c>
      <c r="M122" s="7"/>
    </row>
    <row r="123" spans="1:16" ht="15.75" thickBot="1">
      <c r="B123" s="4"/>
      <c r="C123" s="5"/>
      <c r="D123" s="5"/>
      <c r="F123" s="7"/>
      <c r="G123" s="57" t="s">
        <v>680</v>
      </c>
      <c r="M123" s="7"/>
    </row>
    <row r="124" spans="1:16" ht="43.5" thickBot="1">
      <c r="A124" s="7" t="s">
        <v>681</v>
      </c>
      <c r="B124" s="2" t="str">
        <f>StateSelfAssessment!A47</f>
        <v>1.4.1 a. Informs the public and parents/guardians about State GDL laws including, but not limited to: the role of supervised driving, underage drinking, and zero tolerance laws</v>
      </c>
      <c r="C124" s="3" t="str">
        <f>StateSelfAssessment!B47</f>
        <v>Yes</v>
      </c>
      <c r="D124" s="3" t="str">
        <f>StateSelfAssessment!C47</f>
        <v>No</v>
      </c>
    </row>
    <row r="125" spans="1:16" ht="15.75" thickBot="1">
      <c r="A125" s="7" t="s">
        <v>682</v>
      </c>
      <c r="B125" s="2" t="str">
        <f>StateSelfAssessment!A48</f>
        <v>1.4.1 b. Identifies the at-risk target population</v>
      </c>
      <c r="C125" s="3" t="str">
        <f>StateSelfAssessment!B48</f>
        <v>Yes</v>
      </c>
      <c r="D125" s="3" t="str">
        <f>StateSelfAssessment!C48</f>
        <v>Yes</v>
      </c>
    </row>
    <row r="126" spans="1:16" ht="29.25" thickBot="1">
      <c r="A126" s="7" t="s">
        <v>683</v>
      </c>
      <c r="B126" s="2" t="str">
        <f>StateSelfAssessment!A49</f>
        <v>1.4.1 c. Provides materials that are culturally competent and reflect multicultural education principles</v>
      </c>
      <c r="C126" s="3" t="str">
        <f>StateSelfAssessment!B49</f>
        <v>Yes</v>
      </c>
      <c r="D126" s="3" t="str">
        <f>StateSelfAssessment!C49</f>
        <v>Yes</v>
      </c>
    </row>
    <row r="127" spans="1:16" ht="29.25" thickBot="1">
      <c r="A127" s="7" t="s">
        <v>684</v>
      </c>
      <c r="B127" s="2" t="str">
        <f>StateSelfAssessment!A50</f>
        <v>1.4.1 d. Informs the public on the role of parental monitoring/involvement</v>
      </c>
      <c r="C127" s="3" t="str">
        <f>StateSelfAssessment!B50</f>
        <v>Yes</v>
      </c>
      <c r="D127" s="3" t="str">
        <f>StateSelfAssessment!C50</f>
        <v>Yes</v>
      </c>
    </row>
    <row r="128" spans="1:16" ht="29.25" thickBot="1">
      <c r="A128" s="7" t="s">
        <v>685</v>
      </c>
      <c r="B128" s="2" t="str">
        <f>StateSelfAssessment!A51</f>
        <v>1.4.1 e. Informs the public about State guidelines and regulation of driver education</v>
      </c>
      <c r="C128" s="3" t="str">
        <f>StateSelfAssessment!B51</f>
        <v>Yes</v>
      </c>
      <c r="D128" s="3" t="str">
        <f>StateSelfAssessment!C51</f>
        <v>Yes</v>
      </c>
    </row>
    <row r="129" spans="1:18" ht="45.75" thickBot="1">
      <c r="A129" s="7">
        <v>2</v>
      </c>
      <c r="B129" s="97" t="s">
        <v>1730</v>
      </c>
      <c r="C129" s="1" t="s">
        <v>1380</v>
      </c>
      <c r="D129" s="1" t="s">
        <v>1381</v>
      </c>
      <c r="F129" s="7">
        <v>2</v>
      </c>
      <c r="G129" s="56" t="s">
        <v>1730</v>
      </c>
      <c r="H129" s="100" t="s">
        <v>1720</v>
      </c>
      <c r="I129" s="101" t="s">
        <v>1721</v>
      </c>
      <c r="J129" s="102" t="s">
        <v>1722</v>
      </c>
      <c r="K129" s="102" t="s">
        <v>1723</v>
      </c>
      <c r="M129" s="7">
        <v>2</v>
      </c>
      <c r="N129" s="99" t="s">
        <v>1730</v>
      </c>
      <c r="O129" s="100" t="s">
        <v>1720</v>
      </c>
      <c r="P129" s="101" t="s">
        <v>1725</v>
      </c>
      <c r="Q129" s="102" t="s">
        <v>1722</v>
      </c>
      <c r="R129" s="102" t="s">
        <v>1726</v>
      </c>
    </row>
    <row r="130" spans="1:18" ht="15.75" thickBot="1">
      <c r="A130" s="7">
        <v>2.1</v>
      </c>
      <c r="B130" s="511" t="str">
        <f>StateSelfAssessment!A52</f>
        <v>2.1 Driver Education Curricula</v>
      </c>
      <c r="C130" s="512"/>
      <c r="D130" s="513"/>
      <c r="F130" s="7">
        <v>2.1</v>
      </c>
      <c r="G130" s="106" t="s">
        <v>1415</v>
      </c>
      <c r="H130" s="87"/>
      <c r="I130" s="87"/>
      <c r="J130" s="87"/>
      <c r="K130" s="88"/>
      <c r="M130" s="7">
        <v>2.1</v>
      </c>
      <c r="N130" s="505" t="s">
        <v>1415</v>
      </c>
      <c r="O130" s="506"/>
      <c r="P130" s="507"/>
    </row>
    <row r="131" spans="1:18" ht="75.75" thickBot="1">
      <c r="A131" s="7" t="s">
        <v>1731</v>
      </c>
      <c r="B131" s="2" t="str">
        <f>StateSelfAssessment!A53</f>
        <v>2.1.1 States shall have driver education that meets or exceeds current nationally recognized content standards such as ADTSEA and DSAA – Attachments A and B. States retains authority in determining what curricula meet its State standards.</v>
      </c>
      <c r="C131" s="3" t="str">
        <f>StateSelfAssessment!B53</f>
        <v>Yes</v>
      </c>
      <c r="D131" s="3" t="str">
        <f>StateSelfAssessment!C53</f>
        <v>No</v>
      </c>
      <c r="F131" s="7" t="s">
        <v>1731</v>
      </c>
      <c r="G131" s="106" t="s">
        <v>1416</v>
      </c>
      <c r="M131" s="7" t="s">
        <v>1731</v>
      </c>
      <c r="N131" s="106" t="s">
        <v>1416</v>
      </c>
    </row>
    <row r="132" spans="1:18" ht="29.25" thickBot="1">
      <c r="B132" s="61"/>
      <c r="C132" s="62"/>
      <c r="D132" s="63"/>
      <c r="F132" s="7"/>
      <c r="G132" s="57" t="s">
        <v>1732</v>
      </c>
      <c r="M132" s="7"/>
    </row>
    <row r="133" spans="1:18" ht="29.25" thickBot="1">
      <c r="B133" s="61"/>
      <c r="C133" s="62"/>
      <c r="D133" s="63"/>
      <c r="F133" s="7"/>
      <c r="G133" s="57" t="s">
        <v>1733</v>
      </c>
      <c r="M133" s="7"/>
    </row>
    <row r="134" spans="1:18" ht="29.25" thickBot="1">
      <c r="B134" s="61"/>
      <c r="C134" s="62"/>
      <c r="D134" s="63"/>
      <c r="F134" s="7"/>
      <c r="G134" s="57" t="s">
        <v>1734</v>
      </c>
      <c r="M134" s="7"/>
    </row>
    <row r="135" spans="1:18" ht="15.75" thickBot="1">
      <c r="B135" s="508" t="s">
        <v>1417</v>
      </c>
      <c r="C135" s="509"/>
      <c r="D135" s="510"/>
    </row>
    <row r="136" spans="1:18" ht="15.75" thickBot="1">
      <c r="B136" s="2" t="s">
        <v>1418</v>
      </c>
      <c r="C136" s="3" t="s">
        <v>498</v>
      </c>
      <c r="D136" s="3" t="s">
        <v>498</v>
      </c>
    </row>
    <row r="137" spans="1:18" ht="15.75" thickBot="1">
      <c r="B137" s="4" t="s">
        <v>1419</v>
      </c>
      <c r="C137" s="5" t="s">
        <v>498</v>
      </c>
      <c r="D137" s="5" t="s">
        <v>498</v>
      </c>
    </row>
    <row r="138" spans="1:18" ht="30.75" thickBot="1">
      <c r="A138" s="7" t="s">
        <v>1735</v>
      </c>
      <c r="B138" s="2" t="s">
        <v>1420</v>
      </c>
      <c r="C138" s="3" t="s">
        <v>498</v>
      </c>
      <c r="D138" s="3" t="s">
        <v>498</v>
      </c>
      <c r="F138" s="7" t="s">
        <v>1735</v>
      </c>
      <c r="G138" s="106" t="s">
        <v>1420</v>
      </c>
      <c r="M138" s="7" t="s">
        <v>1735</v>
      </c>
      <c r="N138" s="106" t="s">
        <v>1420</v>
      </c>
    </row>
    <row r="139" spans="1:18" ht="29.25" thickBot="1">
      <c r="B139" s="2"/>
      <c r="C139" s="3"/>
      <c r="D139" s="3"/>
      <c r="F139" s="7"/>
      <c r="G139" s="57" t="s">
        <v>1736</v>
      </c>
      <c r="M139" s="7"/>
    </row>
    <row r="140" spans="1:18" ht="29.25" thickBot="1">
      <c r="B140" s="2"/>
      <c r="C140" s="3"/>
      <c r="D140" s="3"/>
      <c r="F140" s="7"/>
      <c r="G140" s="57" t="s">
        <v>1737</v>
      </c>
      <c r="M140" s="7"/>
    </row>
    <row r="141" spans="1:18" ht="29.25" thickBot="1">
      <c r="B141" s="2"/>
      <c r="C141" s="3"/>
      <c r="D141" s="3"/>
      <c r="F141" s="7"/>
      <c r="G141" s="57" t="s">
        <v>1738</v>
      </c>
      <c r="M141" s="7"/>
    </row>
    <row r="142" spans="1:18" ht="29.25" thickBot="1">
      <c r="B142" s="2"/>
      <c r="C142" s="3"/>
      <c r="D142" s="3"/>
      <c r="F142" s="7"/>
      <c r="G142" s="57" t="s">
        <v>1739</v>
      </c>
      <c r="M142" s="7"/>
    </row>
    <row r="143" spans="1:18" ht="15.75" thickBot="1">
      <c r="B143" s="2"/>
      <c r="C143" s="3"/>
      <c r="D143" s="3"/>
      <c r="F143" s="7"/>
      <c r="G143" s="57" t="s">
        <v>1740</v>
      </c>
      <c r="M143" s="7"/>
    </row>
    <row r="144" spans="1:18" ht="29.25" thickBot="1">
      <c r="B144" s="2"/>
      <c r="C144" s="3"/>
      <c r="D144" s="3"/>
      <c r="F144" s="7"/>
      <c r="G144" s="57" t="s">
        <v>1741</v>
      </c>
      <c r="M144" s="7"/>
    </row>
    <row r="145" spans="1:14" ht="29.25" thickBot="1">
      <c r="B145" s="2"/>
      <c r="C145" s="3"/>
      <c r="D145" s="3"/>
      <c r="F145" s="7"/>
      <c r="G145" s="57" t="s">
        <v>1742</v>
      </c>
      <c r="M145" s="7"/>
    </row>
    <row r="146" spans="1:14" ht="43.5" thickBot="1">
      <c r="B146" s="2"/>
      <c r="C146" s="3"/>
      <c r="D146" s="3"/>
      <c r="F146" s="7"/>
      <c r="G146" s="57" t="s">
        <v>1743</v>
      </c>
      <c r="M146" s="7"/>
    </row>
    <row r="147" spans="1:14" ht="57.75" thickBot="1">
      <c r="A147" s="7" t="s">
        <v>1744</v>
      </c>
      <c r="B147" s="4" t="str">
        <f>StateSelfAssessment!A58</f>
        <v>2.1.2 a. The curricula shall include written lesson plans for classroom, behind-the-wheel, observation time, simulation and driving ranges that include goals, objectives and outcomes for learning</v>
      </c>
      <c r="C147" s="5" t="str">
        <f>StateSelfAssessment!B58</f>
        <v>Yes</v>
      </c>
      <c r="D147" s="5" t="str">
        <f>StateSelfAssessment!C58</f>
        <v>No</v>
      </c>
      <c r="F147" s="7" t="s">
        <v>1744</v>
      </c>
      <c r="G147" s="95" t="s">
        <v>1745</v>
      </c>
      <c r="M147" s="7" t="s">
        <v>1744</v>
      </c>
    </row>
    <row r="148" spans="1:14" ht="57.75" thickBot="1">
      <c r="B148" s="4"/>
      <c r="C148" s="5"/>
      <c r="D148" s="5"/>
      <c r="G148" s="57" t="s">
        <v>1746</v>
      </c>
    </row>
    <row r="149" spans="1:14" ht="57.75" thickBot="1">
      <c r="A149" s="7" t="s">
        <v>1747</v>
      </c>
      <c r="B149" s="2" t="str">
        <f>StateSelfAssessment!A59</f>
        <v>2.1.2 b. The curricula shall use a variety of multimedia in various combinations to deliver the curriculum. These may include, but are not limited to, videos, written materials, activities, testing, animation, interactive media, or simulations</v>
      </c>
      <c r="C149" s="3" t="str">
        <f>StateSelfAssessment!B59</f>
        <v>Yes</v>
      </c>
      <c r="D149" s="3" t="str">
        <f>StateSelfAssessment!C59</f>
        <v>Yes</v>
      </c>
      <c r="F149" s="7" t="s">
        <v>1747</v>
      </c>
      <c r="G149" s="57" t="s">
        <v>1748</v>
      </c>
      <c r="M149" s="7" t="s">
        <v>1747</v>
      </c>
    </row>
    <row r="150" spans="1:14" ht="29.25" thickBot="1">
      <c r="A150" s="7" t="s">
        <v>1749</v>
      </c>
      <c r="B150" s="2" t="str">
        <f>StateSelfAssessment!A60</f>
        <v>2.1.2 c. The curricula shall use active learning and incorporate higher-order/critical thinking skills</v>
      </c>
      <c r="C150" s="3" t="str">
        <f>StateSelfAssessment!B60</f>
        <v>Yes</v>
      </c>
      <c r="D150" s="3" t="str">
        <f>StateSelfAssessment!C60</f>
        <v>No</v>
      </c>
      <c r="F150" s="7" t="s">
        <v>1749</v>
      </c>
      <c r="G150" s="57" t="s">
        <v>1750</v>
      </c>
      <c r="M150" s="7" t="s">
        <v>1749</v>
      </c>
    </row>
    <row r="151" spans="1:14" ht="43.5" thickBot="1">
      <c r="A151" s="7" t="s">
        <v>1751</v>
      </c>
      <c r="B151" s="2" t="str">
        <f>StateSelfAssessment!A61</f>
        <v>2.1.2 d. The curricula shall encourage learners to reflect upon what they have learned as a means to improve retention of concepts</v>
      </c>
      <c r="C151" s="3" t="str">
        <f>StateSelfAssessment!B61</f>
        <v>Yes</v>
      </c>
      <c r="D151" s="3" t="str">
        <f>StateSelfAssessment!C61</f>
        <v>No</v>
      </c>
      <c r="F151" s="7" t="s">
        <v>1751</v>
      </c>
      <c r="G151" s="57" t="s">
        <v>1752</v>
      </c>
      <c r="M151" s="7" t="s">
        <v>1751</v>
      </c>
    </row>
    <row r="152" spans="1:14" ht="43.5" thickBot="1">
      <c r="A152" s="7" t="s">
        <v>1753</v>
      </c>
      <c r="B152" s="2" t="str">
        <f>StateSelfAssessment!A62</f>
        <v>2.1.2 e. The curricula shall be culturally competent/responsive and accommodate the multicultural educational needs of learners</v>
      </c>
      <c r="C152" s="3" t="str">
        <f>StateSelfAssessment!B62</f>
        <v>Yes</v>
      </c>
      <c r="D152" s="3" t="str">
        <f>StateSelfAssessment!C62</f>
        <v>No</v>
      </c>
      <c r="F152" s="7" t="s">
        <v>1753</v>
      </c>
      <c r="G152" s="57" t="s">
        <v>1754</v>
      </c>
      <c r="M152" s="7" t="s">
        <v>1753</v>
      </c>
    </row>
    <row r="153" spans="1:14" ht="60.75" thickBot="1">
      <c r="A153" s="7" t="s">
        <v>1755</v>
      </c>
      <c r="B153" s="2" t="str">
        <f>StateSelfAssessment!A63</f>
        <v>2.1.3 States shall require core driver instructional hours that focus on the driving task and safe driving practices sufficient to meet the criteria established by the end-of-course examination</v>
      </c>
      <c r="C153" s="3" t="str">
        <f>StateSelfAssessment!B63</f>
        <v>Yes</v>
      </c>
      <c r="D153" s="3" t="str">
        <f>StateSelfAssessment!C63</f>
        <v>No</v>
      </c>
      <c r="F153" s="7" t="s">
        <v>1755</v>
      </c>
      <c r="G153" s="106" t="s">
        <v>1426</v>
      </c>
      <c r="M153" s="7" t="s">
        <v>1755</v>
      </c>
      <c r="N153" s="106" t="s">
        <v>1426</v>
      </c>
    </row>
    <row r="154" spans="1:14" ht="29.25" thickBot="1">
      <c r="A154" s="7" t="s">
        <v>1756</v>
      </c>
      <c r="B154" s="2" t="str">
        <f>StateSelfAssessment!A64</f>
        <v>2.1.3 a. States shall require increased minimum instruction hours consisting of:</v>
      </c>
      <c r="C154" s="3">
        <f>StateSelfAssessment!B64</f>
        <v>0</v>
      </c>
      <c r="D154" s="3">
        <f>StateSelfAssessment!C64</f>
        <v>0</v>
      </c>
      <c r="F154" s="7" t="s">
        <v>1756</v>
      </c>
      <c r="G154" s="57" t="s">
        <v>1757</v>
      </c>
      <c r="M154" s="7" t="s">
        <v>1756</v>
      </c>
    </row>
    <row r="155" spans="1:14" ht="15.75" thickBot="1">
      <c r="B155" s="2" t="str">
        <f>StateSelfAssessment!A65</f>
        <v>45 hours of classroom/ theory</v>
      </c>
      <c r="C155" s="3" t="str">
        <f>StateSelfAssessment!B65</f>
        <v>Yes</v>
      </c>
      <c r="D155" s="3" t="str">
        <f>StateSelfAssessment!C65</f>
        <v>No</v>
      </c>
    </row>
    <row r="156" spans="1:14" ht="15.75" thickBot="1">
      <c r="B156" s="2" t="str">
        <f>StateSelfAssessment!A66</f>
        <v>10 hours of behind-the-wheel</v>
      </c>
      <c r="C156" s="3" t="str">
        <f>StateSelfAssessment!B66</f>
        <v>Yes</v>
      </c>
      <c r="D156" s="3" t="str">
        <f>StateSelfAssessment!C66</f>
        <v>No</v>
      </c>
    </row>
    <row r="157" spans="1:14" ht="32.1" customHeight="1" thickBot="1">
      <c r="B157" s="2" t="str">
        <f>StateSelfAssessment!A67</f>
        <v>10 hours of additional flexible, verifiable instruction, consisting of any of the following, as defined in these standards:</v>
      </c>
      <c r="C157" s="3">
        <f>StateSelfAssessment!B67</f>
        <v>0</v>
      </c>
      <c r="D157" s="3">
        <f>StateSelfAssessment!C67</f>
        <v>0</v>
      </c>
    </row>
    <row r="158" spans="1:14" ht="15.75" thickBot="1">
      <c r="B158" s="2" t="str">
        <f>StateSelfAssessment!A68</f>
        <v>Observation</v>
      </c>
      <c r="C158" s="3" t="str">
        <f>StateSelfAssessment!B68</f>
        <v>Yes</v>
      </c>
      <c r="D158" s="3" t="str">
        <f>StateSelfAssessment!C68</f>
        <v>No</v>
      </c>
    </row>
    <row r="159" spans="1:14" ht="15.75" thickBot="1">
      <c r="B159" s="2" t="str">
        <f>StateSelfAssessment!A69</f>
        <v>Additional Behind-the-wheel</v>
      </c>
      <c r="C159" s="3" t="str">
        <f>StateSelfAssessment!B69</f>
        <v>Yes</v>
      </c>
      <c r="D159" s="3" t="str">
        <f>StateSelfAssessment!C69</f>
        <v>Yes</v>
      </c>
    </row>
    <row r="160" spans="1:14" ht="15.75" thickBot="1">
      <c r="B160" s="2" t="str">
        <f>StateSelfAssessment!A70</f>
        <v>Range</v>
      </c>
      <c r="C160" s="3" t="str">
        <f>StateSelfAssessment!B70</f>
        <v>Yes</v>
      </c>
      <c r="D160" s="3" t="str">
        <f>StateSelfAssessment!C70</f>
        <v>No</v>
      </c>
    </row>
    <row r="161" spans="1:14" ht="15.75" thickBot="1">
      <c r="B161" s="2" t="str">
        <f>StateSelfAssessment!A71</f>
        <v>Simulation</v>
      </c>
      <c r="C161" s="3" t="str">
        <f>StateSelfAssessment!B71</f>
        <v>Yes</v>
      </c>
      <c r="D161" s="3" t="str">
        <f>StateSelfAssessment!C71</f>
        <v>No</v>
      </c>
    </row>
    <row r="162" spans="1:14" ht="15.75" thickBot="1">
      <c r="B162" s="2" t="str">
        <f>StateSelfAssessment!A72</f>
        <v>Additional Classroom (face-to-face or online)</v>
      </c>
      <c r="C162" s="3" t="str">
        <f>StateSelfAssessment!B72</f>
        <v>Yes</v>
      </c>
      <c r="D162" s="3" t="str">
        <f>StateSelfAssessment!C72</f>
        <v>No</v>
      </c>
    </row>
    <row r="163" spans="1:14" ht="15.75" thickBot="1">
      <c r="B163" s="2" t="str">
        <f>StateSelfAssessment!A73</f>
        <v>Computer-based independent student learning</v>
      </c>
      <c r="C163" s="3" t="str">
        <f>StateSelfAssessment!B73</f>
        <v>Yes</v>
      </c>
      <c r="D163" s="3" t="str">
        <f>StateSelfAssessment!C73</f>
        <v>No</v>
      </c>
    </row>
    <row r="164" spans="1:14" ht="43.5" thickBot="1">
      <c r="A164" s="7" t="s">
        <v>1758</v>
      </c>
      <c r="B164" s="2" t="str">
        <f>StateSelfAssessment!A74</f>
        <v>2.1.3 b. States shall require instructional hours to be delivered across multiple learning stages (e.g. Segment I and Segment II as defined in NHTSA’s GDL Model)</v>
      </c>
      <c r="C164" s="3" t="str">
        <f>StateSelfAssessment!B74</f>
        <v>Yes</v>
      </c>
      <c r="D164" s="3" t="str">
        <f>StateSelfAssessment!C74</f>
        <v>No</v>
      </c>
      <c r="F164" s="7" t="s">
        <v>1758</v>
      </c>
      <c r="G164" s="57" t="s">
        <v>1759</v>
      </c>
      <c r="M164" s="7" t="s">
        <v>1758</v>
      </c>
    </row>
    <row r="165" spans="1:14" ht="75.75" thickBot="1">
      <c r="A165" s="7" t="s">
        <v>1760</v>
      </c>
      <c r="B165" s="2" t="str">
        <f>StateSelfAssessment!A75</f>
        <v>2.1.4 States shall ensure that the instruction of novice drivers is completed using concurrent and integrated classroom and behind-the-wheel time where the bulk of the classroom instruction occurs close in time to the in-vehicle instruction to ensure the maximum transfer of skills</v>
      </c>
      <c r="C165" s="3" t="str">
        <f>StateSelfAssessment!B75</f>
        <v>Planned</v>
      </c>
      <c r="D165" s="3" t="str">
        <f>StateSelfAssessment!C75</f>
        <v>Yes</v>
      </c>
      <c r="F165" s="7" t="s">
        <v>1760</v>
      </c>
      <c r="G165" s="106" t="s">
        <v>1438</v>
      </c>
      <c r="M165" s="7" t="s">
        <v>1760</v>
      </c>
      <c r="N165" s="106" t="s">
        <v>1438</v>
      </c>
    </row>
    <row r="166" spans="1:14" ht="29.25" thickBot="1">
      <c r="B166" s="2"/>
      <c r="C166" s="3"/>
      <c r="D166" s="3"/>
      <c r="F166" s="7"/>
      <c r="G166" s="57" t="s">
        <v>1761</v>
      </c>
      <c r="M166" s="7"/>
    </row>
    <row r="167" spans="1:14" ht="43.5" thickBot="1">
      <c r="A167" s="7" t="s">
        <v>1762</v>
      </c>
      <c r="B167" s="2" t="str">
        <f>StateSelfAssessment!A76</f>
        <v>2.1.4 a. States should establish requirements for driver education which, requires full attendance and successful completion of classroom and behind-the-wheel</v>
      </c>
      <c r="C167" s="3" t="str">
        <f>StateSelfAssessment!B76</f>
        <v>Yes</v>
      </c>
      <c r="D167" s="3" t="str">
        <f>StateSelfAssessment!C76</f>
        <v>Yes</v>
      </c>
      <c r="F167" s="7" t="s">
        <v>1762</v>
      </c>
      <c r="G167" s="57" t="s">
        <v>1763</v>
      </c>
      <c r="M167" s="7" t="s">
        <v>1762</v>
      </c>
    </row>
    <row r="168" spans="1:14" ht="57.75" thickBot="1">
      <c r="A168" s="7" t="s">
        <v>1764</v>
      </c>
      <c r="B168" s="2" t="str">
        <f>StateSelfAssessment!A77</f>
        <v>2.1.4 b. States should establish requirements for driver education which, ensures classroom instruction is spread out over a period of time (distributive learning) and is not completed in fewer than 30 days</v>
      </c>
      <c r="C168" s="3" t="str">
        <f>StateSelfAssessment!B77</f>
        <v>Yes</v>
      </c>
      <c r="D168" s="3" t="str">
        <f>StateSelfAssessment!C77</f>
        <v>No</v>
      </c>
      <c r="F168" s="7" t="s">
        <v>1764</v>
      </c>
      <c r="G168" s="57" t="s">
        <v>1765</v>
      </c>
      <c r="M168" s="7" t="s">
        <v>1764</v>
      </c>
    </row>
    <row r="169" spans="1:14" ht="15.75" thickBot="1">
      <c r="B169" s="2"/>
      <c r="C169" s="3"/>
      <c r="D169" s="3"/>
      <c r="F169" s="7"/>
      <c r="G169" s="57" t="s">
        <v>1766</v>
      </c>
      <c r="M169" s="7"/>
    </row>
    <row r="170" spans="1:14" ht="43.5" thickBot="1">
      <c r="A170" s="7" t="s">
        <v>1767</v>
      </c>
      <c r="B170" s="4" t="str">
        <f>StateSelfAssessment!A78</f>
        <v>2.1.4 c. States should establish requirements for driver education which, consists of classroom instruction periods that should not exceed 120 minutes per day</v>
      </c>
      <c r="C170" s="5" t="str">
        <f>StateSelfAssessment!B78</f>
        <v>Yes</v>
      </c>
      <c r="D170" s="5" t="str">
        <f>StateSelfAssessment!C78</f>
        <v>Yes</v>
      </c>
      <c r="F170" s="7" t="s">
        <v>1767</v>
      </c>
      <c r="G170" s="57" t="s">
        <v>1768</v>
      </c>
      <c r="M170" s="7" t="s">
        <v>1767</v>
      </c>
    </row>
    <row r="171" spans="1:14" ht="29.25" thickBot="1">
      <c r="A171" s="7" t="s">
        <v>1769</v>
      </c>
      <c r="B171" s="4" t="str">
        <f>StateSelfAssessment!A79</f>
        <v>2.1.4 d. States should establish requirements for driver education which, consists of behind-the-wheel instruction that:</v>
      </c>
      <c r="C171" s="5">
        <f>StateSelfAssessment!B79</f>
        <v>0</v>
      </c>
      <c r="D171" s="5">
        <f>StateSelfAssessment!C79</f>
        <v>0</v>
      </c>
      <c r="F171" s="7" t="s">
        <v>1769</v>
      </c>
      <c r="M171" s="7" t="s">
        <v>1769</v>
      </c>
    </row>
    <row r="172" spans="1:14" ht="15.75" thickBot="1">
      <c r="B172" s="4" t="str">
        <f>StateSelfAssessment!A80</f>
        <v>• Has no more than 3 students in the vehicle</v>
      </c>
      <c r="C172" s="5" t="str">
        <f>StateSelfAssessment!B80</f>
        <v>Yes</v>
      </c>
      <c r="D172" s="5" t="str">
        <f>StateSelfAssessment!C80</f>
        <v>Yes</v>
      </c>
      <c r="G172" s="57" t="s">
        <v>1770</v>
      </c>
    </row>
    <row r="173" spans="1:14" ht="29.25" thickBot="1">
      <c r="B173" s="4" t="str">
        <f>StateSelfAssessment!A81</f>
        <v>• Ensures that each student drives no more than 90 minutes per day</v>
      </c>
      <c r="C173" s="5" t="str">
        <f>StateSelfAssessment!B81</f>
        <v>Yes</v>
      </c>
      <c r="D173" s="5" t="str">
        <f>StateSelfAssessment!C81</f>
        <v>No</v>
      </c>
      <c r="G173" s="57" t="s">
        <v>1771</v>
      </c>
    </row>
    <row r="174" spans="1:14" ht="29.25" thickBot="1">
      <c r="B174" s="4" t="str">
        <f>StateSelfAssessment!A82</f>
        <v>• Is integrated with laboratory driving simulation and/or driving range instruction, if applicable</v>
      </c>
      <c r="C174" s="5" t="str">
        <f>StateSelfAssessment!B82</f>
        <v>Yes</v>
      </c>
      <c r="D174" s="5" t="str">
        <f>StateSelfAssessment!C82</f>
        <v>No</v>
      </c>
      <c r="G174" s="57" t="s">
        <v>1772</v>
      </c>
    </row>
    <row r="175" spans="1:14" ht="15.75" thickBot="1">
      <c r="B175" s="4" t="str">
        <f>StateSelfAssessment!A83</f>
        <v>• May be in addition to classroom instruction provided per day</v>
      </c>
      <c r="C175" s="5" t="str">
        <f>StateSelfAssessment!B83</f>
        <v>Yes</v>
      </c>
      <c r="D175" s="5" t="str">
        <f>StateSelfAssessment!C83</f>
        <v>Yes</v>
      </c>
    </row>
    <row r="176" spans="1:14" ht="45.75" thickBot="1">
      <c r="A176" s="7" t="s">
        <v>1773</v>
      </c>
      <c r="B176" s="4" t="str">
        <f>StateSelfAssessment!A84</f>
        <v>2.1.5 States shall require each student to receive or obtain an approved driver education textbook or educational materials of equal scope (hardcopy or electronic)</v>
      </c>
      <c r="C176" s="5" t="str">
        <f>StateSelfAssessment!B84</f>
        <v>Yes</v>
      </c>
      <c r="D176" s="5" t="str">
        <f>StateSelfAssessment!C84</f>
        <v>Yes</v>
      </c>
      <c r="F176" s="7" t="s">
        <v>1773</v>
      </c>
      <c r="G176" s="106" t="s">
        <v>1448</v>
      </c>
      <c r="M176" s="7" t="s">
        <v>1773</v>
      </c>
      <c r="N176" s="106" t="s">
        <v>1448</v>
      </c>
    </row>
    <row r="177" spans="1:14" ht="15.75" thickBot="1">
      <c r="B177" s="4"/>
      <c r="C177" s="5"/>
      <c r="D177" s="5"/>
      <c r="F177" s="7"/>
      <c r="G177" s="57" t="s">
        <v>1774</v>
      </c>
      <c r="M177" s="7"/>
    </row>
    <row r="178" spans="1:14" ht="15.75" thickBot="1">
      <c r="B178" s="4"/>
      <c r="C178" s="5"/>
      <c r="D178" s="5"/>
      <c r="F178" s="7"/>
      <c r="G178" s="57" t="s">
        <v>1775</v>
      </c>
      <c r="M178" s="7"/>
    </row>
    <row r="179" spans="1:14" ht="60.75" thickBot="1">
      <c r="A179" s="7" t="s">
        <v>806</v>
      </c>
      <c r="B179" s="2" t="str">
        <f>StateSelfAssessment!A85</f>
        <v>2.1.6 States shall require successful completion of an approved end-of-course knowledge and skill assessment examination based on the stated goals and objectives to graduate from the driver education program</v>
      </c>
      <c r="C179" s="3" t="str">
        <f>StateSelfAssessment!B85</f>
        <v>Yes</v>
      </c>
      <c r="D179" s="3" t="str">
        <f>StateSelfAssessment!C85</f>
        <v>Yes</v>
      </c>
      <c r="F179" s="55" t="s">
        <v>806</v>
      </c>
      <c r="G179" s="106" t="s">
        <v>1776</v>
      </c>
      <c r="M179" s="55" t="s">
        <v>806</v>
      </c>
      <c r="N179" s="106" t="s">
        <v>1776</v>
      </c>
    </row>
    <row r="180" spans="1:14" ht="29.25" thickBot="1">
      <c r="B180" s="2"/>
      <c r="C180" s="3"/>
      <c r="D180" s="3"/>
      <c r="G180" s="57" t="s">
        <v>1777</v>
      </c>
    </row>
    <row r="181" spans="1:14" ht="29.25" thickBot="1">
      <c r="B181" s="2"/>
      <c r="C181" s="3"/>
      <c r="D181" s="3"/>
      <c r="G181" s="57" t="s">
        <v>1778</v>
      </c>
    </row>
    <row r="182" spans="1:14" ht="15.75" thickBot="1">
      <c r="B182" s="2"/>
      <c r="C182" s="3"/>
      <c r="D182" s="3"/>
      <c r="G182" s="57" t="s">
        <v>1779</v>
      </c>
    </row>
    <row r="183" spans="1:14" ht="15.75" thickBot="1">
      <c r="B183" s="2"/>
      <c r="C183" s="3"/>
      <c r="D183" s="3"/>
      <c r="G183" s="57" t="s">
        <v>1780</v>
      </c>
    </row>
    <row r="184" spans="1:14" ht="15.75" thickBot="1">
      <c r="B184" s="2"/>
      <c r="C184" s="3"/>
      <c r="D184" s="3"/>
      <c r="G184" s="57" t="s">
        <v>1781</v>
      </c>
    </row>
    <row r="185" spans="1:14" ht="15.75" thickBot="1">
      <c r="B185" s="2"/>
      <c r="C185" s="3"/>
      <c r="D185" s="3"/>
      <c r="G185" s="57" t="s">
        <v>1782</v>
      </c>
    </row>
    <row r="186" spans="1:14" ht="15.75" thickBot="1">
      <c r="B186" s="2"/>
      <c r="C186" s="3"/>
      <c r="D186" s="3"/>
      <c r="G186" s="93" t="s">
        <v>1783</v>
      </c>
    </row>
    <row r="187" spans="1:14" ht="15.75" thickBot="1">
      <c r="B187" s="2"/>
      <c r="C187" s="3"/>
      <c r="D187" s="3"/>
      <c r="G187" s="93" t="s">
        <v>1784</v>
      </c>
    </row>
    <row r="188" spans="1:14" ht="15.75" thickBot="1">
      <c r="B188" s="2"/>
      <c r="C188" s="3"/>
      <c r="D188" s="3"/>
      <c r="G188" s="93" t="s">
        <v>1785</v>
      </c>
    </row>
    <row r="189" spans="1:14" ht="60.75" thickBot="1">
      <c r="A189" s="7" t="s">
        <v>1786</v>
      </c>
      <c r="B189" s="4" t="str">
        <f>StateSelfAssessment!A86</f>
        <v>2.1.7 States shall require a course provider to conduct valid post-course evaluations of driver education programs to be completed by the students and/or parent for the purpose of improving the effectiveness of the program</v>
      </c>
      <c r="C189" s="5" t="str">
        <f>StateSelfAssessment!B86</f>
        <v>Yes</v>
      </c>
      <c r="D189" s="5" t="str">
        <f>StateSelfAssessment!C86</f>
        <v>No</v>
      </c>
      <c r="F189" s="7" t="s">
        <v>1786</v>
      </c>
      <c r="G189" s="106" t="s">
        <v>1450</v>
      </c>
      <c r="M189" s="7" t="s">
        <v>1786</v>
      </c>
      <c r="N189" s="106" t="s">
        <v>1450</v>
      </c>
    </row>
    <row r="190" spans="1:14" ht="29.25" thickBot="1">
      <c r="B190" s="58"/>
      <c r="C190" s="59"/>
      <c r="D190" s="60"/>
      <c r="F190" s="7"/>
      <c r="G190" s="57" t="s">
        <v>1787</v>
      </c>
      <c r="M190" s="7"/>
    </row>
    <row r="191" spans="1:14" ht="15.75" thickBot="1">
      <c r="B191" s="58"/>
      <c r="C191" s="59"/>
      <c r="D191" s="60"/>
      <c r="F191" s="7"/>
      <c r="G191" s="57" t="s">
        <v>1788</v>
      </c>
      <c r="M191" s="7"/>
    </row>
    <row r="192" spans="1:14" ht="15.75" thickBot="1">
      <c r="B192" s="58"/>
      <c r="C192" s="59"/>
      <c r="D192" s="60"/>
      <c r="F192" s="7"/>
      <c r="G192" s="57" t="s">
        <v>1789</v>
      </c>
      <c r="M192" s="7"/>
    </row>
    <row r="193" spans="1:16" ht="15.75" thickBot="1">
      <c r="B193" s="58"/>
      <c r="C193" s="59"/>
      <c r="D193" s="60"/>
      <c r="F193" s="7"/>
      <c r="G193" s="57" t="s">
        <v>1790</v>
      </c>
      <c r="M193" s="7"/>
    </row>
    <row r="194" spans="1:16" ht="15.75" thickBot="1">
      <c r="A194" s="7">
        <v>2.2000000000000002</v>
      </c>
      <c r="B194" s="511" t="s">
        <v>1791</v>
      </c>
      <c r="C194" s="512"/>
      <c r="D194" s="513"/>
      <c r="F194" s="7">
        <v>2.2000000000000002</v>
      </c>
      <c r="G194" s="96" t="s">
        <v>1791</v>
      </c>
      <c r="H194" s="110"/>
      <c r="I194" s="110"/>
      <c r="J194" s="110"/>
      <c r="K194" s="110"/>
      <c r="M194" s="7">
        <v>2.2000000000000002</v>
      </c>
      <c r="N194" s="113" t="s">
        <v>1791</v>
      </c>
      <c r="O194" s="479"/>
      <c r="P194" s="480"/>
    </row>
    <row r="195" spans="1:16" ht="75.75" thickBot="1">
      <c r="A195" s="7" t="s">
        <v>1792</v>
      </c>
      <c r="B195" s="4" t="str">
        <f>StateSelfAssessment!A88</f>
        <v>2.2.1 States shall ensure that providers and instructors deliver timely and ongoing feedback to students on their progress made in classroom, behind-the-wheel, and any other laboratory phases including remedial instruction during the driver education course.</v>
      </c>
      <c r="C195" s="5" t="str">
        <f>StateSelfAssessment!B88</f>
        <v>Yes</v>
      </c>
      <c r="D195" s="5" t="str">
        <f>StateSelfAssessment!C88</f>
        <v>Yes</v>
      </c>
      <c r="F195" s="7" t="s">
        <v>1792</v>
      </c>
      <c r="G195" s="94" t="s">
        <v>1452</v>
      </c>
      <c r="M195" s="7" t="s">
        <v>1792</v>
      </c>
      <c r="N195" s="106" t="s">
        <v>1452</v>
      </c>
    </row>
    <row r="196" spans="1:16" ht="29.25" thickBot="1">
      <c r="B196" s="4"/>
      <c r="C196" s="5"/>
      <c r="D196" s="5"/>
      <c r="F196" s="7"/>
      <c r="G196" s="57" t="s">
        <v>1793</v>
      </c>
      <c r="M196" s="7"/>
    </row>
    <row r="197" spans="1:16" ht="43.5" thickBot="1">
      <c r="A197" s="7" t="s">
        <v>1794</v>
      </c>
      <c r="B197" s="4" t="str">
        <f>StateSelfAssessment!A89</f>
        <v>2.2.1 a. The evaluation and assessment of each student shall be consistent with the concepts, lessons, and course objectives. The methods for evaluation are clearly stated in the course</v>
      </c>
      <c r="C197" s="5" t="str">
        <f>StateSelfAssessment!B89</f>
        <v>Yes</v>
      </c>
      <c r="D197" s="5" t="str">
        <f>StateSelfAssessment!C89</f>
        <v>No</v>
      </c>
      <c r="F197" s="7" t="s">
        <v>1794</v>
      </c>
      <c r="G197" s="57" t="s">
        <v>1795</v>
      </c>
      <c r="M197" s="7" t="s">
        <v>1794</v>
      </c>
    </row>
    <row r="198" spans="1:16" ht="29.25" thickBot="1">
      <c r="B198" s="2"/>
      <c r="C198" s="3"/>
      <c r="D198" s="3"/>
      <c r="F198" s="7"/>
      <c r="G198" s="57" t="s">
        <v>1796</v>
      </c>
      <c r="M198" s="7"/>
    </row>
    <row r="199" spans="1:16" ht="43.5" thickBot="1">
      <c r="A199" s="7" t="s">
        <v>1797</v>
      </c>
      <c r="B199" s="4" t="str">
        <f>StateSelfAssessment!A90</f>
        <v>2.2.1 b. The evaluation and assessment of each student shall be conducted on an ongoing and varied basis following the teaching of major concepts and at the end of the unit or driving session</v>
      </c>
      <c r="C199" s="5" t="str">
        <f>StateSelfAssessment!B90</f>
        <v>Yes</v>
      </c>
      <c r="D199" s="5" t="str">
        <f>StateSelfAssessment!C90</f>
        <v>No</v>
      </c>
      <c r="F199" s="7" t="s">
        <v>1797</v>
      </c>
      <c r="G199" s="57" t="s">
        <v>1798</v>
      </c>
      <c r="M199" s="7" t="s">
        <v>1797</v>
      </c>
    </row>
    <row r="200" spans="1:16" ht="29.25" thickBot="1">
      <c r="B200" s="4"/>
      <c r="C200" s="5"/>
      <c r="D200" s="5"/>
      <c r="F200" s="7"/>
      <c r="G200" s="57" t="s">
        <v>1799</v>
      </c>
      <c r="M200" s="7"/>
    </row>
    <row r="201" spans="1:16" ht="43.5" thickBot="1">
      <c r="A201" s="7" t="s">
        <v>1800</v>
      </c>
      <c r="B201" s="4" t="str">
        <f>StateSelfAssessment!A91</f>
        <v>2.2.1 c. The evaluation and assessment of each student shall be constructive, informative, and frequently provided</v>
      </c>
      <c r="C201" s="5" t="str">
        <f>StateSelfAssessment!B91</f>
        <v>Yes</v>
      </c>
      <c r="D201" s="5" t="str">
        <f>StateSelfAssessment!C91</f>
        <v>Yes</v>
      </c>
      <c r="F201" s="7" t="s">
        <v>1800</v>
      </c>
      <c r="G201" s="57" t="s">
        <v>1801</v>
      </c>
      <c r="M201" s="7" t="s">
        <v>1800</v>
      </c>
    </row>
    <row r="202" spans="1:16" ht="43.5" thickBot="1">
      <c r="A202" s="7" t="s">
        <v>1802</v>
      </c>
      <c r="B202" s="4" t="str">
        <f>StateSelfAssessment!A92</f>
        <v>2.2.1 d. The evaluation and assessment of each student shall be graded and tracked by the program and/or the instructor</v>
      </c>
      <c r="C202" s="5" t="str">
        <f>StateSelfAssessment!B92</f>
        <v>Yes</v>
      </c>
      <c r="D202" s="5" t="str">
        <f>StateSelfAssessment!C92</f>
        <v>No</v>
      </c>
      <c r="F202" s="7" t="s">
        <v>1802</v>
      </c>
      <c r="G202" s="57" t="s">
        <v>1803</v>
      </c>
      <c r="M202" s="7" t="s">
        <v>1802</v>
      </c>
    </row>
    <row r="203" spans="1:16" ht="15.75" thickBot="1">
      <c r="B203" s="4"/>
      <c r="C203" s="5"/>
      <c r="D203" s="5"/>
      <c r="G203" s="57" t="s">
        <v>1804</v>
      </c>
    </row>
    <row r="204" spans="1:16" ht="15.75" thickBot="1">
      <c r="B204" s="4"/>
      <c r="C204" s="5"/>
      <c r="D204" s="5"/>
      <c r="G204" s="57" t="s">
        <v>1805</v>
      </c>
    </row>
    <row r="205" spans="1:16" ht="30.75" thickBot="1">
      <c r="A205" s="7" t="s">
        <v>1806</v>
      </c>
      <c r="B205" s="2" t="str">
        <f>StateSelfAssessment!A93</f>
        <v>2.2.2 States shall require on-going classroom, and behind-the-wheel evaluations, at a minimum,through</v>
      </c>
      <c r="C205" s="3">
        <f>StateSelfAssessment!B93</f>
        <v>0</v>
      </c>
      <c r="D205" s="3">
        <f>StateSelfAssessment!C93</f>
        <v>0</v>
      </c>
      <c r="F205" s="7" t="s">
        <v>1806</v>
      </c>
      <c r="G205" s="92" t="s">
        <v>1457</v>
      </c>
      <c r="M205" s="7" t="s">
        <v>1806</v>
      </c>
      <c r="N205" s="106" t="s">
        <v>1457</v>
      </c>
    </row>
    <row r="206" spans="1:16" ht="29.25" thickBot="1">
      <c r="B206" s="2"/>
      <c r="C206" s="3"/>
      <c r="D206" s="3"/>
      <c r="F206" s="7"/>
      <c r="G206" s="57" t="s">
        <v>1807</v>
      </c>
      <c r="M206" s="7"/>
    </row>
    <row r="207" spans="1:16" ht="15.75" thickBot="1">
      <c r="B207" s="2"/>
      <c r="C207" s="3"/>
      <c r="D207" s="3"/>
      <c r="G207" s="57" t="s">
        <v>1808</v>
      </c>
    </row>
    <row r="208" spans="1:16" ht="15.75" thickBot="1">
      <c r="A208" s="7" t="s">
        <v>1809</v>
      </c>
      <c r="B208" s="4" t="str">
        <f>StateSelfAssessment!A94</f>
        <v>2.2.2 a. Evaluation of homework assignments</v>
      </c>
      <c r="C208" s="5" t="str">
        <f>StateSelfAssessment!B94</f>
        <v>Yes</v>
      </c>
      <c r="D208" s="5" t="str">
        <f>StateSelfAssessment!C94</f>
        <v>No</v>
      </c>
    </row>
    <row r="209" spans="1:16" ht="15.75" thickBot="1">
      <c r="A209" s="7" t="s">
        <v>1810</v>
      </c>
      <c r="B209" s="4" t="str">
        <f>StateSelfAssessment!A95</f>
        <v>2.2.2 b. Worksheets</v>
      </c>
      <c r="C209" s="5" t="str">
        <f>StateSelfAssessment!B95</f>
        <v>Yes</v>
      </c>
      <c r="D209" s="5" t="str">
        <f>StateSelfAssessment!C95</f>
        <v>No</v>
      </c>
    </row>
    <row r="210" spans="1:16" ht="15.75" thickBot="1">
      <c r="A210" s="7" t="s">
        <v>1811</v>
      </c>
      <c r="B210" s="4" t="str">
        <f>StateSelfAssessment!A96</f>
        <v>2.2.2 c. Reports</v>
      </c>
      <c r="C210" s="5" t="str">
        <f>StateSelfAssessment!B96</f>
        <v>Yes</v>
      </c>
      <c r="D210" s="5" t="str">
        <f>StateSelfAssessment!C96</f>
        <v>No</v>
      </c>
    </row>
    <row r="211" spans="1:16" ht="15.75" thickBot="1">
      <c r="A211" s="7" t="s">
        <v>1812</v>
      </c>
      <c r="B211" s="4" t="str">
        <f>StateSelfAssessment!A97</f>
        <v>2.2.2 d. Verbal feedback</v>
      </c>
      <c r="C211" s="5" t="str">
        <f>StateSelfAssessment!B97</f>
        <v>Yes</v>
      </c>
      <c r="D211" s="5" t="str">
        <f>StateSelfAssessment!C97</f>
        <v>No</v>
      </c>
    </row>
    <row r="212" spans="1:16" ht="15.75" thickBot="1">
      <c r="A212" s="7" t="s">
        <v>1813</v>
      </c>
      <c r="B212" s="4" t="str">
        <f>StateSelfAssessment!A98</f>
        <v>2.2.2 e. Role-playing activities or demonstrations</v>
      </c>
      <c r="C212" s="5" t="str">
        <f>StateSelfAssessment!B98</f>
        <v>Yes</v>
      </c>
      <c r="D212" s="5" t="str">
        <f>StateSelfAssessment!C98</f>
        <v>No</v>
      </c>
    </row>
    <row r="213" spans="1:16" ht="15.75" thickBot="1">
      <c r="A213" s="7" t="s">
        <v>1814</v>
      </c>
      <c r="B213" s="4" t="str">
        <f>StateSelfAssessment!A99</f>
        <v>2.2.2 f. End-of-unit tests</v>
      </c>
      <c r="C213" s="5" t="str">
        <f>StateSelfAssessment!B99</f>
        <v>Yes</v>
      </c>
      <c r="D213" s="5" t="str">
        <f>StateSelfAssessment!C99</f>
        <v>No</v>
      </c>
    </row>
    <row r="214" spans="1:16" ht="15.75" thickBot="1">
      <c r="A214" s="7">
        <v>2.2999999999999998</v>
      </c>
      <c r="B214" s="511" t="s">
        <v>1815</v>
      </c>
      <c r="C214" s="512"/>
      <c r="D214" s="513"/>
      <c r="F214" s="7">
        <v>2.2999999999999998</v>
      </c>
      <c r="G214" s="96" t="s">
        <v>1815</v>
      </c>
      <c r="H214" s="479"/>
      <c r="I214" s="479"/>
      <c r="J214" s="479"/>
      <c r="K214" s="480"/>
      <c r="M214" s="7">
        <v>2.2999999999999998</v>
      </c>
      <c r="N214" s="113" t="s">
        <v>1815</v>
      </c>
      <c r="O214" s="479"/>
      <c r="P214" s="480"/>
    </row>
    <row r="215" spans="1:16" ht="45.75" thickBot="1">
      <c r="A215" s="7" t="s">
        <v>1816</v>
      </c>
      <c r="B215" s="2" t="str">
        <f>StateSelfAssessment!A101</f>
        <v>2.3.1 States shall limit the number of students per class based on State student/teacher ratios for the classroom phase of driver education</v>
      </c>
      <c r="C215" s="3" t="str">
        <f>StateSelfAssessment!B101</f>
        <v>Yes</v>
      </c>
      <c r="D215" s="3" t="str">
        <f>StateSelfAssessment!C101</f>
        <v>No</v>
      </c>
      <c r="F215" s="7" t="s">
        <v>1816</v>
      </c>
      <c r="G215" s="92" t="s">
        <v>1465</v>
      </c>
      <c r="M215" s="7" t="s">
        <v>1816</v>
      </c>
      <c r="N215" s="106" t="s">
        <v>1465</v>
      </c>
    </row>
    <row r="216" spans="1:16" ht="29.25" thickBot="1">
      <c r="B216" s="2"/>
      <c r="C216" s="3"/>
      <c r="D216" s="3"/>
      <c r="F216" s="7"/>
      <c r="G216" s="57" t="s">
        <v>1817</v>
      </c>
      <c r="M216" s="7"/>
    </row>
    <row r="217" spans="1:16" ht="15.75" thickBot="1">
      <c r="B217" s="2"/>
      <c r="C217" s="3"/>
      <c r="D217" s="3"/>
      <c r="F217" s="7"/>
      <c r="G217" s="57" t="s">
        <v>1818</v>
      </c>
      <c r="M217" s="7"/>
    </row>
    <row r="218" spans="1:16" ht="30.75" thickBot="1">
      <c r="A218" s="7" t="s">
        <v>1819</v>
      </c>
      <c r="B218" s="4" t="str">
        <f>StateSelfAssessment!A102</f>
        <v>2.3.2 States shall require providers to make available seating and writing space for each student</v>
      </c>
      <c r="C218" s="5" t="str">
        <f>StateSelfAssessment!B102</f>
        <v>Yes</v>
      </c>
      <c r="D218" s="5" t="str">
        <f>StateSelfAssessment!C102</f>
        <v>Yes</v>
      </c>
      <c r="F218" s="7" t="s">
        <v>1819</v>
      </c>
      <c r="G218" s="94" t="s">
        <v>1466</v>
      </c>
      <c r="M218" s="7" t="s">
        <v>1819</v>
      </c>
      <c r="N218" s="106" t="s">
        <v>1466</v>
      </c>
    </row>
    <row r="219" spans="1:16" ht="15.75" thickBot="1">
      <c r="B219" s="4"/>
      <c r="C219" s="5"/>
      <c r="D219" s="5"/>
      <c r="F219" s="7"/>
      <c r="G219" s="57" t="s">
        <v>1820</v>
      </c>
      <c r="M219" s="7"/>
    </row>
    <row r="220" spans="1:16" ht="15.75" thickBot="1">
      <c r="B220" s="4"/>
      <c r="C220" s="5"/>
      <c r="D220" s="5"/>
      <c r="F220" s="7"/>
      <c r="G220" s="57" t="s">
        <v>1821</v>
      </c>
      <c r="M220" s="7"/>
    </row>
    <row r="221" spans="1:16" ht="30.75" thickBot="1">
      <c r="A221" s="7" t="s">
        <v>1822</v>
      </c>
      <c r="B221" s="2" t="str">
        <f>StateSelfAssessment!A103</f>
        <v>2.3.3 States shall stipulate that an instructor can only teach one classroom at a time</v>
      </c>
      <c r="C221" s="3" t="str">
        <f>StateSelfAssessment!B103</f>
        <v>Yes</v>
      </c>
      <c r="D221" s="3" t="str">
        <f>StateSelfAssessment!C103</f>
        <v>Yes</v>
      </c>
      <c r="F221" s="7" t="s">
        <v>1822</v>
      </c>
      <c r="G221" s="92" t="s">
        <v>1467</v>
      </c>
      <c r="M221" s="7" t="s">
        <v>1822</v>
      </c>
      <c r="N221" s="106" t="s">
        <v>1467</v>
      </c>
    </row>
    <row r="222" spans="1:16" ht="29.25" thickBot="1">
      <c r="B222" s="2"/>
      <c r="C222" s="3"/>
      <c r="D222" s="3"/>
      <c r="F222" s="7"/>
      <c r="G222" s="57" t="s">
        <v>1823</v>
      </c>
      <c r="M222" s="7"/>
    </row>
    <row r="223" spans="1:16" ht="29.25" thickBot="1">
      <c r="B223" s="2"/>
      <c r="C223" s="3"/>
      <c r="D223" s="3"/>
      <c r="G223" s="57" t="s">
        <v>1824</v>
      </c>
    </row>
    <row r="224" spans="1:16" ht="43.5" thickBot="1">
      <c r="A224" s="7" t="s">
        <v>1825</v>
      </c>
      <c r="B224" s="4" t="str">
        <f>StateSelfAssessment!A104</f>
        <v>2.3.4 States shall require training vehicles for driver education behind-the-wheel and driving range instruction that meets State standards for the safety of students and instructors</v>
      </c>
      <c r="C224" s="5" t="str">
        <f>StateSelfAssessment!B104</f>
        <v>Yes</v>
      </c>
      <c r="D224" s="5" t="str">
        <f>StateSelfAssessment!C104</f>
        <v>Yes</v>
      </c>
      <c r="F224" s="7" t="s">
        <v>1825</v>
      </c>
      <c r="G224" s="92" t="s">
        <v>1469</v>
      </c>
      <c r="M224" s="7" t="s">
        <v>1825</v>
      </c>
      <c r="N224" s="106" t="s">
        <v>1469</v>
      </c>
    </row>
    <row r="225" spans="1:13" ht="15.75" thickBot="1">
      <c r="B225" s="4"/>
      <c r="C225" s="5"/>
      <c r="D225" s="5"/>
      <c r="F225" s="7"/>
      <c r="G225" s="57" t="s">
        <v>1826</v>
      </c>
      <c r="M225" s="7"/>
    </row>
    <row r="226" spans="1:13" ht="15.75" thickBot="1">
      <c r="B226" s="4"/>
      <c r="C226" s="5"/>
      <c r="D226" s="5"/>
      <c r="F226" s="7"/>
      <c r="G226" s="57" t="s">
        <v>1827</v>
      </c>
      <c r="M226" s="7"/>
    </row>
    <row r="227" spans="1:13" ht="43.5" thickBot="1">
      <c r="A227" s="7" t="s">
        <v>1828</v>
      </c>
      <c r="B227" s="2" t="str">
        <f>StateSelfAssessment!A105</f>
        <v>2.3.4 a. Shall be in safe mechanical condition and equipped with:</v>
      </c>
      <c r="C227" s="3"/>
      <c r="D227" s="3"/>
      <c r="F227" s="7" t="s">
        <v>1828</v>
      </c>
      <c r="G227" s="57" t="s">
        <v>1829</v>
      </c>
      <c r="M227" s="7" t="s">
        <v>1828</v>
      </c>
    </row>
    <row r="228" spans="1:13" ht="15.75" thickBot="1">
      <c r="B228" s="2" t="str">
        <f>StateSelfAssessment!A106</f>
        <v>• Dual-control brakes</v>
      </c>
      <c r="C228" s="3" t="str">
        <f>StateSelfAssessment!B106</f>
        <v>Yes</v>
      </c>
      <c r="D228" s="3" t="str">
        <f>StateSelfAssessment!C106</f>
        <v>Yes</v>
      </c>
    </row>
    <row r="229" spans="1:13" ht="15.75" thickBot="1">
      <c r="B229" s="2" t="str">
        <f>StateSelfAssessment!A107</f>
        <v>• Instructor eye-check and rear-view mirrors</v>
      </c>
      <c r="C229" s="3" t="str">
        <f>StateSelfAssessment!B107</f>
        <v>Yes</v>
      </c>
      <c r="D229" s="3" t="str">
        <f>StateSelfAssessment!C107</f>
        <v>Yes</v>
      </c>
    </row>
    <row r="230" spans="1:13" ht="57.75" thickBot="1">
      <c r="B230" s="2" t="str">
        <f>StateSelfAssessment!A108</f>
        <v>• Signage visible from all sides of the vehicle, to provide a means for other roadway users to understand that instruction is taking place and provides a possible warning of unexpected maneuvers by the driver</v>
      </c>
      <c r="C230" s="3" t="str">
        <f>StateSelfAssessment!B108</f>
        <v>Yes</v>
      </c>
      <c r="D230" s="3" t="str">
        <f>StateSelfAssessment!C108</f>
        <v>Yes</v>
      </c>
    </row>
    <row r="231" spans="1:13" ht="43.5" thickBot="1">
      <c r="B231" s="2" t="str">
        <f>StateSelfAssessment!A109</f>
        <v>• Meets all Federal Motor Vehicle Safety Standards (FMVSS) applicable to the vehicles used; and in accordance with the requirements of the State</v>
      </c>
      <c r="C231" s="3" t="str">
        <f>StateSelfAssessment!B109</f>
        <v>Yes</v>
      </c>
      <c r="D231" s="3" t="str">
        <f>StateSelfAssessment!C109</f>
        <v>Yes</v>
      </c>
    </row>
    <row r="232" spans="1:13" ht="57.75" thickBot="1">
      <c r="A232" s="7" t="s">
        <v>1830</v>
      </c>
      <c r="B232" s="2" t="str">
        <f>StateSelfAssessment!A110</f>
        <v>2.3.4 b. Shall not allow the driver education vehicle to be operated by a student without instructor supervision</v>
      </c>
      <c r="C232" s="3" t="str">
        <f>StateSelfAssessment!B110</f>
        <v>Yes</v>
      </c>
      <c r="D232" s="3" t="str">
        <f>StateSelfAssessment!C110</f>
        <v>Yes</v>
      </c>
      <c r="F232" s="7" t="s">
        <v>1830</v>
      </c>
      <c r="G232" s="57" t="s">
        <v>1831</v>
      </c>
      <c r="M232" s="7" t="s">
        <v>1830</v>
      </c>
    </row>
    <row r="233" spans="1:13" ht="43.5" thickBot="1">
      <c r="A233" s="7" t="s">
        <v>1832</v>
      </c>
      <c r="B233" s="2" t="str">
        <f>StateSelfAssessment!A111</f>
        <v>2.3.4 c. Should be inspected at least annually by a state-approved inspection facility or qualified mechanic and meet all other State vehicle requirements</v>
      </c>
      <c r="C233" s="3" t="str">
        <f>StateSelfAssessment!B111</f>
        <v>Yes</v>
      </c>
      <c r="D233" s="3" t="str">
        <f>StateSelfAssessment!C111</f>
        <v>No</v>
      </c>
      <c r="F233" s="7" t="s">
        <v>1832</v>
      </c>
      <c r="G233" s="57" t="s">
        <v>1833</v>
      </c>
      <c r="M233" s="7" t="s">
        <v>1832</v>
      </c>
    </row>
    <row r="234" spans="1:13" ht="15.75" thickBot="1">
      <c r="B234" s="2"/>
      <c r="C234" s="3"/>
      <c r="D234" s="3"/>
      <c r="F234" s="7"/>
      <c r="G234" s="57" t="s">
        <v>1834</v>
      </c>
      <c r="M234" s="7"/>
    </row>
    <row r="235" spans="1:13" ht="29.25" thickBot="1">
      <c r="A235" s="7" t="s">
        <v>1835</v>
      </c>
      <c r="B235" s="4" t="str">
        <f>StateSelfAssessment!A112</f>
        <v>2.3.4 d. Should require all providers to keep a log on each training vehicle, covering issues such as safety and maintenance</v>
      </c>
      <c r="C235" s="5" t="str">
        <f>StateSelfAssessment!B112</f>
        <v>Yes</v>
      </c>
      <c r="D235" s="5" t="str">
        <f>StateSelfAssessment!C112</f>
        <v>No</v>
      </c>
      <c r="F235" s="7" t="s">
        <v>1835</v>
      </c>
      <c r="G235" s="57" t="s">
        <v>1836</v>
      </c>
      <c r="M235" s="7" t="s">
        <v>1835</v>
      </c>
    </row>
    <row r="236" spans="1:13" ht="15.75" thickBot="1">
      <c r="B236" s="4"/>
      <c r="C236" s="5"/>
      <c r="D236" s="5"/>
      <c r="F236" s="7"/>
      <c r="G236" s="57" t="s">
        <v>1837</v>
      </c>
      <c r="M236" s="7"/>
    </row>
    <row r="237" spans="1:13" ht="43.5" thickBot="1">
      <c r="A237" s="7" t="s">
        <v>1838</v>
      </c>
      <c r="B237" s="2" t="str">
        <f>StateSelfAssessment!A113</f>
        <v>2.3.4 e. Should require additional equipment for behind-the-wheel and driving range instruction such as:</v>
      </c>
      <c r="C237" s="3"/>
      <c r="D237" s="3"/>
      <c r="F237" s="7" t="s">
        <v>1838</v>
      </c>
      <c r="G237" s="57" t="s">
        <v>1839</v>
      </c>
      <c r="M237" s="7" t="s">
        <v>1838</v>
      </c>
    </row>
    <row r="238" spans="1:13" ht="15.75" thickBot="1">
      <c r="B238" s="2" t="str">
        <f>StateSelfAssessment!A114</f>
        <v>• Cell phone</v>
      </c>
      <c r="C238" s="3" t="str">
        <f>StateSelfAssessment!B114</f>
        <v>Yes</v>
      </c>
      <c r="D238" s="3" t="str">
        <f>StateSelfAssessment!C114</f>
        <v>No</v>
      </c>
    </row>
    <row r="239" spans="1:13" ht="15.75" thickBot="1">
      <c r="B239" s="2" t="str">
        <f>StateSelfAssessment!A115</f>
        <v>• First-aid/body fluid kit</v>
      </c>
      <c r="C239" s="3" t="str">
        <f>StateSelfAssessment!B115</f>
        <v>Yes</v>
      </c>
      <c r="D239" s="3" t="str">
        <f>StateSelfAssessment!C115</f>
        <v>Yes</v>
      </c>
    </row>
    <row r="240" spans="1:13" ht="15.75" thickBot="1">
      <c r="B240" s="2" t="str">
        <f>StateSelfAssessment!A116</f>
        <v>• Fire extinguisher (at least UL rated 5-B:C)</v>
      </c>
      <c r="C240" s="3" t="str">
        <f>StateSelfAssessment!B116</f>
        <v>Yes</v>
      </c>
      <c r="D240" s="3" t="str">
        <f>StateSelfAssessment!C116</f>
        <v>Yes</v>
      </c>
    </row>
    <row r="241" spans="1:14" ht="15.75" thickBot="1">
      <c r="B241" s="2" t="str">
        <f>StateSelfAssessment!A117</f>
        <v>• Safety kit</v>
      </c>
      <c r="C241" s="3" t="str">
        <f>StateSelfAssessment!B117</f>
        <v>Yes</v>
      </c>
      <c r="D241" s="3" t="str">
        <f>StateSelfAssessment!C117</f>
        <v>No</v>
      </c>
    </row>
    <row r="242" spans="1:14" ht="15.75" thickBot="1">
      <c r="B242" s="2" t="str">
        <f>StateSelfAssessment!A118</f>
        <v>• Reflective devices</v>
      </c>
      <c r="C242" s="3" t="str">
        <f>StateSelfAssessment!B118</f>
        <v>Yes</v>
      </c>
      <c r="D242" s="3" t="str">
        <f>StateSelfAssessment!C118</f>
        <v>Yes</v>
      </c>
    </row>
    <row r="243" spans="1:14" ht="15.75" thickBot="1">
      <c r="B243" s="2" t="str">
        <f>StateSelfAssessment!A119</f>
        <v>• Flashlight</v>
      </c>
      <c r="C243" s="3" t="str">
        <f>StateSelfAssessment!B119</f>
        <v>Yes</v>
      </c>
      <c r="D243" s="3" t="str">
        <f>StateSelfAssessment!C119</f>
        <v>No</v>
      </c>
    </row>
    <row r="244" spans="1:14" ht="15.75" thickBot="1">
      <c r="B244" s="2" t="str">
        <f>StateSelfAssessment!A120</f>
        <v>• Crash reporting kit</v>
      </c>
      <c r="C244" s="3" t="str">
        <f>StateSelfAssessment!B120</f>
        <v>Yes</v>
      </c>
      <c r="D244" s="3" t="str">
        <f>StateSelfAssessment!C120</f>
        <v>No</v>
      </c>
    </row>
    <row r="245" spans="1:14" ht="15.75" thickBot="1">
      <c r="B245" s="2" t="str">
        <f>StateSelfAssessment!A121</f>
        <v>• Brake and accelerator pedal extensions, if required</v>
      </c>
      <c r="C245" s="3" t="str">
        <f>StateSelfAssessment!B121</f>
        <v>Yes</v>
      </c>
      <c r="D245" s="3" t="str">
        <f>StateSelfAssessment!C121</f>
        <v>No</v>
      </c>
    </row>
    <row r="246" spans="1:14" ht="15.75" thickBot="1">
      <c r="B246" s="2" t="str">
        <f>StateSelfAssessment!A122</f>
        <v>• Appropriate seat cushion(s), if required</v>
      </c>
      <c r="C246" s="3" t="str">
        <f>StateSelfAssessment!B122</f>
        <v>Yes</v>
      </c>
      <c r="D246" s="3" t="str">
        <f>StateSelfAssessment!C122</f>
        <v>No</v>
      </c>
    </row>
    <row r="247" spans="1:14" ht="90.75" thickBot="1">
      <c r="A247" s="7" t="s">
        <v>1840</v>
      </c>
      <c r="B247" s="2" t="str">
        <f>StateSelfAssessment!A123</f>
        <v>2.3.5 States shall establish, if applicable, requirements for maximum substitution hours of simulation or driving range instruction for behind-the-wheel instruction. For courses with ten (10) hours or more of behind-the-wheel instruction, no more than two (2) hours of any combination may be substituted.</v>
      </c>
      <c r="C247" s="3" t="str">
        <f>StateSelfAssessment!B123</f>
        <v>Yes</v>
      </c>
      <c r="D247" s="3" t="str">
        <f>StateSelfAssessment!C123</f>
        <v>No</v>
      </c>
      <c r="F247" s="7" t="s">
        <v>1840</v>
      </c>
      <c r="G247" s="92" t="s">
        <v>1487</v>
      </c>
      <c r="M247" s="7" t="s">
        <v>1840</v>
      </c>
      <c r="N247" s="106" t="s">
        <v>1487</v>
      </c>
    </row>
    <row r="248" spans="1:14" ht="15.75" thickBot="1">
      <c r="B248" s="2"/>
      <c r="C248" s="3"/>
      <c r="D248" s="3"/>
    </row>
    <row r="249" spans="1:14" ht="15.75" thickBot="1">
      <c r="B249" s="2" t="str">
        <f>StateSelfAssessment!A124</f>
        <v>States shall establish requirements:</v>
      </c>
      <c r="C249" s="5"/>
      <c r="D249" s="5"/>
    </row>
    <row r="250" spans="1:14" ht="15.75" thickBot="1">
      <c r="A250" s="7" t="s">
        <v>1841</v>
      </c>
      <c r="B250" s="2" t="str">
        <f>StateSelfAssessment!A125</f>
        <v>2.3.5 a. Do you allow simulation?</v>
      </c>
      <c r="C250" s="3" t="str">
        <f>StateSelfAssessment!B125</f>
        <v>Yes</v>
      </c>
      <c r="D250" s="3">
        <f>StateSelfAssessment!C125</f>
        <v>0</v>
      </c>
      <c r="F250" s="7" t="s">
        <v>1841</v>
      </c>
      <c r="G250" s="57" t="s">
        <v>1842</v>
      </c>
      <c r="M250" s="7" t="s">
        <v>1841</v>
      </c>
    </row>
    <row r="251" spans="1:14" ht="15.75" thickBot="1">
      <c r="B251" s="2"/>
      <c r="C251" s="3"/>
      <c r="D251" s="3"/>
      <c r="F251" s="7"/>
      <c r="G251" s="57" t="s">
        <v>1843</v>
      </c>
      <c r="M251" s="7"/>
    </row>
    <row r="252" spans="1:14" ht="15.75" thickBot="1">
      <c r="B252" s="2"/>
      <c r="C252" s="3"/>
      <c r="D252" s="3"/>
      <c r="F252" s="7"/>
      <c r="G252" s="57" t="s">
        <v>1844</v>
      </c>
      <c r="M252" s="7"/>
    </row>
    <row r="253" spans="1:14" ht="29.25" thickBot="1">
      <c r="B253" s="4" t="str">
        <f>StateSelfAssessment!A126</f>
        <v>• Requires an instructor be trained in the use of simulation to teach the instruction</v>
      </c>
      <c r="C253" s="5" t="str">
        <f>StateSelfAssessment!B126</f>
        <v>Yes</v>
      </c>
      <c r="D253" s="5">
        <f>StateSelfAssessment!C126</f>
        <v>0</v>
      </c>
      <c r="F253" s="7"/>
      <c r="G253" s="57" t="s">
        <v>1845</v>
      </c>
      <c r="M253" s="7"/>
    </row>
    <row r="254" spans="1:14" ht="15.75" thickBot="1">
      <c r="B254" s="4"/>
      <c r="C254" s="5"/>
      <c r="D254" s="5"/>
      <c r="F254" s="7"/>
      <c r="G254" s="57" t="s">
        <v>1846</v>
      </c>
      <c r="M254" s="7"/>
    </row>
    <row r="255" spans="1:14" ht="29.25" thickBot="1">
      <c r="B255" s="2" t="str">
        <f>StateSelfAssessment!A127</f>
        <v>• Supports the classroom and behind-the-wheel content and follows an approved curriculum</v>
      </c>
      <c r="C255" s="3" t="str">
        <f>StateSelfAssessment!B127</f>
        <v>Yes</v>
      </c>
      <c r="D255" s="3">
        <f>StateSelfAssessment!C127</f>
        <v>0</v>
      </c>
      <c r="F255" s="7"/>
      <c r="G255" s="57" t="s">
        <v>1847</v>
      </c>
      <c r="M255" s="7"/>
    </row>
    <row r="256" spans="1:14" ht="29.25" thickBot="1">
      <c r="B256" s="2"/>
      <c r="C256" s="3"/>
      <c r="D256" s="3"/>
      <c r="F256" s="7"/>
      <c r="G256" s="57" t="s">
        <v>1848</v>
      </c>
      <c r="M256" s="7"/>
    </row>
    <row r="257" spans="1:14" ht="15.75" thickBot="1">
      <c r="A257" s="7" t="s">
        <v>1849</v>
      </c>
      <c r="B257" s="4" t="str">
        <f>StateSelfAssessment!A128</f>
        <v>2.3.5 b. Do you allow driving range instruction?</v>
      </c>
      <c r="C257" s="5" t="str">
        <f>StateSelfAssessment!B128</f>
        <v>Yes</v>
      </c>
      <c r="D257" s="5">
        <f>StateSelfAssessment!C128</f>
        <v>0</v>
      </c>
      <c r="F257" s="7" t="s">
        <v>1849</v>
      </c>
      <c r="G257" s="57" t="s">
        <v>1850</v>
      </c>
      <c r="M257" s="7" t="s">
        <v>1849</v>
      </c>
    </row>
    <row r="258" spans="1:14" ht="15.75" thickBot="1">
      <c r="B258" s="4"/>
      <c r="C258" s="5"/>
      <c r="D258" s="5"/>
      <c r="G258" s="57" t="s">
        <v>1851</v>
      </c>
    </row>
    <row r="259" spans="1:14" ht="15.75" thickBot="1">
      <c r="B259" s="4"/>
      <c r="C259" s="5"/>
      <c r="D259" s="5"/>
      <c r="G259" s="57" t="s">
        <v>1843</v>
      </c>
    </row>
    <row r="260" spans="1:14" ht="29.25" thickBot="1">
      <c r="B260" s="2" t="str">
        <f>StateSelfAssessment!A129</f>
        <v>• Requires an instructor be trained in the use of the driving range to teach the instruction</v>
      </c>
      <c r="C260" s="3" t="str">
        <f>StateSelfAssessment!B129</f>
        <v>Yes</v>
      </c>
      <c r="D260" s="3">
        <f>StateSelfAssessment!C129</f>
        <v>0</v>
      </c>
      <c r="G260" s="57" t="s">
        <v>1852</v>
      </c>
    </row>
    <row r="261" spans="1:14" ht="29.25" thickBot="1">
      <c r="B261" s="2" t="str">
        <f>StateSelfAssessment!A130</f>
        <v>• Requires driving range instruction support the classroom and behind-the-wheel content and follow an approved curriculum</v>
      </c>
      <c r="C261" s="3" t="str">
        <f>StateSelfAssessment!B130</f>
        <v>Yes</v>
      </c>
      <c r="D261" s="3">
        <f>StateSelfAssessment!C130</f>
        <v>0</v>
      </c>
      <c r="G261" s="57" t="s">
        <v>1853</v>
      </c>
    </row>
    <row r="262" spans="1:14" ht="29.25" thickBot="1">
      <c r="B262" s="4"/>
      <c r="C262" s="5"/>
      <c r="D262" s="5"/>
      <c r="G262" s="57" t="s">
        <v>1848</v>
      </c>
    </row>
    <row r="263" spans="1:14" ht="30.75" thickBot="1">
      <c r="A263" s="7" t="s">
        <v>1854</v>
      </c>
      <c r="B263" s="2" t="str">
        <f>StateSelfAssessment!A131</f>
        <v>2.3.6 Do you allow computer-based independent student learning?</v>
      </c>
      <c r="C263" s="3" t="str">
        <f>StateSelfAssessment!B131</f>
        <v>Yes</v>
      </c>
      <c r="D263" s="3" t="str">
        <f>StateSelfAssessment!C131</f>
        <v>Yes</v>
      </c>
      <c r="F263" s="7" t="s">
        <v>1854</v>
      </c>
      <c r="G263" s="106" t="s">
        <v>1495</v>
      </c>
      <c r="M263" s="7" t="s">
        <v>1854</v>
      </c>
      <c r="N263" s="106" t="s">
        <v>1495</v>
      </c>
    </row>
    <row r="264" spans="1:14" ht="43.5" thickBot="1">
      <c r="B264" s="2"/>
      <c r="C264" s="3"/>
      <c r="D264" s="3"/>
      <c r="F264" s="7"/>
      <c r="G264" s="57" t="s">
        <v>1855</v>
      </c>
      <c r="M264" s="7"/>
    </row>
    <row r="265" spans="1:14" ht="72" thickBot="1">
      <c r="A265" s="7" t="s">
        <v>1854</v>
      </c>
      <c r="B265" s="2" t="str">
        <f>StateSelfAssessment!A132</f>
        <v>2.3.6 States shall establish, if applicable, requirements for maximum substitution hours of computer-based independent student learning for classroom instruction. For courses with forty-five (45) hours or more of classroom instruction, no more than ten (10) hours may be substituted.</v>
      </c>
      <c r="C265" s="3" t="str">
        <f>StateSelfAssessment!B132</f>
        <v>No</v>
      </c>
      <c r="D265" s="3" t="str">
        <f>StateSelfAssessment!C132</f>
        <v>No</v>
      </c>
      <c r="F265" s="7" t="s">
        <v>1854</v>
      </c>
      <c r="G265" s="57" t="s">
        <v>1844</v>
      </c>
      <c r="M265" s="7" t="s">
        <v>1854</v>
      </c>
    </row>
    <row r="266" spans="1:14" ht="15.75" thickBot="1">
      <c r="B266" s="2" t="s">
        <v>1497</v>
      </c>
      <c r="C266" s="3"/>
      <c r="D266" s="3"/>
    </row>
    <row r="267" spans="1:14" ht="72" thickBot="1">
      <c r="A267" s="7" t="s">
        <v>1856</v>
      </c>
      <c r="B267" s="4" t="str">
        <f>StateSelfAssessment!A132</f>
        <v>2.3.6 States shall establish, if applicable, requirements for maximum substitution hours of computer-based independent student learning for classroom instruction. For courses with forty-five (45) hours or more of classroom instruction, no more than ten (10) hours may be substituted.</v>
      </c>
      <c r="C267" s="5" t="str">
        <f>StateSelfAssessment!B132</f>
        <v>No</v>
      </c>
      <c r="D267" s="5" t="str">
        <f>StateSelfAssessment!C132</f>
        <v>No</v>
      </c>
      <c r="F267" s="7" t="s">
        <v>1856</v>
      </c>
      <c r="G267" s="57" t="s">
        <v>1857</v>
      </c>
      <c r="M267" s="7" t="s">
        <v>1856</v>
      </c>
    </row>
    <row r="268" spans="1:14" ht="15.75" thickBot="1">
      <c r="B268" s="2"/>
      <c r="C268" s="3"/>
      <c r="D268" s="3"/>
      <c r="G268" s="57" t="s">
        <v>1858</v>
      </c>
    </row>
    <row r="269" spans="1:14" ht="43.5" thickBot="1">
      <c r="A269" s="7" t="s">
        <v>1859</v>
      </c>
      <c r="B269" s="2" t="str">
        <f>StateSelfAssessment!A135</f>
        <v>2.3.6 b. Stipulates computer-based independent student learning:</v>
      </c>
      <c r="C269" s="3"/>
      <c r="D269" s="3"/>
      <c r="F269" s="7" t="s">
        <v>1859</v>
      </c>
      <c r="G269" s="57" t="s">
        <v>1860</v>
      </c>
      <c r="M269" s="7" t="s">
        <v>1859</v>
      </c>
    </row>
    <row r="270" spans="1:14" ht="43.5" thickBot="1">
      <c r="B270" s="2" t="str">
        <f>StateSelfAssessment!A136</f>
        <v>• Be approved by the state, proceed from simple to complex and supports the goals and objectives of the driver education program</v>
      </c>
      <c r="C270" s="3" t="str">
        <f>StateSelfAssessment!B136</f>
        <v>Yes</v>
      </c>
      <c r="D270" s="3" t="str">
        <f>StateSelfAssessment!C136</f>
        <v>Yes</v>
      </c>
      <c r="G270" s="57" t="s">
        <v>1861</v>
      </c>
    </row>
    <row r="271" spans="1:14" ht="29.25" thickBot="1">
      <c r="B271" s="2" t="str">
        <f>StateSelfAssessment!A137</f>
        <v>• Not be counted towards behind-the-wheel driver education</v>
      </c>
      <c r="C271" s="3" t="str">
        <f>StateSelfAssessment!B137</f>
        <v>No</v>
      </c>
      <c r="D271" s="3" t="str">
        <f>StateSelfAssessment!C137</f>
        <v>Yes</v>
      </c>
      <c r="G271" s="57" t="s">
        <v>1862</v>
      </c>
    </row>
    <row r="272" spans="1:14" ht="29.25" thickBot="1">
      <c r="B272" s="2" t="str">
        <f>StateSelfAssessment!A138</f>
        <v>• Be user-friendly and accessible to all students</v>
      </c>
      <c r="C272" s="3" t="str">
        <f>StateSelfAssessment!B138</f>
        <v>Yes</v>
      </c>
      <c r="D272" s="3" t="str">
        <f>StateSelfAssessment!C138</f>
        <v>Yes</v>
      </c>
      <c r="G272" s="57" t="s">
        <v>1863</v>
      </c>
    </row>
    <row r="273" spans="1:16" ht="29.25" thickBot="1">
      <c r="B273" s="2" t="str">
        <f>StateSelfAssessment!A139</f>
        <v>• Includes consequences for making incorrect skill, knowledge or attitudinal decisions or actions.</v>
      </c>
      <c r="C273" s="3" t="str">
        <f>StateSelfAssessment!B139</f>
        <v>Yes</v>
      </c>
      <c r="D273" s="3" t="str">
        <f>StateSelfAssessment!C139</f>
        <v>Yes</v>
      </c>
      <c r="G273" s="57" t="s">
        <v>1864</v>
      </c>
    </row>
    <row r="274" spans="1:16" ht="43.5" thickBot="1">
      <c r="B274" s="2" t="str">
        <f>StateSelfAssessment!A140</f>
        <v>• Provides remedial practice</v>
      </c>
      <c r="C274" s="3" t="str">
        <f>StateSelfAssessment!B140</f>
        <v>Yes</v>
      </c>
      <c r="D274" s="3" t="str">
        <f>StateSelfAssessment!C140</f>
        <v>Yes</v>
      </c>
      <c r="G274" s="57" t="s">
        <v>1865</v>
      </c>
    </row>
    <row r="275" spans="1:16" ht="29.25" thickBot="1">
      <c r="B275" s="4"/>
      <c r="C275" s="5"/>
      <c r="D275" s="5"/>
      <c r="G275" s="57" t="s">
        <v>1866</v>
      </c>
    </row>
    <row r="276" spans="1:16" ht="15.75" thickBot="1">
      <c r="B276" s="4"/>
      <c r="C276" s="5"/>
      <c r="D276" s="5"/>
      <c r="G276" s="57" t="s">
        <v>1867</v>
      </c>
    </row>
    <row r="277" spans="1:16" ht="43.5" thickBot="1">
      <c r="A277" s="7" t="s">
        <v>1868</v>
      </c>
      <c r="B277" s="2" t="str">
        <f>StateSelfAssessment!A141</f>
        <v>2.3.6 c. Ensures computer-based independent student learning is classified as classroom instruction and should not exceed the 120 minute per day maximum</v>
      </c>
      <c r="C277" s="3" t="str">
        <f>StateSelfAssessment!B141</f>
        <v>No</v>
      </c>
      <c r="D277" s="3" t="str">
        <f>StateSelfAssessment!C141</f>
        <v>No</v>
      </c>
      <c r="F277" s="7" t="s">
        <v>1868</v>
      </c>
      <c r="G277" s="57" t="s">
        <v>1869</v>
      </c>
      <c r="M277" s="7" t="s">
        <v>1868</v>
      </c>
    </row>
    <row r="278" spans="1:16" ht="15.75" thickBot="1">
      <c r="B278" s="61"/>
      <c r="C278" s="62"/>
      <c r="D278" s="63"/>
      <c r="G278" s="57" t="s">
        <v>1870</v>
      </c>
    </row>
    <row r="279" spans="1:16" ht="15.75" thickBot="1">
      <c r="A279" s="7">
        <v>2.4</v>
      </c>
      <c r="B279" s="511" t="s">
        <v>1871</v>
      </c>
      <c r="C279" s="512"/>
      <c r="D279" s="513"/>
      <c r="F279" s="7">
        <v>2.4</v>
      </c>
      <c r="G279" s="113" t="s">
        <v>1871</v>
      </c>
      <c r="H279" s="479"/>
      <c r="I279" s="479"/>
      <c r="J279" s="479"/>
      <c r="K279" s="480"/>
      <c r="M279" s="7">
        <v>2.4</v>
      </c>
      <c r="N279" s="113" t="s">
        <v>1871</v>
      </c>
      <c r="O279" s="479"/>
      <c r="P279" s="480"/>
    </row>
    <row r="280" spans="1:16" ht="15.75" thickBot="1">
      <c r="B280" s="2" t="str">
        <f>StateSelfAssessment!A143</f>
        <v>Do you have online standards?</v>
      </c>
      <c r="C280" s="3" t="str">
        <f>StateSelfAssessment!B143</f>
        <v>Yes</v>
      </c>
      <c r="D280" s="3" t="str">
        <f>StateSelfAssessment!C143</f>
        <v>Yes</v>
      </c>
      <c r="G280" s="106" t="s">
        <v>1507</v>
      </c>
      <c r="N280" s="107" t="s">
        <v>1507</v>
      </c>
    </row>
    <row r="281" spans="1:16" ht="15.75" thickBot="1">
      <c r="B281" s="2" t="str">
        <f>StateSelfAssessment!A144</f>
        <v>Do you allow online driver education?</v>
      </c>
      <c r="C281" s="3" t="str">
        <f>StateSelfAssessment!B144</f>
        <v>Yes</v>
      </c>
      <c r="D281" s="3" t="str">
        <f>StateSelfAssessment!C144</f>
        <v>Yes</v>
      </c>
      <c r="G281" s="112" t="s">
        <v>1508</v>
      </c>
      <c r="N281" s="111" t="s">
        <v>1508</v>
      </c>
    </row>
    <row r="282" spans="1:16" ht="75.75" thickBot="1">
      <c r="A282" s="7" t="s">
        <v>1872</v>
      </c>
      <c r="B282" s="2" t="str">
        <f>StateSelfAssessment!A145</f>
        <v>2.4.1 States shall establish requirements for the instructional design of online delivery of driver education, if permitted, that establishes how to organize, standardize, communicate and examine the instructional content/curriculum</v>
      </c>
      <c r="C282" s="3" t="str">
        <f>StateSelfAssessment!B145</f>
        <v>Yes</v>
      </c>
      <c r="D282" s="3" t="str">
        <f>StateSelfAssessment!C145</f>
        <v>No</v>
      </c>
      <c r="F282" s="7" t="s">
        <v>1872</v>
      </c>
      <c r="G282" s="106" t="s">
        <v>1509</v>
      </c>
      <c r="M282" s="7" t="s">
        <v>1872</v>
      </c>
      <c r="N282" s="106" t="s">
        <v>1509</v>
      </c>
    </row>
    <row r="283" spans="1:16" ht="15.75" thickBot="1">
      <c r="B283" s="2"/>
      <c r="C283" s="3"/>
      <c r="D283" s="3"/>
      <c r="F283" s="7"/>
      <c r="G283" s="57" t="s">
        <v>1873</v>
      </c>
      <c r="M283" s="7"/>
    </row>
    <row r="284" spans="1:16" ht="15.75" thickBot="1">
      <c r="B284" s="2"/>
      <c r="C284" s="3"/>
      <c r="D284" s="3"/>
      <c r="F284" s="7"/>
      <c r="G284" s="57" t="s">
        <v>1873</v>
      </c>
      <c r="M284" s="7"/>
    </row>
    <row r="285" spans="1:16" ht="72" thickBot="1">
      <c r="A285" s="7" t="s">
        <v>1874</v>
      </c>
      <c r="B285" s="4" t="str">
        <f>StateSelfAssessment!A146</f>
        <v>2.4.1 a. An online course syllabus is provided that clearly states the learning objectives, expectations of learners, grading policy, privacy and legal policies, and also includes contact information for the online course provider, online instructor, and technical troubleshooting</v>
      </c>
      <c r="C285" s="5" t="str">
        <f>StateSelfAssessment!B146</f>
        <v>Yes</v>
      </c>
      <c r="D285" s="5" t="str">
        <f>StateSelfAssessment!C146</f>
        <v>Yes</v>
      </c>
      <c r="F285" s="7" t="s">
        <v>1874</v>
      </c>
      <c r="G285" s="57" t="s">
        <v>1875</v>
      </c>
      <c r="M285" s="7" t="s">
        <v>1874</v>
      </c>
    </row>
    <row r="286" spans="1:16" ht="29.25" thickBot="1">
      <c r="B286" s="4" t="str">
        <f>StateSelfAssessment!A147</f>
        <v>• Contact information includes hours of availability and expected response time</v>
      </c>
      <c r="C286" s="5" t="str">
        <f>StateSelfAssessment!B147</f>
        <v>Yes</v>
      </c>
      <c r="D286" s="5" t="str">
        <f>StateSelfAssessment!C147</f>
        <v>No</v>
      </c>
      <c r="F286" s="7"/>
      <c r="G286" s="57" t="s">
        <v>1876</v>
      </c>
      <c r="M286" s="7"/>
    </row>
    <row r="287" spans="1:16" ht="43.5" thickBot="1">
      <c r="B287" s="4" t="str">
        <f>StateSelfAssessment!A148</f>
        <v>• Contact information for online instructors and the online instructor’s hours of availability are clearly posted on the course website</v>
      </c>
      <c r="C287" s="5" t="str">
        <f>StateSelfAssessment!B148</f>
        <v>Yes</v>
      </c>
      <c r="D287" s="5" t="str">
        <f>StateSelfAssessment!C148</f>
        <v>Yes</v>
      </c>
      <c r="F287" s="7"/>
      <c r="G287" s="57" t="s">
        <v>1877</v>
      </c>
      <c r="M287" s="7"/>
    </row>
    <row r="288" spans="1:16" ht="29.25" thickBot="1">
      <c r="A288" s="7" t="s">
        <v>1878</v>
      </c>
      <c r="B288" s="4" t="str">
        <f>StateSelfAssessment!A149</f>
        <v>2.4.1 b. Course timeline, important dates, and deadlines are clearly described in the syllabus and on the website</v>
      </c>
      <c r="C288" s="5" t="str">
        <f>StateSelfAssessment!B149</f>
        <v>Yes</v>
      </c>
      <c r="D288" s="5" t="str">
        <f>StateSelfAssessment!C149</f>
        <v>No</v>
      </c>
      <c r="F288" s="7" t="s">
        <v>1878</v>
      </c>
      <c r="G288" s="57" t="s">
        <v>1879</v>
      </c>
      <c r="M288" s="7" t="s">
        <v>1878</v>
      </c>
    </row>
    <row r="289" spans="1:13" ht="15.75" thickBot="1">
      <c r="B289" s="2"/>
      <c r="C289" s="3"/>
      <c r="D289" s="3"/>
      <c r="F289" s="7"/>
      <c r="G289" s="57" t="s">
        <v>1880</v>
      </c>
      <c r="M289" s="7"/>
    </row>
    <row r="290" spans="1:13" ht="29.25" thickBot="1">
      <c r="A290" s="7" t="s">
        <v>1881</v>
      </c>
      <c r="B290" s="4" t="str">
        <f>StateSelfAssessment!A150</f>
        <v>2.4.1 c. The syllabus and curriculum both outline any required parent participation and monitoring</v>
      </c>
      <c r="C290" s="5" t="str">
        <f>StateSelfAssessment!B150</f>
        <v>Yes</v>
      </c>
      <c r="D290" s="5" t="str">
        <f>StateSelfAssessment!C150</f>
        <v>No</v>
      </c>
      <c r="F290" s="7" t="s">
        <v>1881</v>
      </c>
      <c r="G290" s="57" t="s">
        <v>1882</v>
      </c>
      <c r="M290" s="7" t="s">
        <v>1881</v>
      </c>
    </row>
    <row r="291" spans="1:13" ht="29.25" thickBot="1">
      <c r="B291" s="4"/>
      <c r="C291" s="5"/>
      <c r="D291" s="5"/>
      <c r="G291" s="57" t="s">
        <v>1883</v>
      </c>
    </row>
    <row r="292" spans="1:13" ht="57.75" thickBot="1">
      <c r="A292" s="7" t="s">
        <v>1884</v>
      </c>
      <c r="B292" s="2" t="str">
        <f>StateSelfAssessment!A151</f>
        <v>2.4.1 d. For parent-taught driver education, the course curriculum has a specific component requiring regular parent participation, in addition to conducting the behind-the-wheel portion of the course</v>
      </c>
      <c r="C292" s="3" t="str">
        <f>StateSelfAssessment!B151</f>
        <v>No</v>
      </c>
      <c r="D292" s="3" t="str">
        <f>StateSelfAssessment!C151</f>
        <v>No</v>
      </c>
      <c r="F292" s="7" t="s">
        <v>1884</v>
      </c>
      <c r="G292" s="57" t="s">
        <v>1885</v>
      </c>
      <c r="M292" s="7" t="s">
        <v>1884</v>
      </c>
    </row>
    <row r="293" spans="1:13" ht="15.75" thickBot="1">
      <c r="B293" s="2"/>
      <c r="C293" s="3"/>
      <c r="D293" s="3"/>
      <c r="F293" s="7"/>
      <c r="G293" s="57" t="s">
        <v>1886</v>
      </c>
      <c r="M293" s="7"/>
    </row>
    <row r="294" spans="1:13" ht="43.5" thickBot="1">
      <c r="A294" s="7" t="s">
        <v>1887</v>
      </c>
      <c r="B294" s="4" t="str">
        <f>StateSelfAssessment!A152</f>
        <v>2.4.1 e. The course is organized into units and lessons, each of which follows a knowledge map and, where appropriate, builds upon previous units and/or concepts</v>
      </c>
      <c r="C294" s="5" t="str">
        <f>StateSelfAssessment!B152</f>
        <v>Yes</v>
      </c>
      <c r="D294" s="5" t="str">
        <f>StateSelfAssessment!C152</f>
        <v>Yes</v>
      </c>
      <c r="F294" s="7" t="s">
        <v>1887</v>
      </c>
      <c r="G294" s="57" t="s">
        <v>1888</v>
      </c>
      <c r="M294" s="7" t="s">
        <v>1887</v>
      </c>
    </row>
    <row r="295" spans="1:13" ht="15.75" thickBot="1">
      <c r="B295" s="4"/>
      <c r="C295" s="5"/>
      <c r="D295" s="5"/>
      <c r="F295" s="7"/>
      <c r="G295" s="57" t="s">
        <v>1889</v>
      </c>
      <c r="M295" s="7"/>
    </row>
    <row r="296" spans="1:13" ht="29.25" thickBot="1">
      <c r="B296" s="4"/>
      <c r="C296" s="5"/>
      <c r="D296" s="5"/>
      <c r="F296" s="7"/>
      <c r="G296" s="57" t="s">
        <v>1890</v>
      </c>
      <c r="M296" s="7"/>
    </row>
    <row r="297" spans="1:13" ht="29.25" thickBot="1">
      <c r="A297" s="7" t="s">
        <v>1891</v>
      </c>
      <c r="B297" s="2" t="str">
        <f>StateSelfAssessment!A153</f>
        <v>2.4.1 f. The curriculum must be up-to-date, accurate, and meet state-established driver education content standards</v>
      </c>
      <c r="C297" s="3" t="str">
        <f>StateSelfAssessment!B153</f>
        <v>Yes</v>
      </c>
      <c r="D297" s="3" t="str">
        <f>StateSelfAssessment!C153</f>
        <v>Yes</v>
      </c>
      <c r="F297" s="7" t="s">
        <v>1891</v>
      </c>
      <c r="G297" s="57" t="s">
        <v>1892</v>
      </c>
      <c r="M297" s="7" t="s">
        <v>1891</v>
      </c>
    </row>
    <row r="298" spans="1:13" ht="29.25" thickBot="1">
      <c r="A298" s="7" t="s">
        <v>1893</v>
      </c>
      <c r="B298" s="2" t="str">
        <f>StateSelfAssessment!A154</f>
        <v>2.4.1 g. The curriculum uses active learning and incorporates higher-order/critical thinking skills</v>
      </c>
      <c r="C298" s="3" t="str">
        <f>StateSelfAssessment!B154</f>
        <v>Yes</v>
      </c>
      <c r="D298" s="3" t="str">
        <f>StateSelfAssessment!C154</f>
        <v>Yes</v>
      </c>
      <c r="F298" s="7" t="s">
        <v>1893</v>
      </c>
      <c r="G298" s="57" t="s">
        <v>1894</v>
      </c>
      <c r="M298" s="7" t="s">
        <v>1893</v>
      </c>
    </row>
    <row r="299" spans="1:13" ht="43.5" thickBot="1">
      <c r="A299" s="7" t="s">
        <v>1895</v>
      </c>
      <c r="B299" s="2" t="str">
        <f>StateSelfAssessment!A155</f>
        <v>2.4.1 h. The instructional design encourages learners to reflect upon what they have learned as a means to improve retention of concepts</v>
      </c>
      <c r="C299" s="3" t="str">
        <f>StateSelfAssessment!B155</f>
        <v>Yes</v>
      </c>
      <c r="D299" s="3" t="str">
        <f>StateSelfAssessment!C155</f>
        <v>No</v>
      </c>
      <c r="F299" s="7" t="s">
        <v>1895</v>
      </c>
      <c r="G299" s="57" t="s">
        <v>1896</v>
      </c>
      <c r="M299" s="7" t="s">
        <v>1895</v>
      </c>
    </row>
    <row r="300" spans="1:13" ht="29.25" thickBot="1">
      <c r="B300" s="2"/>
      <c r="C300" s="3"/>
      <c r="D300" s="3"/>
      <c r="F300" s="7"/>
      <c r="G300" s="57" t="s">
        <v>1897</v>
      </c>
      <c r="M300" s="7"/>
    </row>
    <row r="301" spans="1:13" ht="29.25" thickBot="1">
      <c r="A301" s="7" t="s">
        <v>1898</v>
      </c>
      <c r="B301" s="4" t="str">
        <f>StateSelfAssessment!A156</f>
        <v>2.4.1 i. The curriculum is culturally competent and accommodates the multicultural educational needs of learners</v>
      </c>
      <c r="C301" s="5" t="str">
        <f>StateSelfAssessment!B156</f>
        <v>Yes</v>
      </c>
      <c r="D301" s="5" t="str">
        <f>StateSelfAssessment!C156</f>
        <v>No</v>
      </c>
      <c r="F301" s="7" t="s">
        <v>1898</v>
      </c>
      <c r="G301" s="57" t="s">
        <v>1899</v>
      </c>
      <c r="M301" s="7" t="s">
        <v>1898</v>
      </c>
    </row>
    <row r="302" spans="1:13" ht="29.25" thickBot="1">
      <c r="A302" s="7" t="s">
        <v>1900</v>
      </c>
      <c r="B302" s="4" t="str">
        <f>StateSelfAssessment!A157</f>
        <v>2.4.1 j. Content uses appropriate readability levels and language use for learners</v>
      </c>
      <c r="C302" s="5" t="str">
        <f>StateSelfAssessment!B157</f>
        <v>Yes</v>
      </c>
      <c r="D302" s="5" t="str">
        <f>StateSelfAssessment!C157</f>
        <v>No</v>
      </c>
      <c r="F302" s="7" t="s">
        <v>1900</v>
      </c>
      <c r="G302" s="57" t="s">
        <v>1901</v>
      </c>
      <c r="M302" s="7" t="s">
        <v>1900</v>
      </c>
    </row>
    <row r="303" spans="1:13" ht="15.75" thickBot="1">
      <c r="A303" s="7" t="s">
        <v>1902</v>
      </c>
      <c r="B303" s="4" t="str">
        <f>StateSelfAssessment!A158</f>
        <v>2.4.1 k. All content or learning materials respect copyright laws</v>
      </c>
      <c r="C303" s="5" t="str">
        <f>StateSelfAssessment!B158</f>
        <v>Yes</v>
      </c>
      <c r="D303" s="5" t="str">
        <f>StateSelfAssessment!C158</f>
        <v>Yes</v>
      </c>
      <c r="F303" s="7" t="s">
        <v>1902</v>
      </c>
      <c r="G303" s="57" t="s">
        <v>1903</v>
      </c>
      <c r="M303" s="7" t="s">
        <v>1902</v>
      </c>
    </row>
    <row r="304" spans="1:13" ht="29.25" thickBot="1">
      <c r="B304" s="4"/>
      <c r="C304" s="5"/>
      <c r="D304" s="5"/>
      <c r="F304" s="7"/>
      <c r="G304" s="57" t="s">
        <v>1904</v>
      </c>
      <c r="M304" s="7"/>
    </row>
    <row r="305" spans="1:14" ht="43.5" thickBot="1">
      <c r="A305" s="7" t="s">
        <v>1905</v>
      </c>
      <c r="B305" s="2" t="str">
        <f>StateSelfAssessment!A159</f>
        <v>2.4.1 l. There is no commercial marketing or advertising within the actual course content and lessons other than the course provider’s labeling/ branding</v>
      </c>
      <c r="C305" s="3" t="str">
        <f>StateSelfAssessment!B159</f>
        <v>Yes</v>
      </c>
      <c r="D305" s="3" t="str">
        <f>StateSelfAssessment!C159</f>
        <v>Yes</v>
      </c>
      <c r="F305" s="7" t="s">
        <v>1905</v>
      </c>
      <c r="G305" s="57" t="s">
        <v>1906</v>
      </c>
      <c r="M305" s="7" t="s">
        <v>1905</v>
      </c>
    </row>
    <row r="306" spans="1:14" ht="15.75" thickBot="1">
      <c r="B306" s="2"/>
      <c r="C306" s="3"/>
      <c r="D306" s="3"/>
      <c r="F306" s="7"/>
      <c r="G306" s="57" t="s">
        <v>1907</v>
      </c>
      <c r="M306" s="7"/>
    </row>
    <row r="307" spans="1:14" ht="29.25" thickBot="1">
      <c r="A307" s="7" t="s">
        <v>1908</v>
      </c>
      <c r="B307" s="4" t="str">
        <f>StateSelfAssessment!A160</f>
        <v>2.4.1 m. A glossary of driver education and any other relevant terms is provided on the site</v>
      </c>
      <c r="C307" s="5" t="str">
        <f>StateSelfAssessment!B160</f>
        <v>Yes</v>
      </c>
      <c r="D307" s="5" t="str">
        <f>StateSelfAssessment!C160</f>
        <v>No</v>
      </c>
      <c r="F307" s="7" t="s">
        <v>1908</v>
      </c>
      <c r="G307" s="57" t="s">
        <v>1909</v>
      </c>
      <c r="M307" s="7" t="s">
        <v>1908</v>
      </c>
    </row>
    <row r="308" spans="1:14" ht="57.75" thickBot="1">
      <c r="A308" s="7" t="s">
        <v>1910</v>
      </c>
      <c r="B308" s="4" t="str">
        <f>StateSelfAssessment!A161</f>
        <v>2.4.1 n. Resources and materials that are supplemental to the course are clearly indicated as such and are supplied through links, downloadable documents, software, an online resource center, or other means that are easily accessible to the learner</v>
      </c>
      <c r="C308" s="5" t="str">
        <f>StateSelfAssessment!B161</f>
        <v>Yes</v>
      </c>
      <c r="D308" s="5" t="str">
        <f>StateSelfAssessment!C161</f>
        <v>No</v>
      </c>
      <c r="F308" s="7" t="s">
        <v>1910</v>
      </c>
      <c r="G308" s="57" t="s">
        <v>1911</v>
      </c>
      <c r="M308" s="7" t="s">
        <v>1910</v>
      </c>
    </row>
    <row r="309" spans="1:14" ht="15.75" thickBot="1">
      <c r="B309" s="2"/>
      <c r="C309" s="3"/>
      <c r="D309" s="3"/>
      <c r="F309" s="7"/>
      <c r="G309" s="57" t="s">
        <v>1912</v>
      </c>
      <c r="M309" s="7"/>
    </row>
    <row r="310" spans="1:14" ht="57.75" thickBot="1">
      <c r="A310" s="7" t="s">
        <v>1913</v>
      </c>
      <c r="B310" s="4" t="str">
        <f>StateSelfAssessment!A162</f>
        <v>2.4.1 o. Courses are facilitated by state-approved online instructors who meet section 3.0 of the Standards as well as the re-certification/re-approval process as outlined in Standard 3.5 in the Standards</v>
      </c>
      <c r="C310" s="5" t="str">
        <f>StateSelfAssessment!B162</f>
        <v>Yes</v>
      </c>
      <c r="D310" s="5" t="str">
        <f>StateSelfAssessment!C162</f>
        <v>Yes</v>
      </c>
      <c r="F310" s="7" t="s">
        <v>1913</v>
      </c>
      <c r="G310" s="57" t="s">
        <v>1914</v>
      </c>
      <c r="M310" s="7" t="s">
        <v>1913</v>
      </c>
    </row>
    <row r="311" spans="1:14" ht="29.25" thickBot="1">
      <c r="B311" s="4"/>
      <c r="C311" s="5"/>
      <c r="D311" s="5"/>
      <c r="F311" s="7"/>
      <c r="G311" s="57" t="s">
        <v>1915</v>
      </c>
      <c r="M311" s="7"/>
    </row>
    <row r="312" spans="1:14" ht="29.25" thickBot="1">
      <c r="A312" s="7" t="s">
        <v>1916</v>
      </c>
      <c r="B312" s="2" t="str">
        <f>StateSelfAssessment!A163</f>
        <v>2.4.1 p. Online instructors facilitate the course using one of two models</v>
      </c>
      <c r="C312" s="3"/>
      <c r="D312" s="3"/>
      <c r="F312" s="7" t="s">
        <v>1916</v>
      </c>
      <c r="G312" s="57" t="s">
        <v>1917</v>
      </c>
      <c r="M312" s="7" t="s">
        <v>1916</v>
      </c>
    </row>
    <row r="313" spans="1:14" ht="57.75" thickBot="1">
      <c r="B313" s="2" t="str">
        <f>StateSelfAssessment!A164</f>
        <v>• Instructor-led: the online instructor leads the course through face-to-face or synchronous methods, interacts with learners regularly, actively monitors learner progress, and reviews assignments or tests as necessary</v>
      </c>
      <c r="C313" s="3" t="str">
        <f>StateSelfAssessment!B164</f>
        <v>Yes</v>
      </c>
      <c r="D313" s="3" t="str">
        <f>StateSelfAssessment!C164</f>
        <v>Yes</v>
      </c>
      <c r="F313" s="7"/>
      <c r="M313" s="7"/>
    </row>
    <row r="314" spans="1:14" ht="57.75" thickBot="1">
      <c r="B314" s="2" t="str">
        <f>StateSelfAssessment!A165</f>
        <v>• Instructor-monitored/supported: an online instructor monitors the online course, monitors each learner’s progress, reviews and assesses learner submissions as required, and answers questions or concerns in a reasonable and timely manner</v>
      </c>
      <c r="C314" s="3" t="str">
        <f>StateSelfAssessment!B165</f>
        <v>Yes</v>
      </c>
      <c r="D314" s="3" t="str">
        <f>StateSelfAssessment!C165</f>
        <v>Yes</v>
      </c>
      <c r="F314" s="7"/>
      <c r="M314" s="7"/>
    </row>
    <row r="315" spans="1:14" ht="57.75" thickBot="1">
      <c r="A315" s="7" t="s">
        <v>1918</v>
      </c>
      <c r="B315" s="2" t="str">
        <f>StateSelfAssessment!A166</f>
        <v>2.4.1 q. Online instructors who facilitate and personnel who manage the online driver education system are trained in the effective use of online-based driver education learning systems and methodologies by means of state-approved training</v>
      </c>
      <c r="C315" s="3" t="str">
        <f>StateSelfAssessment!B166</f>
        <v>Yes</v>
      </c>
      <c r="D315" s="3" t="str">
        <f>StateSelfAssessment!C166</f>
        <v>No</v>
      </c>
      <c r="F315" s="7" t="s">
        <v>1918</v>
      </c>
      <c r="G315" s="57" t="s">
        <v>1919</v>
      </c>
      <c r="M315" s="7" t="s">
        <v>1918</v>
      </c>
    </row>
    <row r="316" spans="1:14" ht="15.75" thickBot="1">
      <c r="B316" s="4"/>
      <c r="C316" s="5"/>
      <c r="D316" s="5"/>
      <c r="G316" s="57" t="s">
        <v>1920</v>
      </c>
    </row>
    <row r="317" spans="1:14" ht="60.75" thickBot="1">
      <c r="A317" s="7" t="s">
        <v>1921</v>
      </c>
      <c r="B317" s="2" t="str">
        <f>StateSelfAssessment!A167</f>
        <v>2.4.2 States shall establish requirements for the structural design of online delivery of driver education, if permitted, that describes how the course will be implemented in order to meet the learning and course requirements</v>
      </c>
      <c r="C317" s="3" t="str">
        <f>StateSelfAssessment!B167</f>
        <v>Yes</v>
      </c>
      <c r="D317" s="3" t="str">
        <f>StateSelfAssessment!C167</f>
        <v>Yes</v>
      </c>
      <c r="F317" s="7" t="s">
        <v>1921</v>
      </c>
      <c r="G317" s="106" t="s">
        <v>1531</v>
      </c>
      <c r="M317" s="7" t="s">
        <v>1921</v>
      </c>
      <c r="N317" s="106" t="s">
        <v>1531</v>
      </c>
    </row>
    <row r="318" spans="1:14" ht="29.25" thickBot="1">
      <c r="B318" s="2"/>
      <c r="C318" s="3"/>
      <c r="D318" s="3"/>
      <c r="F318" s="7"/>
      <c r="G318" s="57" t="s">
        <v>1922</v>
      </c>
      <c r="M318" s="7"/>
    </row>
    <row r="319" spans="1:14" ht="57.75" thickBot="1">
      <c r="A319" s="7" t="s">
        <v>1923</v>
      </c>
      <c r="B319" s="2" t="str">
        <f>StateSelfAssessment!A168</f>
        <v>2.4.2 a. The online course uses a variety of multimedia in various combinations to deliver the curriculum. These may include but not limited to videos, written materials, activities, testing, animation, interactive media, and simulations</v>
      </c>
      <c r="C319" s="3" t="str">
        <f>StateSelfAssessment!B168</f>
        <v>Yes</v>
      </c>
      <c r="D319" s="3" t="str">
        <f>StateSelfAssessment!C168</f>
        <v>Yes</v>
      </c>
      <c r="F319" s="7" t="s">
        <v>1923</v>
      </c>
      <c r="G319" s="57" t="s">
        <v>1924</v>
      </c>
      <c r="M319" s="7" t="s">
        <v>1923</v>
      </c>
    </row>
    <row r="320" spans="1:14" ht="15.75" thickBot="1">
      <c r="B320" s="4"/>
      <c r="C320" s="5"/>
      <c r="D320" s="5"/>
      <c r="F320" s="7"/>
      <c r="G320" s="57" t="s">
        <v>1925</v>
      </c>
      <c r="M320" s="7"/>
    </row>
    <row r="321" spans="1:14" ht="29.25" thickBot="1">
      <c r="A321" s="7" t="s">
        <v>1926</v>
      </c>
      <c r="B321" s="2" t="str">
        <f>StateSelfAssessment!A169</f>
        <v>2.4.2 b. The course structure employs one of three models:</v>
      </c>
      <c r="C321" s="3"/>
      <c r="D321" s="3"/>
      <c r="F321" s="7" t="s">
        <v>1926</v>
      </c>
      <c r="G321" s="57" t="s">
        <v>1927</v>
      </c>
      <c r="M321" s="7" t="s">
        <v>1926</v>
      </c>
    </row>
    <row r="322" spans="1:14" ht="57.75" thickBot="1">
      <c r="B322" s="2" t="str">
        <f>StateSelfAssessment!A170</f>
        <v>• Hybrid/blended: the course delivery combines online (virtual) and classroom (face-to-face) instruction and meets the relevant delivery standards for both online and classroom settings. The overall course is instructor-led.</v>
      </c>
      <c r="C322" s="3" t="str">
        <f>StateSelfAssessment!B170</f>
        <v>Yes</v>
      </c>
      <c r="D322" s="3" t="str">
        <f>StateSelfAssessment!C170</f>
        <v>No</v>
      </c>
      <c r="F322" s="7"/>
      <c r="M322" s="7"/>
    </row>
    <row r="323" spans="1:14" ht="29.25" thickBot="1">
      <c r="B323" s="2" t="str">
        <f>StateSelfAssessment!A171</f>
        <v>• Fully online, instructor-led: the course is delivered online and the majority of learning is synchronous.</v>
      </c>
      <c r="C323" s="3" t="str">
        <f>StateSelfAssessment!B171</f>
        <v>Yes</v>
      </c>
      <c r="D323" s="3" t="str">
        <f>StateSelfAssessment!C171</f>
        <v>Yes</v>
      </c>
      <c r="F323" s="7"/>
      <c r="M323" s="7"/>
    </row>
    <row r="324" spans="1:14" ht="43.5" thickBot="1">
      <c r="B324" s="2" t="str">
        <f>StateSelfAssessment!A172</f>
        <v>• Fully online, instructor-monitored/supported: the course is delivered online and involves asynchronous or synchronous interaction.</v>
      </c>
      <c r="C324" s="3" t="str">
        <f>StateSelfAssessment!B172</f>
        <v>Yes</v>
      </c>
      <c r="D324" s="3" t="str">
        <f>StateSelfAssessment!C172</f>
        <v>Yes</v>
      </c>
      <c r="F324" s="7"/>
      <c r="M324" s="7"/>
    </row>
    <row r="325" spans="1:14" ht="86.25" thickBot="1">
      <c r="A325" s="7" t="s">
        <v>1928</v>
      </c>
      <c r="B325" s="2" t="str">
        <f>StateSelfAssessment!A173</f>
        <v>2.4.2 c. In online instructor-led synchronous courses, state standards should inform the maximum number of classes per day and learners per session enrolled in a course at any given time. If the state does not have standards the maximum number of classes per day should not exceed five classes per day and 30 learners per course</v>
      </c>
      <c r="C325" s="3" t="str">
        <f>StateSelfAssessment!B173</f>
        <v>Yes</v>
      </c>
      <c r="D325" s="3" t="str">
        <f>StateSelfAssessment!C173</f>
        <v>No</v>
      </c>
      <c r="F325" s="7" t="s">
        <v>1928</v>
      </c>
      <c r="G325" s="57" t="s">
        <v>1929</v>
      </c>
      <c r="M325" s="7" t="s">
        <v>1928</v>
      </c>
    </row>
    <row r="326" spans="1:14" ht="43.5" thickBot="1">
      <c r="A326" s="7" t="s">
        <v>1930</v>
      </c>
      <c r="B326" s="2" t="str">
        <f>StateSelfAssessment!A174</f>
        <v>2.4.2 d. The structure of the course should facilitate learner-learner interaction, which allows learners to benefit from the questions and experiences of others, through either</v>
      </c>
      <c r="C326" s="3">
        <f>StateSelfAssessment!B174</f>
        <v>0</v>
      </c>
      <c r="D326" s="3">
        <f>StateSelfAssessment!C174</f>
        <v>0</v>
      </c>
      <c r="F326" s="7" t="s">
        <v>1930</v>
      </c>
      <c r="G326" s="57" t="s">
        <v>1931</v>
      </c>
      <c r="M326" s="7" t="s">
        <v>1930</v>
      </c>
    </row>
    <row r="327" spans="1:14" ht="29.25" thickBot="1">
      <c r="B327" s="2" t="str">
        <f>StateSelfAssessment!A175</f>
        <v>• Synchronous mode(s) (e.g., webcam, Skype, video conference, phone conversations)</v>
      </c>
      <c r="C327" s="3" t="str">
        <f>StateSelfAssessment!B175</f>
        <v>Yes</v>
      </c>
      <c r="D327" s="3" t="str">
        <f>StateSelfAssessment!C175</f>
        <v>Yes</v>
      </c>
      <c r="F327" s="7"/>
      <c r="G327" s="57" t="s">
        <v>1932</v>
      </c>
      <c r="M327" s="7"/>
    </row>
    <row r="328" spans="1:14" ht="29.25" thickBot="1">
      <c r="B328" s="2" t="str">
        <f>StateSelfAssessment!A176</f>
        <v>• Asynchronous mode(s) (e.g., blogs, emails, forums, message boards, podcasts, etc.)</v>
      </c>
      <c r="C328" s="3" t="str">
        <f>StateSelfAssessment!B176</f>
        <v>Yes</v>
      </c>
      <c r="D328" s="3" t="str">
        <f>StateSelfAssessment!C176</f>
        <v>Yes</v>
      </c>
      <c r="F328" s="7"/>
      <c r="G328" s="57" t="s">
        <v>1932</v>
      </c>
      <c r="M328" s="7"/>
    </row>
    <row r="329" spans="1:14" ht="57.75" thickBot="1">
      <c r="A329" s="7" t="s">
        <v>1933</v>
      </c>
      <c r="B329" s="2" t="str">
        <f>StateSelfAssessment!A177</f>
        <v>2.4.2 e. The curriculum is designed to provide at least the minimum number of hours of instruction as prescribed in the Standards section 2.1.3 and is of sufficient rigor, depth, and breadth to meet the learning outcomes</v>
      </c>
      <c r="C329" s="3">
        <f>StateSelfAssessment!B177</f>
        <v>0</v>
      </c>
      <c r="D329" s="3">
        <f>StateSelfAssessment!C177</f>
        <v>0</v>
      </c>
      <c r="F329" s="7" t="s">
        <v>1933</v>
      </c>
      <c r="G329" s="57" t="s">
        <v>1934</v>
      </c>
      <c r="M329" s="7" t="s">
        <v>1933</v>
      </c>
    </row>
    <row r="330" spans="1:14" ht="57.75" thickBot="1">
      <c r="B330" s="2" t="str">
        <f>StateSelfAssessment!A178</f>
        <v>• This is exclusive of supplemental material or learner time spent online (i.e., time is measured by the length of time it takes to teach an instructional component, not including extra information, or how long it takes learners to complete the component)</v>
      </c>
      <c r="C330" s="3" t="str">
        <f>StateSelfAssessment!B178</f>
        <v>Yes</v>
      </c>
      <c r="D330" s="3" t="str">
        <f>StateSelfAssessment!C178</f>
        <v>Yes</v>
      </c>
      <c r="F330" s="7"/>
      <c r="M330" s="7"/>
    </row>
    <row r="331" spans="1:14" ht="57.75" thickBot="1">
      <c r="A331" s="7" t="s">
        <v>1935</v>
      </c>
      <c r="B331" s="2" t="str">
        <f>StateSelfAssessment!A179</f>
        <v>2.4.2 f. Online instruction does not exceed time limits as set out by section 2.1.4 of the Standards. The entire online course adheres to the concept of distributive learning, and is completed according to the time requirements set in section 2.1.3</v>
      </c>
      <c r="C331" s="3" t="str">
        <f>StateSelfAssessment!B179</f>
        <v>Yes</v>
      </c>
      <c r="D331" s="3" t="str">
        <f>StateSelfAssessment!C179</f>
        <v>No</v>
      </c>
      <c r="F331" s="7" t="s">
        <v>1935</v>
      </c>
      <c r="G331" s="57" t="s">
        <v>1936</v>
      </c>
      <c r="M331" s="7" t="s">
        <v>1935</v>
      </c>
    </row>
    <row r="332" spans="1:14" ht="57.75" thickBot="1">
      <c r="A332" s="7" t="s">
        <v>1937</v>
      </c>
      <c r="B332" s="2" t="str">
        <f>StateSelfAssessment!A180</f>
        <v>2.4.2 g. The online course presents information in various formats, providing supplemental material and resources, and demonstrating instructor capacity to adapt instruction to learner needs</v>
      </c>
      <c r="C332" s="3" t="str">
        <f>StateSelfAssessment!B180</f>
        <v>Yes</v>
      </c>
      <c r="D332" s="3" t="str">
        <f>StateSelfAssessment!C180</f>
        <v>Yes</v>
      </c>
      <c r="F332" s="7" t="s">
        <v>1937</v>
      </c>
      <c r="G332" s="57" t="s">
        <v>1938</v>
      </c>
      <c r="M332" s="7" t="s">
        <v>1937</v>
      </c>
    </row>
    <row r="333" spans="1:14" ht="15.75" thickBot="1">
      <c r="B333" s="4"/>
      <c r="C333" s="5"/>
      <c r="D333" s="5"/>
      <c r="F333" s="7"/>
      <c r="G333" s="57" t="s">
        <v>1939</v>
      </c>
      <c r="M333" s="7"/>
    </row>
    <row r="334" spans="1:14" ht="57.75" thickBot="1">
      <c r="A334" s="7" t="s">
        <v>1940</v>
      </c>
      <c r="B334" s="2" t="s">
        <v>1545</v>
      </c>
      <c r="C334" s="3" t="s">
        <v>1941</v>
      </c>
      <c r="D334" s="3" t="s">
        <v>1941</v>
      </c>
      <c r="F334" s="7" t="s">
        <v>1940</v>
      </c>
      <c r="G334" s="57" t="s">
        <v>1942</v>
      </c>
      <c r="M334" s="7" t="s">
        <v>1940</v>
      </c>
    </row>
    <row r="335" spans="1:14" ht="75.75" thickBot="1">
      <c r="A335" s="7" t="s">
        <v>1943</v>
      </c>
      <c r="B335" s="4" t="s">
        <v>1546</v>
      </c>
      <c r="C335" s="5"/>
      <c r="D335" s="5"/>
      <c r="F335" s="7" t="s">
        <v>1943</v>
      </c>
      <c r="G335" s="106" t="s">
        <v>1546</v>
      </c>
      <c r="M335" s="7" t="s">
        <v>1943</v>
      </c>
      <c r="N335" s="106" t="s">
        <v>1546</v>
      </c>
    </row>
    <row r="336" spans="1:14" ht="43.5" thickBot="1">
      <c r="B336" s="4"/>
      <c r="C336" s="5"/>
      <c r="D336" s="5"/>
      <c r="F336" s="7"/>
      <c r="G336" s="57" t="s">
        <v>1944</v>
      </c>
      <c r="M336" s="7"/>
    </row>
    <row r="337" spans="1:14" ht="43.5" thickBot="1">
      <c r="A337" s="7" t="s">
        <v>1945</v>
      </c>
      <c r="B337" s="2" t="s">
        <v>1547</v>
      </c>
      <c r="C337" s="3" t="s">
        <v>1941</v>
      </c>
      <c r="D337" s="3" t="s">
        <v>1941</v>
      </c>
      <c r="F337" s="7" t="s">
        <v>1945</v>
      </c>
      <c r="G337" s="57" t="s">
        <v>1946</v>
      </c>
      <c r="M337" s="7" t="s">
        <v>1945</v>
      </c>
    </row>
    <row r="338" spans="1:14" ht="29.25" thickBot="1">
      <c r="B338" s="2"/>
      <c r="C338" s="3"/>
      <c r="D338" s="3"/>
      <c r="F338" s="7"/>
      <c r="G338" s="57" t="s">
        <v>1947</v>
      </c>
      <c r="M338" s="7"/>
    </row>
    <row r="339" spans="1:14" ht="57.75" thickBot="1">
      <c r="A339" s="7" t="s">
        <v>1948</v>
      </c>
      <c r="B339" s="4" t="str">
        <f>StateSelfAssessment!A184</f>
        <v>2.4.3 b. Evaluation and assessment are conducted in a variety of formats (such as quizzes, electronically submitted assignments, questions regarding video segments, responses in blog/online discussions, random questions, or other means)</v>
      </c>
      <c r="C339" s="5" t="str">
        <f>StateSelfAssessment!B184</f>
        <v>Yes</v>
      </c>
      <c r="D339" s="5" t="str">
        <f>StateSelfAssessment!C184</f>
        <v>Yes</v>
      </c>
      <c r="F339" s="7" t="s">
        <v>1948</v>
      </c>
      <c r="G339" s="57" t="s">
        <v>1949</v>
      </c>
      <c r="M339" s="7" t="s">
        <v>1948</v>
      </c>
    </row>
    <row r="340" spans="1:14" ht="57.75" thickBot="1">
      <c r="A340" s="7" t="s">
        <v>1950</v>
      </c>
      <c r="B340" s="2" t="str">
        <f>StateSelfAssessment!A185</f>
        <v>2.4.3 c. The course contains a pool of quiz and test questions that are randomly selected and distributed across learners and across individual lessons, in order to prevent learners from copying and/or sharing test information</v>
      </c>
      <c r="C340" s="3" t="str">
        <f>StateSelfAssessment!B185</f>
        <v>No</v>
      </c>
      <c r="D340" s="3" t="str">
        <f>StateSelfAssessment!C185</f>
        <v>Yes</v>
      </c>
      <c r="F340" s="7" t="s">
        <v>1950</v>
      </c>
      <c r="G340" s="57" t="s">
        <v>1951</v>
      </c>
      <c r="M340" s="7" t="s">
        <v>1950</v>
      </c>
    </row>
    <row r="341" spans="1:14" ht="29.25" thickBot="1">
      <c r="A341" s="7" t="s">
        <v>1952</v>
      </c>
      <c r="B341" s="2" t="str">
        <f>StateSelfAssessment!A186</f>
        <v>2.4.3 d. Evaluation of learners is conducted on an ongoing and varied basis</v>
      </c>
      <c r="C341" s="3">
        <f>StateSelfAssessment!B186</f>
        <v>0</v>
      </c>
      <c r="D341" s="3">
        <f>StateSelfAssessment!C186</f>
        <v>0</v>
      </c>
      <c r="F341" s="7" t="s">
        <v>1952</v>
      </c>
      <c r="G341" s="57" t="s">
        <v>1953</v>
      </c>
      <c r="M341" s="7" t="s">
        <v>1952</v>
      </c>
    </row>
    <row r="342" spans="1:14" ht="15.75" thickBot="1">
      <c r="A342" s="7" t="s">
        <v>15</v>
      </c>
      <c r="B342" s="2" t="str">
        <f>StateSelfAssessment!A187</f>
        <v>• It may occur following the teaching of major concepts</v>
      </c>
      <c r="C342" s="3" t="str">
        <f>StateSelfAssessment!B187</f>
        <v>Yes</v>
      </c>
      <c r="D342" s="3" t="str">
        <f>StateSelfAssessment!C187</f>
        <v>No</v>
      </c>
      <c r="F342" s="7" t="s">
        <v>15</v>
      </c>
      <c r="M342" s="7" t="s">
        <v>15</v>
      </c>
    </row>
    <row r="343" spans="1:14" ht="15.75" thickBot="1">
      <c r="B343" s="2" t="str">
        <f>StateSelfAssessment!A188</f>
        <v>• It shall occur at the end of the unit</v>
      </c>
      <c r="C343" s="3" t="str">
        <f>StateSelfAssessment!B188</f>
        <v>Yes</v>
      </c>
      <c r="D343" s="3" t="str">
        <f>StateSelfAssessment!C188</f>
        <v>No</v>
      </c>
      <c r="F343" s="7"/>
      <c r="M343" s="7"/>
    </row>
    <row r="344" spans="1:14" ht="29.25" thickBot="1">
      <c r="A344" s="7" t="s">
        <v>1954</v>
      </c>
      <c r="B344" s="2" t="str">
        <f>StateSelfAssessment!A189</f>
        <v>2.4.3 e. Feedback on evaluations or assessments is constructive, informative, and frequently provided</v>
      </c>
      <c r="C344" s="3" t="str">
        <f>StateSelfAssessment!B189</f>
        <v>Yes</v>
      </c>
      <c r="D344" s="3" t="str">
        <f>StateSelfAssessment!C189</f>
        <v>Yes</v>
      </c>
      <c r="F344" s="7" t="s">
        <v>1954</v>
      </c>
      <c r="G344" s="57" t="s">
        <v>1955</v>
      </c>
      <c r="M344" s="7" t="s">
        <v>1954</v>
      </c>
    </row>
    <row r="345" spans="1:14" ht="43.5" thickBot="1">
      <c r="A345" s="7" t="s">
        <v>1956</v>
      </c>
      <c r="B345" s="2" t="str">
        <f>StateSelfAssessment!A190</f>
        <v>2.4.3 f. Course quizzes, activities, and any other assessment techniques are graded and tracked by the program and/or the online instructor</v>
      </c>
      <c r="C345" s="3" t="str">
        <f>StateSelfAssessment!B190</f>
        <v>Yes</v>
      </c>
      <c r="D345" s="3" t="str">
        <f>StateSelfAssessment!C190</f>
        <v>No</v>
      </c>
      <c r="F345" s="7" t="s">
        <v>1956</v>
      </c>
      <c r="G345" s="57" t="s">
        <v>1957</v>
      </c>
      <c r="M345" s="7" t="s">
        <v>1956</v>
      </c>
    </row>
    <row r="346" spans="1:14" ht="29.25" thickBot="1">
      <c r="A346" s="7" t="s">
        <v>1958</v>
      </c>
      <c r="B346" s="2" t="str">
        <f>StateSelfAssessment!A191</f>
        <v>2.4.3 g. Learners are able to see their grades as they progress through the course</v>
      </c>
      <c r="C346" s="3" t="str">
        <f>StateSelfAssessment!B191</f>
        <v>Yes</v>
      </c>
      <c r="D346" s="3" t="str">
        <f>StateSelfAssessment!C191</f>
        <v>No</v>
      </c>
      <c r="F346" s="7" t="s">
        <v>1958</v>
      </c>
      <c r="G346" s="57" t="s">
        <v>1959</v>
      </c>
      <c r="M346" s="7" t="s">
        <v>1958</v>
      </c>
    </row>
    <row r="347" spans="1:14" ht="29.25" thickBot="1">
      <c r="A347" s="7" t="s">
        <v>1960</v>
      </c>
      <c r="B347" s="2" t="str">
        <f>StateSelfAssessment!A192</f>
        <v>2.4.3 h. Where applicable, learner progress and performance are communicated to parents/guardians (e.g., for minors)</v>
      </c>
      <c r="C347" s="3" t="str">
        <f>StateSelfAssessment!B192</f>
        <v>Yes</v>
      </c>
      <c r="D347" s="3" t="str">
        <f>StateSelfAssessment!C192</f>
        <v>Yes</v>
      </c>
      <c r="F347" s="7" t="s">
        <v>1960</v>
      </c>
      <c r="G347" s="57" t="s">
        <v>1961</v>
      </c>
      <c r="M347" s="7" t="s">
        <v>1960</v>
      </c>
    </row>
    <row r="348" spans="1:14" ht="29.25" thickBot="1">
      <c r="A348" s="7" t="s">
        <v>1962</v>
      </c>
      <c r="B348" s="2" t="str">
        <f>StateSelfAssessment!A193</f>
        <v>2.4.3 i. For the final test, the identity of each learner should be verified as required by the state</v>
      </c>
      <c r="C348" s="3" t="str">
        <f>StateSelfAssessment!B193</f>
        <v>Yes</v>
      </c>
      <c r="D348" s="3" t="str">
        <f>StateSelfAssessment!C193</f>
        <v>Yes</v>
      </c>
      <c r="F348" s="7" t="s">
        <v>1962</v>
      </c>
      <c r="G348" s="57" t="s">
        <v>1963</v>
      </c>
      <c r="M348" s="7" t="s">
        <v>1962</v>
      </c>
    </row>
    <row r="349" spans="1:14" ht="57.75" thickBot="1">
      <c r="A349" s="7" t="s">
        <v>1964</v>
      </c>
      <c r="B349" s="2" t="str">
        <f>StateSelfAssessment!A194</f>
        <v>2.4.3 j. The online course provider frequently and in various ways assesses the delivery of the course and the curriculum, such as, learners are given the opportunity to provide feedback on the course</v>
      </c>
      <c r="C349" s="3" t="str">
        <f>StateSelfAssessment!B194</f>
        <v>Yes</v>
      </c>
      <c r="D349" s="3" t="str">
        <f>StateSelfAssessment!C194</f>
        <v>Yes</v>
      </c>
      <c r="F349" s="7" t="s">
        <v>1964</v>
      </c>
      <c r="G349" s="57" t="s">
        <v>1965</v>
      </c>
      <c r="M349" s="7" t="s">
        <v>1964</v>
      </c>
    </row>
    <row r="350" spans="1:14" ht="105.75" thickBot="1">
      <c r="A350" s="7" t="s">
        <v>1966</v>
      </c>
      <c r="B350" s="2" t="str">
        <f>StateSelfAssessment!A195</f>
        <v>2.4.4 States shall establish requirements for the technological design and capabilities of online delivery of driver education, if permitted, that refers to minimum technological tools and/or capabilities required by online driving educators in order to be able to provide online education and requirements needed by learners to take online driver education</v>
      </c>
      <c r="C350" s="3">
        <f>StateSelfAssessment!B195</f>
        <v>0</v>
      </c>
      <c r="D350" s="3">
        <f>StateSelfAssessment!C195</f>
        <v>0</v>
      </c>
      <c r="F350" s="7" t="s">
        <v>1966</v>
      </c>
      <c r="G350" s="106" t="s">
        <v>1559</v>
      </c>
      <c r="M350" s="7" t="s">
        <v>1966</v>
      </c>
      <c r="N350" s="106" t="s">
        <v>1559</v>
      </c>
    </row>
    <row r="351" spans="1:14" ht="29.25" thickBot="1">
      <c r="B351" s="2"/>
      <c r="C351" s="3"/>
      <c r="D351" s="3"/>
      <c r="F351" s="7"/>
      <c r="G351" s="57" t="s">
        <v>1967</v>
      </c>
      <c r="M351" s="7"/>
    </row>
    <row r="352" spans="1:14" ht="57.75" thickBot="1">
      <c r="A352" s="7" t="s">
        <v>1968</v>
      </c>
      <c r="B352" s="2" t="str">
        <f>StateSelfAssessment!A196</f>
        <v>2.4.4 a. The technological requirements such as hardware, web browser, software, internet connection speed, and other required components to take the course are clearly described on the website, prior to the opportunity to purchase the course</v>
      </c>
      <c r="C352" s="3" t="str">
        <f>StateSelfAssessment!B196</f>
        <v>Yes</v>
      </c>
      <c r="D352" s="3" t="str">
        <f>StateSelfAssessment!C196</f>
        <v>No</v>
      </c>
      <c r="F352" s="7" t="s">
        <v>1968</v>
      </c>
      <c r="G352" s="57" t="s">
        <v>1969</v>
      </c>
      <c r="M352" s="7" t="s">
        <v>1968</v>
      </c>
    </row>
    <row r="353" spans="1:14" ht="43.5" thickBot="1">
      <c r="A353" s="7" t="s">
        <v>1970</v>
      </c>
      <c r="B353" s="2" t="str">
        <f>StateSelfAssessment!A197</f>
        <v>2.4.4 b. The web pages and components are clearly organized. A site map, contact page, and orientation section that explain how to use the course are provided</v>
      </c>
      <c r="C353" s="3" t="str">
        <f>StateSelfAssessment!B197</f>
        <v>Yes</v>
      </c>
      <c r="D353" s="3" t="str">
        <f>StateSelfAssessment!C197</f>
        <v>Yes</v>
      </c>
      <c r="F353" s="7" t="s">
        <v>1970</v>
      </c>
      <c r="G353" s="57" t="s">
        <v>1971</v>
      </c>
      <c r="M353" s="7" t="s">
        <v>1970</v>
      </c>
    </row>
    <row r="354" spans="1:14" ht="43.5" thickBot="1">
      <c r="B354" s="2" t="str">
        <f>StateSelfAssessment!A198</f>
        <v>• Contact information for technical support is provided and technical support hours of availability are clearly posted on the website</v>
      </c>
      <c r="C354" s="3" t="str">
        <f>StateSelfAssessment!B198</f>
        <v>Yes</v>
      </c>
      <c r="D354" s="3" t="str">
        <f>StateSelfAssessment!C198</f>
        <v>Yes</v>
      </c>
      <c r="F354" s="7"/>
      <c r="G354" s="57" t="s">
        <v>1972</v>
      </c>
      <c r="M354" s="7"/>
    </row>
    <row r="355" spans="1:14" ht="29.25" thickBot="1">
      <c r="A355" s="7" t="s">
        <v>1973</v>
      </c>
      <c r="B355" s="2" t="str">
        <f>StateSelfAssessment!A199</f>
        <v>2.4.4 c. The course and the website are user-friendly, easy to navigate, and accessible to learners</v>
      </c>
      <c r="C355" s="3" t="str">
        <f>StateSelfAssessment!B199</f>
        <v>Yes</v>
      </c>
      <c r="D355" s="3" t="str">
        <f>StateSelfAssessment!C199</f>
        <v>Yes</v>
      </c>
      <c r="F355" s="7" t="s">
        <v>1973</v>
      </c>
      <c r="G355" s="57" t="s">
        <v>1974</v>
      </c>
      <c r="M355" s="7" t="s">
        <v>1973</v>
      </c>
    </row>
    <row r="356" spans="1:14" ht="29.25" thickBot="1">
      <c r="A356" s="7" t="s">
        <v>1975</v>
      </c>
      <c r="B356" s="2" t="str">
        <f>StateSelfAssessment!A200</f>
        <v>2.4.4 d. Courses must require learners to complete all required elements prior to completing the course</v>
      </c>
      <c r="C356" s="3" t="str">
        <f>StateSelfAssessment!B200</f>
        <v>Yes</v>
      </c>
      <c r="D356" s="3" t="str">
        <f>StateSelfAssessment!C200</f>
        <v>Yes</v>
      </c>
      <c r="F356" s="7" t="s">
        <v>1975</v>
      </c>
      <c r="G356" s="57" t="s">
        <v>1976</v>
      </c>
      <c r="M356" s="7" t="s">
        <v>1975</v>
      </c>
    </row>
    <row r="357" spans="1:14" ht="72" thickBot="1">
      <c r="A357" s="7" t="s">
        <v>1977</v>
      </c>
      <c r="B357" s="2" t="str">
        <f>StateSelfAssessment!A201</f>
        <v>2.4.4 e. Learner time in the course is tracked by learner activity and work successfully completed on the course and not just the amount of time the learner is “logged in”. Computer system support, downloading videos, and other non-course related support do not count toward learner time</v>
      </c>
      <c r="C357" s="3" t="str">
        <f>StateSelfAssessment!B201</f>
        <v>Yes</v>
      </c>
      <c r="D357" s="3" t="str">
        <f>StateSelfAssessment!C201</f>
        <v>Yes</v>
      </c>
      <c r="F357" s="7" t="s">
        <v>1977</v>
      </c>
      <c r="G357" s="57" t="s">
        <v>1978</v>
      </c>
      <c r="M357" s="7" t="s">
        <v>1977</v>
      </c>
    </row>
    <row r="358" spans="1:14" ht="29.25" thickBot="1">
      <c r="B358" s="2"/>
      <c r="C358" s="3"/>
      <c r="D358" s="3"/>
      <c r="F358" s="7"/>
      <c r="G358" s="57" t="s">
        <v>1979</v>
      </c>
      <c r="M358" s="7"/>
    </row>
    <row r="359" spans="1:14" ht="29.25" thickBot="1">
      <c r="A359" s="7" t="s">
        <v>1980</v>
      </c>
      <c r="B359" s="4" t="str">
        <f>StateSelfAssessment!A202</f>
        <v>2.4.4 f. Learners are required to use a username and password to enroll in and to access the course at all times</v>
      </c>
      <c r="C359" s="5" t="str">
        <f>StateSelfAssessment!B202</f>
        <v>Yes</v>
      </c>
      <c r="D359" s="5" t="str">
        <f>StateSelfAssessment!C202</f>
        <v>Yes</v>
      </c>
      <c r="F359" s="7" t="s">
        <v>1980</v>
      </c>
      <c r="G359" s="57" t="s">
        <v>1981</v>
      </c>
      <c r="M359" s="7" t="s">
        <v>1980</v>
      </c>
    </row>
    <row r="360" spans="1:14" ht="57.75" thickBot="1">
      <c r="A360" s="7" t="s">
        <v>1982</v>
      </c>
      <c r="B360" s="4" t="str">
        <f>StateSelfAssessment!A203</f>
        <v>2.4.4 g. Learners are logged out of the course after a specified amount of inactivity established by the State or the online provider. The learner is required to login again to resume the course</v>
      </c>
      <c r="C360" s="5" t="str">
        <f>StateSelfAssessment!B203</f>
        <v>Yes</v>
      </c>
      <c r="D360" s="5" t="str">
        <f>StateSelfAssessment!C203</f>
        <v>No</v>
      </c>
      <c r="F360" s="7" t="s">
        <v>1982</v>
      </c>
      <c r="G360" s="57" t="s">
        <v>1983</v>
      </c>
      <c r="M360" s="7" t="s">
        <v>1982</v>
      </c>
    </row>
    <row r="361" spans="1:14" ht="72" thickBot="1">
      <c r="A361" s="7" t="s">
        <v>1984</v>
      </c>
      <c r="B361" s="4" t="str">
        <f>StateSelfAssessment!A204</f>
        <v>2.4.4 h. The identity of each learner is verified on a random basis throughout the course to ensure the learner who is signed in is the individual completing the course (e.g. the learner is prompted with security questions upon login and at random during the course.)</v>
      </c>
      <c r="C361" s="5" t="str">
        <f>StateSelfAssessment!B204</f>
        <v>Yes</v>
      </c>
      <c r="D361" s="5" t="str">
        <f>StateSelfAssessment!C204</f>
        <v>No</v>
      </c>
      <c r="F361" s="7" t="s">
        <v>1984</v>
      </c>
      <c r="G361" s="57" t="s">
        <v>1985</v>
      </c>
      <c r="M361" s="7" t="s">
        <v>1984</v>
      </c>
    </row>
    <row r="362" spans="1:14" ht="29.25" thickBot="1">
      <c r="A362" s="7" t="s">
        <v>1986</v>
      </c>
      <c r="B362" s="4" t="str">
        <f>StateSelfAssessment!A205</f>
        <v>2.4.4 i. When learners log back into the course, they are able to resume from their last verified activity</v>
      </c>
      <c r="C362" s="5" t="str">
        <f>StateSelfAssessment!B205</f>
        <v>Yes</v>
      </c>
      <c r="D362" s="5" t="str">
        <f>StateSelfAssessment!C205</f>
        <v>No</v>
      </c>
      <c r="F362" s="7" t="s">
        <v>1986</v>
      </c>
      <c r="G362" s="57" t="s">
        <v>1987</v>
      </c>
      <c r="M362" s="7" t="s">
        <v>1986</v>
      </c>
    </row>
    <row r="363" spans="1:14" ht="75.75" thickBot="1">
      <c r="A363" s="7" t="s">
        <v>1988</v>
      </c>
      <c r="B363" s="4" t="str">
        <f>StateSelfAssessment!A206</f>
        <v>2.4.5 State shall establish legal requirements for the delivery of online driver education, if permitted, to ensure that online providers protect learner privacy, verify learner participation and test taking and comply with state/federal requirements for driver education and certification</v>
      </c>
      <c r="C363" s="5">
        <f>StateSelfAssessment!B206</f>
        <v>0</v>
      </c>
      <c r="D363" s="5">
        <f>StateSelfAssessment!C206</f>
        <v>0</v>
      </c>
      <c r="F363" s="7" t="s">
        <v>1988</v>
      </c>
      <c r="G363" s="106" t="s">
        <v>1570</v>
      </c>
      <c r="M363" s="7" t="s">
        <v>1988</v>
      </c>
      <c r="N363" s="106" t="s">
        <v>1570</v>
      </c>
    </row>
    <row r="364" spans="1:14" ht="43.5" thickBot="1">
      <c r="B364" s="4"/>
      <c r="C364" s="5"/>
      <c r="D364" s="5"/>
      <c r="F364" s="7"/>
      <c r="G364" s="57" t="s">
        <v>1989</v>
      </c>
      <c r="M364" s="7"/>
    </row>
    <row r="365" spans="1:14" ht="15.75" thickBot="1">
      <c r="B365" s="4"/>
      <c r="C365" s="5"/>
      <c r="D365" s="5"/>
      <c r="F365" s="7"/>
      <c r="G365" s="57" t="s">
        <v>1990</v>
      </c>
      <c r="M365" s="7"/>
    </row>
    <row r="366" spans="1:14" ht="57.75" thickBot="1">
      <c r="A366" s="7" t="s">
        <v>1991</v>
      </c>
      <c r="B366" s="2" t="str">
        <f>StateSelfAssessment!A207</f>
        <v>2.4.5 a. The course and the online provider shall be authorized by the state-regulating authority to operate within the state and to provide online driver education instruction for the purpose of meeting state certification requirements</v>
      </c>
      <c r="C366" s="3"/>
      <c r="D366" s="3"/>
      <c r="F366" s="7" t="s">
        <v>1991</v>
      </c>
      <c r="G366" s="57" t="s">
        <v>1992</v>
      </c>
      <c r="M366" s="7" t="s">
        <v>1991</v>
      </c>
    </row>
    <row r="367" spans="1:14" ht="29.25" thickBot="1">
      <c r="B367" s="2" t="str">
        <f>StateSelfAssessment!A208</f>
        <v>• If the state requires online providers to re-apply for approval to operate, the online provider shall meet the State requirements</v>
      </c>
      <c r="C367" s="3" t="str">
        <f>StateSelfAssessment!B208</f>
        <v>Yes</v>
      </c>
      <c r="D367" s="3" t="str">
        <f>StateSelfAssessment!C208</f>
        <v>Yes</v>
      </c>
      <c r="F367" s="7"/>
      <c r="M367" s="7"/>
    </row>
    <row r="368" spans="1:14" ht="86.25" thickBot="1">
      <c r="A368" s="7" t="s">
        <v>1993</v>
      </c>
      <c r="B368" s="2" t="str">
        <f>StateSelfAssessment!A209</f>
        <v>2.4.5 b. In states which regulate online driver education providers, the state authorization to operate and the agency issuing the authorization to operate are clearly communicated on the online provider website. Online providers clearly indicate on their website if they are currently approved by the state regulatory agency</v>
      </c>
      <c r="C368" s="3" t="str">
        <f>StateSelfAssessment!B209</f>
        <v>No</v>
      </c>
      <c r="D368" s="3" t="str">
        <f>StateSelfAssessment!C209</f>
        <v>Yes</v>
      </c>
      <c r="F368" s="7" t="s">
        <v>1993</v>
      </c>
      <c r="G368" s="57" t="s">
        <v>1994</v>
      </c>
      <c r="M368" s="7" t="s">
        <v>1993</v>
      </c>
    </row>
    <row r="369" spans="1:13" ht="57.75" thickBot="1">
      <c r="A369" s="7" t="s">
        <v>1995</v>
      </c>
      <c r="B369" s="2" t="str">
        <f>StateSelfAssessment!A210</f>
        <v>2.4.5 c. The state should list on the appropriate public state website all approved providers, as well as those online providers who previously held state approval but who are no longer approved</v>
      </c>
      <c r="C369" s="3" t="str">
        <f>StateSelfAssessment!B210</f>
        <v>Yes</v>
      </c>
      <c r="D369" s="3" t="str">
        <f>StateSelfAssessment!C210</f>
        <v>Yes</v>
      </c>
      <c r="F369" s="7" t="s">
        <v>1995</v>
      </c>
      <c r="G369" s="57" t="s">
        <v>1996</v>
      </c>
      <c r="M369" s="7" t="s">
        <v>1995</v>
      </c>
    </row>
    <row r="370" spans="1:13" ht="72" thickBot="1">
      <c r="A370" s="7" t="s">
        <v>1997</v>
      </c>
      <c r="B370" s="2" t="str">
        <f>StateSelfAssessment!A211</f>
        <v>2.4.5 d. The online provider’s website describes how the course meets state and/or federal accessibility standards (e.g., conforms to US Sections 504 and 508 of the Rehabilitation Act in connection to information technology) to ensure equal access to all users</v>
      </c>
      <c r="C370" s="3">
        <f>StateSelfAssessment!B211</f>
        <v>0</v>
      </c>
      <c r="D370" s="3">
        <f>StateSelfAssessment!C211</f>
        <v>0</v>
      </c>
      <c r="F370" s="7" t="s">
        <v>1997</v>
      </c>
      <c r="G370" s="57" t="s">
        <v>1998</v>
      </c>
      <c r="M370" s="7" t="s">
        <v>1997</v>
      </c>
    </row>
    <row r="371" spans="1:13" ht="29.25" thickBot="1">
      <c r="B371" s="2" t="str">
        <f>StateSelfAssessment!A212</f>
        <v>• The online provider’s website provides alternative options for users with special needs to access web content</v>
      </c>
      <c r="C371" s="3" t="str">
        <f>StateSelfAssessment!B212</f>
        <v>No</v>
      </c>
      <c r="D371" s="3" t="str">
        <f>StateSelfAssessment!C212</f>
        <v>No</v>
      </c>
      <c r="F371" s="7"/>
      <c r="M371" s="7"/>
    </row>
    <row r="372" spans="1:13" ht="72" thickBot="1">
      <c r="A372" s="7" t="s">
        <v>1999</v>
      </c>
      <c r="B372" s="2" t="str">
        <f>StateSelfAssessment!A213</f>
        <v>2.4.5 e. Learner information is kept confidential, protected, and securely stored in all electronic or non-electronic formats. The online provider meets all privacy and confidentiality requirements as set out by state laws, by the Family Educational Rights and Privacy Act (FERPA), and by any other federal laws</v>
      </c>
      <c r="C372" s="3" t="str">
        <f>StateSelfAssessment!B213</f>
        <v>Yes</v>
      </c>
      <c r="D372" s="3" t="str">
        <f>StateSelfAssessment!C213</f>
        <v>Yes</v>
      </c>
      <c r="F372" s="7" t="s">
        <v>1999</v>
      </c>
      <c r="G372" s="57" t="s">
        <v>2000</v>
      </c>
      <c r="M372" s="7" t="s">
        <v>1999</v>
      </c>
    </row>
    <row r="373" spans="1:13" ht="43.5" thickBot="1">
      <c r="A373" s="7" t="s">
        <v>2001</v>
      </c>
      <c r="B373" s="2" t="str">
        <f>StateSelfAssessment!A214</f>
        <v>2.4.5 f. Online providers follow state and/or federal legal requirements for the transmission of personal and/or confidential information electronically or in hard copy format</v>
      </c>
      <c r="C373" s="3" t="str">
        <f>StateSelfAssessment!B214</f>
        <v>No</v>
      </c>
      <c r="D373" s="3" t="str">
        <f>StateSelfAssessment!C214</f>
        <v>Yes</v>
      </c>
      <c r="F373" s="7" t="s">
        <v>2001</v>
      </c>
      <c r="G373" s="57" t="s">
        <v>2002</v>
      </c>
      <c r="M373" s="7" t="s">
        <v>2001</v>
      </c>
    </row>
    <row r="374" spans="1:13" ht="15.75" thickBot="1">
      <c r="B374" s="4"/>
      <c r="C374" s="5"/>
      <c r="D374" s="5"/>
      <c r="F374" s="7"/>
      <c r="G374" s="57" t="s">
        <v>2003</v>
      </c>
      <c r="M374" s="7"/>
    </row>
    <row r="375" spans="1:13" ht="29.25" thickBot="1">
      <c r="A375" s="7" t="s">
        <v>2004</v>
      </c>
      <c r="B375" s="2" t="str">
        <f>StateSelfAssessment!A215</f>
        <v>2.4.5 g. The online provider’s privacy policy is clearly stated on the website</v>
      </c>
      <c r="C375" s="3" t="str">
        <f>StateSelfAssessment!B215</f>
        <v>No</v>
      </c>
      <c r="D375" s="3" t="str">
        <f>StateSelfAssessment!C215</f>
        <v>Yes</v>
      </c>
      <c r="F375" s="7" t="s">
        <v>2004</v>
      </c>
      <c r="G375" s="57" t="s">
        <v>2005</v>
      </c>
      <c r="M375" s="7" t="s">
        <v>2004</v>
      </c>
    </row>
    <row r="376" spans="1:13" ht="57.75" thickBot="1">
      <c r="A376" s="7" t="s">
        <v>2006</v>
      </c>
      <c r="B376" s="4" t="str">
        <f>StateSelfAssessment!A216</f>
        <v>2.4.5 h. Those individuals who have access to personal identification information (PII) within learner files meet state and/or federal legal requirements for working with youth (e.g. background checks or fingerprinting)</v>
      </c>
      <c r="C376" s="5" t="str">
        <f>StateSelfAssessment!B216</f>
        <v>No</v>
      </c>
      <c r="D376" s="5" t="str">
        <f>StateSelfAssessment!C216</f>
        <v>Yes</v>
      </c>
      <c r="F376" s="7" t="s">
        <v>2006</v>
      </c>
      <c r="G376" s="57" t="s">
        <v>2007</v>
      </c>
      <c r="M376" s="7" t="s">
        <v>2006</v>
      </c>
    </row>
    <row r="377" spans="1:13" ht="29.25" thickBot="1">
      <c r="B377" s="4"/>
      <c r="C377" s="5"/>
      <c r="D377" s="5"/>
      <c r="F377" s="7"/>
      <c r="G377" s="57" t="s">
        <v>2008</v>
      </c>
      <c r="M377" s="7"/>
    </row>
    <row r="378" spans="1:13" ht="43.5" thickBot="1">
      <c r="A378" s="7" t="s">
        <v>2009</v>
      </c>
      <c r="B378" s="2" t="str">
        <f>StateSelfAssessment!A217</f>
        <v>2.4.5 i. Online instructors meet professional and legal requirements as set in Section 3.0 of the Standards and/or by the State</v>
      </c>
      <c r="C378" s="3" t="str">
        <f>StateSelfAssessment!B217</f>
        <v>No</v>
      </c>
      <c r="D378" s="3" t="str">
        <f>StateSelfAssessment!C217</f>
        <v>Yes</v>
      </c>
      <c r="F378" s="7" t="s">
        <v>2009</v>
      </c>
      <c r="G378" s="57" t="s">
        <v>2010</v>
      </c>
      <c r="M378" s="7" t="s">
        <v>2009</v>
      </c>
    </row>
    <row r="379" spans="1:13" ht="43.5" thickBot="1">
      <c r="A379" s="7" t="s">
        <v>2011</v>
      </c>
      <c r="B379" s="2" t="str">
        <f>StateSelfAssessment!A218</f>
        <v>2.4.5 j. Identification of learners is verified by random checks and as specified by the state throughout the online course and for the final test</v>
      </c>
      <c r="C379" s="3" t="str">
        <f>StateSelfAssessment!B218</f>
        <v>No</v>
      </c>
      <c r="D379" s="3" t="str">
        <f>StateSelfAssessment!C218</f>
        <v>No</v>
      </c>
      <c r="F379" s="7" t="s">
        <v>2011</v>
      </c>
      <c r="G379" s="57" t="s">
        <v>2012</v>
      </c>
      <c r="M379" s="7" t="s">
        <v>2011</v>
      </c>
    </row>
    <row r="380" spans="1:13" ht="43.5" thickBot="1">
      <c r="A380" s="7" t="s">
        <v>2013</v>
      </c>
      <c r="B380" s="2" t="str">
        <f>StateSelfAssessment!A219</f>
        <v>2.4.5 k. Successful or unsuccessful completion of the course and results of learners are recorded and kept in a secure file/location as required by the state regulating authority</v>
      </c>
      <c r="C380" s="3" t="str">
        <f>StateSelfAssessment!B219</f>
        <v>Yes</v>
      </c>
      <c r="D380" s="3" t="str">
        <f>StateSelfAssessment!C219</f>
        <v>Yes</v>
      </c>
      <c r="F380" s="7" t="s">
        <v>2013</v>
      </c>
      <c r="G380" s="57" t="s">
        <v>2014</v>
      </c>
      <c r="M380" s="7" t="s">
        <v>2013</v>
      </c>
    </row>
    <row r="381" spans="1:13" ht="43.5" thickBot="1">
      <c r="A381" s="7" t="s">
        <v>2015</v>
      </c>
      <c r="B381" s="2" t="str">
        <f>StateSelfAssessment!A220</f>
        <v>2.4.5 l. Results of performance are reported to learners immediately and, if the course is passed successfully, the certificate of completion is issued as specified by the state</v>
      </c>
      <c r="C381" s="3" t="str">
        <f>StateSelfAssessment!B220</f>
        <v>Yes</v>
      </c>
      <c r="D381" s="3" t="str">
        <f>StateSelfAssessment!C220</f>
        <v>Yes</v>
      </c>
      <c r="F381" s="7" t="s">
        <v>2015</v>
      </c>
      <c r="G381" s="57" t="s">
        <v>2016</v>
      </c>
      <c r="M381" s="7" t="s">
        <v>2015</v>
      </c>
    </row>
    <row r="382" spans="1:13" ht="29.25" thickBot="1">
      <c r="A382" s="7" t="s">
        <v>2017</v>
      </c>
      <c r="B382" s="2" t="str">
        <f>StateSelfAssessment!A221</f>
        <v>2.4.5 m. Course completion certificates are issued in a secure manner to the learner and/or the appropriate state authority</v>
      </c>
      <c r="C382" s="3" t="str">
        <f>StateSelfAssessment!B221</f>
        <v>No</v>
      </c>
      <c r="D382" s="3" t="str">
        <f>StateSelfAssessment!C221</f>
        <v>Yes</v>
      </c>
      <c r="F382" s="7" t="s">
        <v>2017</v>
      </c>
      <c r="G382" s="57" t="s">
        <v>2018</v>
      </c>
      <c r="M382" s="7" t="s">
        <v>2017</v>
      </c>
    </row>
    <row r="383" spans="1:13" ht="43.5" thickBot="1">
      <c r="A383" s="7" t="s">
        <v>2019</v>
      </c>
      <c r="B383" s="2" t="str">
        <f>StateSelfAssessment!A222</f>
        <v>2.4.5 n. All technological hardware and software meets state and/or federal requirements concerning the use of technology for professional or instructional purposes</v>
      </c>
      <c r="C383" s="3" t="str">
        <f>StateSelfAssessment!B222</f>
        <v>Yes</v>
      </c>
      <c r="D383" s="3" t="str">
        <f>StateSelfAssessment!C222</f>
        <v>No</v>
      </c>
      <c r="F383" s="7" t="s">
        <v>2019</v>
      </c>
      <c r="G383" s="57" t="s">
        <v>2020</v>
      </c>
      <c r="M383" s="7" t="s">
        <v>2019</v>
      </c>
    </row>
    <row r="384" spans="1:13" ht="43.5" thickBot="1">
      <c r="A384" s="7" t="s">
        <v>2021</v>
      </c>
      <c r="B384" s="2" t="str">
        <f>StateSelfAssessment!A223</f>
        <v>2.4.5 o. For minors, parental/guardian authorization to participate in the course is required in order to verify that the learner has not enrolled in driver education without parental consent</v>
      </c>
      <c r="C384" s="3" t="str">
        <f>StateSelfAssessment!B223</f>
        <v>Yes</v>
      </c>
      <c r="D384" s="3" t="str">
        <f>StateSelfAssessment!C223</f>
        <v>Yes</v>
      </c>
      <c r="F384" s="7" t="s">
        <v>2021</v>
      </c>
      <c r="G384" s="57" t="s">
        <v>2022</v>
      </c>
      <c r="M384" s="7" t="s">
        <v>2021</v>
      </c>
    </row>
    <row r="385" spans="1:18" ht="45.75" thickBot="1">
      <c r="A385" s="7">
        <v>3</v>
      </c>
      <c r="B385" s="6" t="s">
        <v>191</v>
      </c>
      <c r="C385" s="1" t="s">
        <v>1380</v>
      </c>
      <c r="D385" s="1" t="s">
        <v>1381</v>
      </c>
      <c r="F385" s="7">
        <v>3</v>
      </c>
      <c r="G385" s="84" t="s">
        <v>191</v>
      </c>
      <c r="H385" s="100" t="s">
        <v>1720</v>
      </c>
      <c r="I385" s="101" t="s">
        <v>1721</v>
      </c>
      <c r="J385" s="102" t="s">
        <v>1722</v>
      </c>
      <c r="K385" s="102" t="s">
        <v>1723</v>
      </c>
      <c r="M385" s="7">
        <v>3</v>
      </c>
      <c r="N385" s="99" t="s">
        <v>191</v>
      </c>
      <c r="O385" s="100" t="s">
        <v>1720</v>
      </c>
      <c r="P385" s="101" t="s">
        <v>1725</v>
      </c>
      <c r="Q385" s="102" t="s">
        <v>1722</v>
      </c>
      <c r="R385" s="102" t="s">
        <v>1726</v>
      </c>
    </row>
    <row r="386" spans="1:18" ht="15.75" thickBot="1">
      <c r="A386" s="7">
        <v>3.1</v>
      </c>
      <c r="B386" s="508" t="s">
        <v>2023</v>
      </c>
      <c r="C386" s="509"/>
      <c r="D386" s="510"/>
      <c r="F386" s="7">
        <v>3.1</v>
      </c>
      <c r="G386" s="106" t="s">
        <v>948</v>
      </c>
      <c r="H386" s="87"/>
      <c r="I386" s="87"/>
      <c r="J386" s="87"/>
      <c r="K386" s="88"/>
      <c r="M386" s="7">
        <v>3.1</v>
      </c>
      <c r="N386" s="505" t="s">
        <v>948</v>
      </c>
      <c r="O386" s="506"/>
      <c r="P386" s="507"/>
    </row>
    <row r="387" spans="1:18" ht="45.75" thickBot="1">
      <c r="A387" s="7" t="s">
        <v>949</v>
      </c>
      <c r="B387" s="2" t="str">
        <f>StateSelfAssessment!A225</f>
        <v>3.1.1 States shall require the following prerequisites for instructor candidates receiving training. As recognized or determined by the State, each instructor candidate shall:</v>
      </c>
      <c r="C387" s="3"/>
      <c r="D387" s="3"/>
      <c r="F387" s="7" t="s">
        <v>949</v>
      </c>
      <c r="G387" s="106" t="s">
        <v>950</v>
      </c>
      <c r="M387" s="7" t="s">
        <v>949</v>
      </c>
      <c r="N387" s="106" t="s">
        <v>950</v>
      </c>
    </row>
    <row r="388" spans="1:18" ht="15.75" thickBot="1">
      <c r="B388" s="2"/>
      <c r="C388" s="3"/>
      <c r="D388" s="3"/>
      <c r="F388" s="7"/>
      <c r="G388" s="57" t="s">
        <v>951</v>
      </c>
      <c r="M388" s="7"/>
    </row>
    <row r="389" spans="1:18" ht="57.75" thickBot="1">
      <c r="A389" s="7" t="s">
        <v>957</v>
      </c>
      <c r="B389" s="2" t="str">
        <f>StateSelfAssessment!A226</f>
        <v>3.1.1 a. Possess a valid driver's license (held for at least 5 consecutive years).</v>
      </c>
      <c r="C389" s="3" t="str">
        <f>StateSelfAssessment!B226</f>
        <v>Yes</v>
      </c>
      <c r="D389" s="3" t="str">
        <f>StateSelfAssessment!C226</f>
        <v>No</v>
      </c>
      <c r="F389" s="7" t="s">
        <v>957</v>
      </c>
      <c r="G389" s="57" t="s">
        <v>958</v>
      </c>
      <c r="M389" s="7" t="s">
        <v>957</v>
      </c>
    </row>
    <row r="390" spans="1:18" ht="29.25" thickBot="1">
      <c r="A390" s="7" t="s">
        <v>963</v>
      </c>
      <c r="B390" s="2" t="str">
        <f>StateSelfAssessment!A227</f>
        <v>3.1.1 b. Have an acceptable driving record.</v>
      </c>
      <c r="C390" s="3" t="str">
        <f>StateSelfAssessment!B227</f>
        <v>Yes</v>
      </c>
      <c r="D390" s="3" t="str">
        <f>StateSelfAssessment!C227</f>
        <v>Yes</v>
      </c>
      <c r="F390" s="7" t="s">
        <v>963</v>
      </c>
      <c r="G390" s="57" t="s">
        <v>964</v>
      </c>
      <c r="M390" s="7" t="s">
        <v>963</v>
      </c>
    </row>
    <row r="391" spans="1:18" ht="29.25" thickBot="1">
      <c r="A391" s="7" t="s">
        <v>968</v>
      </c>
      <c r="B391" s="2" t="str">
        <f>StateSelfAssessment!A228</f>
        <v>3.1.1 c. Pass Federal and State criminal background checks.</v>
      </c>
      <c r="C391" s="3" t="str">
        <f>StateSelfAssessment!B228</f>
        <v>Yes</v>
      </c>
      <c r="D391" s="3" t="str">
        <f>StateSelfAssessment!C228</f>
        <v>Yes</v>
      </c>
      <c r="F391" s="7" t="s">
        <v>968</v>
      </c>
      <c r="G391" s="57" t="s">
        <v>969</v>
      </c>
      <c r="M391" s="7" t="s">
        <v>968</v>
      </c>
    </row>
    <row r="392" spans="1:18" ht="29.25" thickBot="1">
      <c r="A392" s="7" t="s">
        <v>973</v>
      </c>
      <c r="B392" s="2" t="str">
        <f>StateSelfAssessment!A229</f>
        <v>3.1.1 d. Meet health or physical requirements.</v>
      </c>
      <c r="C392" s="3" t="str">
        <f>StateSelfAssessment!B229</f>
        <v>Yes</v>
      </c>
      <c r="D392" s="3" t="str">
        <f>StateSelfAssessment!C229</f>
        <v>Yes</v>
      </c>
      <c r="F392" s="7" t="s">
        <v>973</v>
      </c>
      <c r="G392" s="57" t="s">
        <v>974</v>
      </c>
      <c r="M392" s="7" t="s">
        <v>973</v>
      </c>
    </row>
    <row r="393" spans="1:18" ht="29.25" thickBot="1">
      <c r="A393" s="7" t="s">
        <v>977</v>
      </c>
      <c r="B393" s="2" t="str">
        <f>StateSelfAssessment!A230</f>
        <v>3.1.1 e. Achieve the minimum academic education requirement (high school graduate).</v>
      </c>
      <c r="C393" s="3" t="str">
        <f>StateSelfAssessment!B230</f>
        <v>Yes</v>
      </c>
      <c r="D393" s="3" t="str">
        <f>StateSelfAssessment!C230</f>
        <v>Yes</v>
      </c>
      <c r="F393" s="7" t="s">
        <v>977</v>
      </c>
      <c r="G393" s="57" t="s">
        <v>978</v>
      </c>
      <c r="M393" s="7" t="s">
        <v>977</v>
      </c>
    </row>
    <row r="394" spans="1:18" ht="29.25" thickBot="1">
      <c r="A394" s="7" t="s">
        <v>982</v>
      </c>
      <c r="B394" s="2" t="str">
        <f>StateSelfAssessment!A231</f>
        <v>3.1.1 f. Meet the minimum age requirement-(at least 21 years of age).</v>
      </c>
      <c r="C394" s="3" t="str">
        <f>StateSelfAssessment!B231</f>
        <v>Yes</v>
      </c>
      <c r="D394" s="3" t="str">
        <f>StateSelfAssessment!C231</f>
        <v>Yes</v>
      </c>
      <c r="F394" s="7" t="s">
        <v>982</v>
      </c>
      <c r="G394" s="57" t="s">
        <v>983</v>
      </c>
      <c r="M394" s="7" t="s">
        <v>982</v>
      </c>
    </row>
    <row r="395" spans="1:18" ht="75.75" thickBot="1">
      <c r="A395" s="7" t="s">
        <v>985</v>
      </c>
      <c r="B395" s="2" t="str">
        <f>StateSelfAssessment!A232</f>
        <v>3.1.2 States shall require instructor candidates to pass entry-level assessments to demonstrate their knowledge, skills, and attitudes for the safe operation of a motor vehicle to gain entry into the driver education instructor preparation program.</v>
      </c>
      <c r="C395" s="3" t="str">
        <f>StateSelfAssessment!B232</f>
        <v>Yes</v>
      </c>
      <c r="D395" s="3" t="str">
        <f>StateSelfAssessment!C232</f>
        <v>No</v>
      </c>
      <c r="F395" s="7" t="s">
        <v>985</v>
      </c>
      <c r="G395" s="106" t="s">
        <v>986</v>
      </c>
      <c r="M395" s="7" t="s">
        <v>985</v>
      </c>
      <c r="N395" s="106" t="s">
        <v>986</v>
      </c>
    </row>
    <row r="396" spans="1:18" ht="15.75" thickBot="1">
      <c r="B396" s="2"/>
      <c r="C396" s="3"/>
      <c r="D396" s="3"/>
      <c r="F396" s="7"/>
      <c r="G396" s="57" t="s">
        <v>987</v>
      </c>
      <c r="M396" s="7"/>
    </row>
    <row r="397" spans="1:18" ht="29.25" thickBot="1">
      <c r="A397" s="7" t="s">
        <v>992</v>
      </c>
      <c r="B397" s="2" t="str">
        <f>StateSelfAssessment!A233</f>
        <v>3.1.2 a. Instructor candidates must pass a basic driver knowledge test including State specific traffic laws</v>
      </c>
      <c r="C397" s="3" t="str">
        <f>StateSelfAssessment!B233</f>
        <v>Yes</v>
      </c>
      <c r="D397" s="3" t="str">
        <f>StateSelfAssessment!C233</f>
        <v>Yes</v>
      </c>
      <c r="F397" s="7" t="s">
        <v>992</v>
      </c>
      <c r="G397" s="57" t="s">
        <v>993</v>
      </c>
      <c r="M397" s="7" t="s">
        <v>992</v>
      </c>
    </row>
    <row r="398" spans="1:18" ht="29.25" thickBot="1">
      <c r="A398" s="7" t="s">
        <v>997</v>
      </c>
      <c r="B398" s="2" t="str">
        <f>StateSelfAssessment!A234</f>
        <v>3.1.2 b. Instructor candidates must pass a basic driving skills assessment</v>
      </c>
      <c r="C398" s="3" t="str">
        <f>StateSelfAssessment!B234</f>
        <v>Yes</v>
      </c>
      <c r="D398" s="3" t="str">
        <f>StateSelfAssessment!C234</f>
        <v>Yes</v>
      </c>
      <c r="F398" s="7" t="s">
        <v>997</v>
      </c>
      <c r="G398" s="57" t="s">
        <v>998</v>
      </c>
      <c r="M398" s="7" t="s">
        <v>997</v>
      </c>
    </row>
    <row r="399" spans="1:18" ht="43.5" thickBot="1">
      <c r="A399" s="7" t="s">
        <v>999</v>
      </c>
      <c r="B399" s="2" t="str">
        <f>StateSelfAssessment!A235</f>
        <v>3.1.3 States should require programs to pre-screen an individual to determine if they are an acceptable candidate to enter the instructor preparation program</v>
      </c>
      <c r="C399" s="3" t="str">
        <f>StateSelfAssessment!B235</f>
        <v>Yes</v>
      </c>
      <c r="D399" s="3" t="str">
        <f>StateSelfAssessment!C235</f>
        <v>No</v>
      </c>
      <c r="F399" s="7" t="s">
        <v>999</v>
      </c>
      <c r="G399" s="57" t="s">
        <v>1000</v>
      </c>
      <c r="M399" s="7" t="s">
        <v>999</v>
      </c>
    </row>
    <row r="400" spans="1:18" ht="15.75" thickBot="1">
      <c r="B400" s="61"/>
      <c r="C400" s="62"/>
      <c r="D400" s="63"/>
      <c r="F400" s="7"/>
      <c r="G400" s="57" t="s">
        <v>1001</v>
      </c>
      <c r="M400" s="7"/>
    </row>
    <row r="401" spans="1:16" ht="15.75" thickBot="1">
      <c r="A401" s="7">
        <v>3.2</v>
      </c>
      <c r="B401" s="511" t="s">
        <v>1005</v>
      </c>
      <c r="C401" s="512"/>
      <c r="D401" s="513"/>
      <c r="F401" s="7">
        <v>3.2</v>
      </c>
      <c r="G401" s="113" t="s">
        <v>1005</v>
      </c>
      <c r="H401" s="479"/>
      <c r="I401" s="479"/>
      <c r="J401" s="479"/>
      <c r="K401" s="480"/>
      <c r="M401" s="7">
        <v>3.2</v>
      </c>
      <c r="N401" s="517" t="s">
        <v>1005</v>
      </c>
      <c r="O401" s="518"/>
      <c r="P401" s="519"/>
    </row>
    <row r="402" spans="1:16" ht="120.75" thickBot="1">
      <c r="A402" s="7" t="s">
        <v>1006</v>
      </c>
      <c r="B402" s="2" t="str">
        <f>StateSelfAssessment!A237</f>
        <v>3.2.1 States shall require instructor candidates to successfully complete a course detailing classroom content, BTW lessons and State specific information from State approved driver education curricula. The instructor candidate shall demonstrate their knowledge of State approved driver education curricula by achieving/ mastering the competencies. The instructor candidate must:</v>
      </c>
      <c r="C402" s="3"/>
      <c r="D402" s="3"/>
      <c r="F402" s="7" t="s">
        <v>1006</v>
      </c>
      <c r="G402" s="106" t="s">
        <v>1598</v>
      </c>
      <c r="M402" s="7" t="s">
        <v>1006</v>
      </c>
      <c r="N402" s="106" t="s">
        <v>1598</v>
      </c>
    </row>
    <row r="403" spans="1:16" ht="29.25" thickBot="1">
      <c r="B403" s="2"/>
      <c r="C403" s="3"/>
      <c r="D403" s="3"/>
      <c r="F403" s="7"/>
      <c r="G403" s="57" t="s">
        <v>1008</v>
      </c>
      <c r="M403" s="7"/>
    </row>
    <row r="404" spans="1:16" ht="29.25" thickBot="1">
      <c r="A404" s="7" t="s">
        <v>1011</v>
      </c>
      <c r="B404" s="2" t="str">
        <f>StateSelfAssessment!A238</f>
        <v>3.2.1 a. Demonstrate comprehension of the foundations of novice driver education by:</v>
      </c>
      <c r="C404" s="3">
        <f>StateSelfAssessment!B238</f>
        <v>0</v>
      </c>
      <c r="D404" s="3">
        <f>StateSelfAssessment!C238</f>
        <v>0</v>
      </c>
      <c r="F404" s="7" t="s">
        <v>1011</v>
      </c>
      <c r="G404" s="57" t="s">
        <v>1012</v>
      </c>
      <c r="M404" s="7" t="s">
        <v>1011</v>
      </c>
    </row>
    <row r="405" spans="1:16" ht="29.25" thickBot="1">
      <c r="B405" s="2" t="str">
        <f>StateSelfAssessment!A239</f>
        <v>i. applying and/or verbalizing risk management skills to the task of driving either as a driver or passenger;</v>
      </c>
      <c r="C405" s="3" t="str">
        <f>StateSelfAssessment!B239</f>
        <v>Yes</v>
      </c>
      <c r="D405" s="3" t="str">
        <f>StateSelfAssessment!C239</f>
        <v>Yes</v>
      </c>
    </row>
    <row r="406" spans="1:16" ht="15.75" thickBot="1">
      <c r="B406" s="2" t="str">
        <f>StateSelfAssessment!A240</f>
        <v>ii. identifying and demonstrating safe driving techniques; and</v>
      </c>
      <c r="C406" s="3" t="str">
        <f>StateSelfAssessment!B240</f>
        <v>Yes</v>
      </c>
      <c r="D406" s="3" t="str">
        <f>StateSelfAssessment!C240</f>
        <v>Yes</v>
      </c>
    </row>
    <row r="407" spans="1:16" ht="29.25" thickBot="1">
      <c r="B407" s="2" t="str">
        <f>StateSelfAssessment!A241</f>
        <v>iii. demonstrating how to drive in a highly social, strategic, and cooperative manner (environmentally friendly).</v>
      </c>
      <c r="C407" s="3" t="str">
        <f>StateSelfAssessment!B241</f>
        <v>Yes</v>
      </c>
      <c r="D407" s="3" t="str">
        <f>StateSelfAssessment!C241</f>
        <v>No</v>
      </c>
    </row>
    <row r="408" spans="1:16" ht="29.25" thickBot="1">
      <c r="A408" s="7" t="s">
        <v>1013</v>
      </c>
      <c r="B408" s="2" t="str">
        <f>StateSelfAssessment!A242</f>
        <v>3.2.1 b. Demonstrate knowledge of the driver education curriculum content, including:</v>
      </c>
      <c r="C408" s="3">
        <f>StateSelfAssessment!B242</f>
        <v>0</v>
      </c>
      <c r="D408" s="3">
        <f>StateSelfAssessment!C242</f>
        <v>0</v>
      </c>
      <c r="F408" s="7" t="s">
        <v>1013</v>
      </c>
      <c r="G408" s="57" t="s">
        <v>1014</v>
      </c>
      <c r="M408" s="7" t="s">
        <v>1013</v>
      </c>
    </row>
    <row r="409" spans="1:16" ht="15.75" thickBot="1">
      <c r="B409" s="2" t="str">
        <f>StateSelfAssessment!A243</f>
        <v>i. State specific rules (i.e., GDL requirements);</v>
      </c>
      <c r="C409" s="3" t="str">
        <f>StateSelfAssessment!B243</f>
        <v>Yes</v>
      </c>
      <c r="D409" s="3" t="str">
        <f>StateSelfAssessment!C243</f>
        <v>No</v>
      </c>
    </row>
    <row r="410" spans="1:16" ht="15.75" thickBot="1">
      <c r="B410" s="2" t="str">
        <f>StateSelfAssessment!A244</f>
        <v>ii. rules of the road (State’s Highway Traffic/ Vehicle Code);</v>
      </c>
      <c r="C410" s="3" t="str">
        <f>StateSelfAssessment!B244</f>
        <v>Yes</v>
      </c>
      <c r="D410" s="3" t="str">
        <f>StateSelfAssessment!C244</f>
        <v>Yes</v>
      </c>
    </row>
    <row r="411" spans="1:16" ht="15.75" thickBot="1">
      <c r="B411" s="2" t="str">
        <f>StateSelfAssessment!A245</f>
        <v>iii. safe driving techniques;</v>
      </c>
      <c r="C411" s="3" t="str">
        <f>StateSelfAssessment!B245</f>
        <v>Yes</v>
      </c>
      <c r="D411" s="3" t="str">
        <f>StateSelfAssessment!C245</f>
        <v>Yes</v>
      </c>
    </row>
    <row r="412" spans="1:16" ht="29.25" thickBot="1">
      <c r="B412" s="2" t="str">
        <f>StateSelfAssessment!A246</f>
        <v>iv. risk management/ risk avoidance practices and procedures; and</v>
      </c>
      <c r="C412" s="3" t="str">
        <f>StateSelfAssessment!B246</f>
        <v>Yes</v>
      </c>
      <c r="D412" s="3" t="str">
        <f>StateSelfAssessment!C246</f>
        <v>No</v>
      </c>
    </row>
    <row r="413" spans="1:16" ht="15.75" thickBot="1">
      <c r="B413" s="2" t="str">
        <f>StateSelfAssessment!A247</f>
        <v>v. decision making skills.</v>
      </c>
      <c r="C413" s="3" t="str">
        <f>StateSelfAssessment!B247</f>
        <v>Yes</v>
      </c>
      <c r="D413" s="3" t="str">
        <f>StateSelfAssessment!C247</f>
        <v>No</v>
      </c>
    </row>
    <row r="414" spans="1:16" ht="57.75" thickBot="1">
      <c r="A414" s="7" t="s">
        <v>1015</v>
      </c>
      <c r="B414" s="2" t="str">
        <f>StateSelfAssessment!A248</f>
        <v>3.2.1 c. Recognize and explain the general nature of the foundations of novice driver education within the highway transportation system and the consequences of system failures.</v>
      </c>
      <c r="C414" s="3" t="str">
        <f>StateSelfAssessment!B248</f>
        <v>Yes</v>
      </c>
      <c r="D414" s="3" t="str">
        <f>StateSelfAssessment!C248</f>
        <v>Yes</v>
      </c>
      <c r="F414" s="7" t="s">
        <v>1015</v>
      </c>
      <c r="G414" s="57" t="s">
        <v>1016</v>
      </c>
      <c r="M414" s="7" t="s">
        <v>1015</v>
      </c>
    </row>
    <row r="415" spans="1:16" ht="43.5" thickBot="1">
      <c r="A415" s="7" t="s">
        <v>1017</v>
      </c>
      <c r="B415" s="2" t="str">
        <f>StateSelfAssessment!A249</f>
        <v>3.2.1 d. Explain and apply the principles of perception to risk management when operating a motor vehicle.</v>
      </c>
      <c r="C415" s="3" t="str">
        <f>StateSelfAssessment!B249</f>
        <v>Yes</v>
      </c>
      <c r="D415" s="3" t="str">
        <f>StateSelfAssessment!C249</f>
        <v>Yes</v>
      </c>
      <c r="F415" s="7" t="s">
        <v>1017</v>
      </c>
      <c r="G415" s="57" t="s">
        <v>1018</v>
      </c>
      <c r="M415" s="7" t="s">
        <v>1017</v>
      </c>
    </row>
    <row r="416" spans="1:16" ht="43.5" thickBot="1">
      <c r="A416" s="7" t="s">
        <v>1019</v>
      </c>
      <c r="B416" s="2" t="str">
        <f>StateSelfAssessment!A250</f>
        <v>3.2.1 e. Explain and apply the techniques for managing risk when operating a motor vehicle over pre-selected on and off-street activities.</v>
      </c>
      <c r="C416" s="3" t="str">
        <f>StateSelfAssessment!B250</f>
        <v>Yes</v>
      </c>
      <c r="D416" s="3" t="str">
        <f>StateSelfAssessment!C250</f>
        <v>No</v>
      </c>
      <c r="F416" s="7" t="s">
        <v>1019</v>
      </c>
      <c r="G416" s="57" t="s">
        <v>1020</v>
      </c>
      <c r="M416" s="7" t="s">
        <v>1019</v>
      </c>
    </row>
    <row r="417" spans="1:13" ht="43.5" thickBot="1">
      <c r="A417" s="7" t="s">
        <v>1021</v>
      </c>
      <c r="B417" s="2" t="str">
        <f>StateSelfAssessment!A251</f>
        <v>3.2.1 f. Recognize and identify physical, social, and psychological influences that can affect motor vehicle operator performance.</v>
      </c>
      <c r="C417" s="3" t="str">
        <f>StateSelfAssessment!B251</f>
        <v>Yes</v>
      </c>
      <c r="D417" s="3" t="str">
        <f>StateSelfAssessment!C251</f>
        <v>Yes</v>
      </c>
      <c r="F417" s="7" t="s">
        <v>1021</v>
      </c>
      <c r="G417" s="57" t="s">
        <v>1022</v>
      </c>
      <c r="M417" s="7" t="s">
        <v>1021</v>
      </c>
    </row>
    <row r="418" spans="1:13" ht="43.5" thickBot="1">
      <c r="A418" s="7" t="s">
        <v>1023</v>
      </c>
      <c r="B418" s="2" t="str">
        <f>StateSelfAssessment!A252</f>
        <v>3.2.1 g. Identify current and emerging vehicle technologies (i.e. forward collision warning, electronic stability control, warning mirrors and cameras, etc.).</v>
      </c>
      <c r="C418" s="3" t="str">
        <f>StateSelfAssessment!B252</f>
        <v>Yes</v>
      </c>
      <c r="D418" s="3" t="str">
        <f>StateSelfAssessment!C252</f>
        <v>No</v>
      </c>
      <c r="F418" s="7" t="s">
        <v>1023</v>
      </c>
      <c r="G418" s="57" t="s">
        <v>1024</v>
      </c>
      <c r="M418" s="7" t="s">
        <v>1023</v>
      </c>
    </row>
    <row r="419" spans="1:13" ht="29.25" thickBot="1">
      <c r="A419" s="7" t="s">
        <v>1026</v>
      </c>
      <c r="B419" s="2" t="str">
        <f>StateSelfAssessment!A253</f>
        <v>3.2.1 h. Demonstrate concepts and generalizations that enable one to make objective decisions regarding the:</v>
      </c>
      <c r="C419" s="3">
        <f>StateSelfAssessment!B253</f>
        <v>0</v>
      </c>
      <c r="D419" s="3">
        <f>StateSelfAssessment!C253</f>
        <v>0</v>
      </c>
      <c r="F419" s="7" t="s">
        <v>1026</v>
      </c>
      <c r="G419" s="57" t="s">
        <v>1027</v>
      </c>
      <c r="M419" s="7" t="s">
        <v>1026</v>
      </c>
    </row>
    <row r="420" spans="1:13" ht="15.75" thickBot="1">
      <c r="B420" s="2" t="str">
        <f>StateSelfAssessment!A254</f>
        <v>i. choice to drive unimpaired;</v>
      </c>
      <c r="C420" s="3" t="str">
        <f>StateSelfAssessment!B254</f>
        <v>Yes</v>
      </c>
      <c r="D420" s="3" t="str">
        <f>StateSelfAssessment!C254</f>
        <v>Yes</v>
      </c>
      <c r="F420" s="7"/>
      <c r="H420" s="83" t="s">
        <v>15</v>
      </c>
      <c r="M420" s="7"/>
    </row>
    <row r="421" spans="1:13" ht="15.75" thickBot="1">
      <c r="B421" s="2" t="str">
        <f>StateSelfAssessment!A255</f>
        <v>ii. use of occupant restraints and protective devices;</v>
      </c>
      <c r="C421" s="3" t="str">
        <f>StateSelfAssessment!B255</f>
        <v>Yes</v>
      </c>
      <c r="D421" s="3" t="str">
        <f>StateSelfAssessment!C255</f>
        <v>Yes</v>
      </c>
      <c r="F421" s="7"/>
      <c r="H421" s="83" t="s">
        <v>15</v>
      </c>
      <c r="M421" s="7"/>
    </row>
    <row r="422" spans="1:13" ht="15.75" thickBot="1">
      <c r="B422" s="2" t="str">
        <f>StateSelfAssessment!A256</f>
        <v>iii. benefits of effective speed management;</v>
      </c>
      <c r="C422" s="3" t="str">
        <f>StateSelfAssessment!B256</f>
        <v>Yes</v>
      </c>
      <c r="D422" s="3" t="str">
        <f>StateSelfAssessment!C256</f>
        <v>No</v>
      </c>
      <c r="F422" s="7"/>
      <c r="H422" s="83" t="s">
        <v>15</v>
      </c>
      <c r="M422" s="7"/>
    </row>
    <row r="423" spans="1:13" ht="29.25" thickBot="1">
      <c r="B423" s="2" t="str">
        <f>StateSelfAssessment!A257</f>
        <v>iv. strategies to drive without distraction, fatigue, drowsy driving, and road rage;</v>
      </c>
      <c r="C423" s="3" t="str">
        <f>StateSelfAssessment!B257</f>
        <v>Yes</v>
      </c>
      <c r="D423" s="3" t="str">
        <f>StateSelfAssessment!C257</f>
        <v>Yes</v>
      </c>
      <c r="F423" s="7"/>
      <c r="M423" s="7"/>
    </row>
    <row r="424" spans="1:13" ht="29.25" thickBot="1">
      <c r="B424" s="2" t="str">
        <f>StateSelfAssessment!A258</f>
        <v>v. environmental factors that influence the decision-making process;</v>
      </c>
      <c r="C424" s="3" t="str">
        <f>StateSelfAssessment!B258</f>
        <v>Yes</v>
      </c>
      <c r="D424" s="3" t="str">
        <f>StateSelfAssessment!C258</f>
        <v>Yes</v>
      </c>
      <c r="F424" s="7"/>
      <c r="M424" s="7"/>
    </row>
    <row r="425" spans="1:13" ht="43.5" thickBot="1">
      <c r="B425" s="2" t="str">
        <f>StateSelfAssessment!A259</f>
        <v>vi. use of visual skills to obtain appropriate information to make reduced-risk decisions in low, moderate, and high risk driving environments;</v>
      </c>
      <c r="C425" s="3" t="str">
        <f>StateSelfAssessment!B259</f>
        <v>Yes</v>
      </c>
      <c r="D425" s="3" t="str">
        <f>StateSelfAssessment!C259</f>
        <v>Yes</v>
      </c>
      <c r="F425" s="7"/>
      <c r="M425" s="7"/>
    </row>
    <row r="426" spans="1:13" ht="29.25" thickBot="1">
      <c r="B426" s="2" t="str">
        <f>StateSelfAssessment!A260</f>
        <v>vii. management of time, space, and visibility when operating a motor vehicle;</v>
      </c>
      <c r="C426" s="3" t="str">
        <f>StateSelfAssessment!B260</f>
        <v>Yes</v>
      </c>
      <c r="D426" s="3" t="str">
        <f>StateSelfAssessment!C260</f>
        <v>Yes</v>
      </c>
      <c r="F426" s="7"/>
      <c r="M426" s="7"/>
    </row>
    <row r="427" spans="1:13" ht="15.75" thickBot="1">
      <c r="B427" s="2" t="str">
        <f>StateSelfAssessment!A261</f>
        <v>viii. interaction with other roadway users in a positive manner;</v>
      </c>
      <c r="C427" s="3" t="str">
        <f>StateSelfAssessment!B261</f>
        <v>Yes</v>
      </c>
      <c r="D427" s="3" t="str">
        <f>StateSelfAssessment!C261</f>
        <v>Yes</v>
      </c>
      <c r="F427" s="7"/>
      <c r="M427" s="7"/>
    </row>
    <row r="428" spans="1:13" ht="29.25" thickBot="1">
      <c r="B428" s="2" t="str">
        <f>StateSelfAssessment!A262</f>
        <v>ix. expectations of the motor vehicle operator from the other roadway user’s point of view;</v>
      </c>
      <c r="C428" s="3" t="str">
        <f>StateSelfAssessment!B262</f>
        <v>Yes</v>
      </c>
      <c r="D428" s="3" t="str">
        <f>StateSelfAssessment!C262</f>
        <v>Yes</v>
      </c>
      <c r="F428" s="7"/>
      <c r="M428" s="7"/>
    </row>
    <row r="429" spans="1:13" ht="15.75" thickBot="1">
      <c r="B429" s="2" t="str">
        <f>StateSelfAssessment!A263</f>
        <v>x. use of balanced vehicle movement.</v>
      </c>
      <c r="C429" s="3" t="str">
        <f>StateSelfAssessment!B263</f>
        <v>Yes</v>
      </c>
      <c r="D429" s="3" t="str">
        <f>StateSelfAssessment!C263</f>
        <v>Yes</v>
      </c>
      <c r="F429" s="7"/>
      <c r="M429" s="7"/>
    </row>
    <row r="430" spans="1:13" ht="29.25" thickBot="1">
      <c r="A430" s="7" t="s">
        <v>1028</v>
      </c>
      <c r="B430" s="2" t="str">
        <f>StateSelfAssessment!A264</f>
        <v>3.2.1 i. Identify and support additonal skills practice with parents/ guardians/ mentors.</v>
      </c>
      <c r="C430" s="3" t="str">
        <f>StateSelfAssessment!B264</f>
        <v>Yes</v>
      </c>
      <c r="D430" s="3" t="str">
        <f>StateSelfAssessment!C264</f>
        <v>Yes</v>
      </c>
      <c r="F430" s="7" t="s">
        <v>1028</v>
      </c>
      <c r="G430" s="57" t="s">
        <v>1029</v>
      </c>
      <c r="M430" s="7" t="s">
        <v>1028</v>
      </c>
    </row>
    <row r="431" spans="1:13" ht="29.25" thickBot="1">
      <c r="A431" s="7" t="s">
        <v>1031</v>
      </c>
      <c r="B431" s="2" t="str">
        <f>StateSelfAssessment!A265</f>
        <v>3.2.1 j. Identify laws, rules, and regulations that govern the smooth movement of traffic.</v>
      </c>
      <c r="C431" s="3" t="str">
        <f>StateSelfAssessment!B265</f>
        <v>Yes</v>
      </c>
      <c r="D431" s="3" t="str">
        <f>StateSelfAssessment!C265</f>
        <v>Yes</v>
      </c>
      <c r="F431" s="7" t="s">
        <v>1031</v>
      </c>
      <c r="G431" s="57" t="s">
        <v>1032</v>
      </c>
      <c r="M431" s="7" t="s">
        <v>1031</v>
      </c>
    </row>
    <row r="432" spans="1:13" ht="43.5" thickBot="1">
      <c r="A432" s="7" t="s">
        <v>1033</v>
      </c>
      <c r="B432" s="2" t="str">
        <f>StateSelfAssessment!A266</f>
        <v>3.2.1 k. Identify and support rules and regulations governing a State’s GDL program and licensing tests.</v>
      </c>
      <c r="C432" s="3" t="str">
        <f>StateSelfAssessment!B266</f>
        <v>Yes</v>
      </c>
      <c r="D432" s="3" t="str">
        <f>StateSelfAssessment!C266</f>
        <v>Yes</v>
      </c>
      <c r="F432" s="7" t="s">
        <v>1033</v>
      </c>
      <c r="G432" s="57" t="s">
        <v>1034</v>
      </c>
      <c r="M432" s="7" t="s">
        <v>1033</v>
      </c>
    </row>
    <row r="433" spans="1:14" ht="29.25" thickBot="1">
      <c r="A433" s="7" t="s">
        <v>1035</v>
      </c>
      <c r="B433" s="2" t="str">
        <f>StateSelfAssessment!A267</f>
        <v>3.2.1 l. Demonstrate comprehension of administrative rules, including:</v>
      </c>
      <c r="C433" s="3">
        <f>StateSelfAssessment!B267</f>
        <v>0</v>
      </c>
      <c r="D433" s="3">
        <f>StateSelfAssessment!C267</f>
        <v>0</v>
      </c>
      <c r="F433" s="7" t="s">
        <v>1035</v>
      </c>
      <c r="G433" s="57" t="s">
        <v>1036</v>
      </c>
      <c r="M433" s="7" t="s">
        <v>1035</v>
      </c>
    </row>
    <row r="434" spans="1:14" ht="15.75" thickBot="1">
      <c r="B434" s="2" t="str">
        <f>StateSelfAssessment!A268</f>
        <v>i. school, instructor, and student in-vehicle responsibilities;</v>
      </c>
      <c r="C434" s="3" t="str">
        <f>StateSelfAssessment!B268</f>
        <v>Yes</v>
      </c>
      <c r="D434" s="3" t="str">
        <f>StateSelfAssessment!C268</f>
        <v>Yes</v>
      </c>
      <c r="F434" s="7"/>
      <c r="M434" s="7"/>
    </row>
    <row r="435" spans="1:14" ht="15.75" thickBot="1">
      <c r="B435" s="2" t="str">
        <f>StateSelfAssessment!A269</f>
        <v>ii. dual controls and restraint systems use;</v>
      </c>
      <c r="C435" s="3" t="str">
        <f>StateSelfAssessment!B269</f>
        <v>Yes</v>
      </c>
      <c r="D435" s="3" t="str">
        <f>StateSelfAssessment!C269</f>
        <v>Yes</v>
      </c>
      <c r="F435" s="7"/>
      <c r="M435" s="7"/>
    </row>
    <row r="436" spans="1:14" ht="15.75" thickBot="1">
      <c r="B436" s="2" t="str">
        <f>StateSelfAssessment!A270</f>
        <v>iii. optional in-vehicle instructional equipment use;</v>
      </c>
      <c r="C436" s="3" t="str">
        <f>StateSelfAssessment!B270</f>
        <v>Yes</v>
      </c>
      <c r="D436" s="3" t="str">
        <f>StateSelfAssessment!C270</f>
        <v>No</v>
      </c>
      <c r="F436" s="7"/>
      <c r="M436" s="7"/>
    </row>
    <row r="437" spans="1:14" ht="15.75" thickBot="1">
      <c r="B437" s="2" t="str">
        <f>StateSelfAssessment!A271</f>
        <v>iv. appropriate use of driver education textbooks;</v>
      </c>
      <c r="C437" s="3" t="str">
        <f>StateSelfAssessment!B271</f>
        <v>Yes</v>
      </c>
      <c r="D437" s="3" t="str">
        <f>StateSelfAssessment!C271</f>
        <v>No</v>
      </c>
      <c r="F437" s="7"/>
      <c r="M437" s="7"/>
    </row>
    <row r="438" spans="1:14" ht="15.75" thickBot="1">
      <c r="B438" s="2" t="str">
        <f>StateSelfAssessment!A272</f>
        <v>v. assessment requirements;</v>
      </c>
      <c r="C438" s="3" t="str">
        <f>StateSelfAssessment!B272</f>
        <v>Yes</v>
      </c>
      <c r="D438" s="3" t="str">
        <f>StateSelfAssessment!C272</f>
        <v>No</v>
      </c>
      <c r="F438" s="7"/>
      <c r="M438" s="7"/>
    </row>
    <row r="439" spans="1:14" ht="15.75" thickBot="1">
      <c r="B439" s="2" t="str">
        <f>StateSelfAssessment!A273</f>
        <v>vi. record keeping protocol;</v>
      </c>
      <c r="C439" s="3" t="str">
        <f>StateSelfAssessment!B273</f>
        <v>Yes</v>
      </c>
      <c r="D439" s="3" t="str">
        <f>StateSelfAssessment!C273</f>
        <v>Yes</v>
      </c>
      <c r="F439" s="7"/>
      <c r="M439" s="7"/>
    </row>
    <row r="440" spans="1:14" ht="29.25" thickBot="1">
      <c r="B440" s="2" t="str">
        <f>StateSelfAssessment!A274</f>
        <v>vii. when to offer the program and minimum number of required periods;</v>
      </c>
      <c r="C440" s="3" t="str">
        <f>StateSelfAssessment!B274</f>
        <v>Yes</v>
      </c>
      <c r="D440" s="3" t="str">
        <f>StateSelfAssessment!C274</f>
        <v>No</v>
      </c>
      <c r="F440" s="7"/>
      <c r="M440" s="7"/>
    </row>
    <row r="441" spans="1:14" ht="15.75" thickBot="1">
      <c r="B441" s="2" t="str">
        <f>StateSelfAssessment!A275</f>
        <v>viii. computer program(s) use;</v>
      </c>
      <c r="C441" s="3" t="str">
        <f>StateSelfAssessment!B275</f>
        <v>Yes</v>
      </c>
      <c r="D441" s="3" t="str">
        <f>StateSelfAssessment!C275</f>
        <v>Yes</v>
      </c>
      <c r="F441" s="7"/>
      <c r="M441" s="7"/>
    </row>
    <row r="442" spans="1:14" ht="15.75" thickBot="1">
      <c r="B442" s="2" t="str">
        <f>StateSelfAssessment!A276</f>
        <v>ix. requirements for size of classes and facilities.</v>
      </c>
      <c r="C442" s="3" t="str">
        <f>StateSelfAssessment!B276</f>
        <v>Yes</v>
      </c>
      <c r="D442" s="3" t="str">
        <f>StateSelfAssessment!C276</f>
        <v>No</v>
      </c>
      <c r="F442" s="7"/>
      <c r="M442" s="7"/>
    </row>
    <row r="443" spans="1:14" ht="135.75" thickBot="1">
      <c r="A443" s="7" t="s">
        <v>1039</v>
      </c>
      <c r="B443" s="114" t="str">
        <f>StateSelfAssessment!A277</f>
        <v>3.2.2 States shall require instructor candidates to successfully complete a course in teaching and learning theories (e.g., The Teaching Task). See Attachment D for the Model Training Materials as an example of the teaching task. The instructor candidate shall demonstrate the appropriate use of the performance standards that make up the teaching and learning theories. Utilizing a course of instruction designed for teaching and learning theories (e.g., The Teaching Task) the instructor candidate should:</v>
      </c>
      <c r="C443" s="3">
        <f>StateSelfAssessment!B277</f>
        <v>0</v>
      </c>
      <c r="D443" s="3">
        <f>StateSelfAssessment!C277</f>
        <v>0</v>
      </c>
      <c r="F443" s="7" t="s">
        <v>1039</v>
      </c>
      <c r="G443" s="106" t="s">
        <v>1638</v>
      </c>
      <c r="M443" s="7" t="s">
        <v>1039</v>
      </c>
      <c r="N443" s="106" t="s">
        <v>1638</v>
      </c>
    </row>
    <row r="444" spans="1:14" ht="29.25" thickBot="1">
      <c r="A444" s="7" t="s">
        <v>1041</v>
      </c>
      <c r="B444" s="2" t="str">
        <f>StateSelfAssessment!A278</f>
        <v>3.2.2 a. Describe the history of driver education.</v>
      </c>
      <c r="C444" s="3" t="str">
        <f>StateSelfAssessment!B278</f>
        <v>No</v>
      </c>
      <c r="D444" s="3" t="str">
        <f>StateSelfAssessment!C278</f>
        <v>No</v>
      </c>
      <c r="F444" s="7" t="s">
        <v>1041</v>
      </c>
      <c r="G444" s="57" t="s">
        <v>1042</v>
      </c>
      <c r="M444" s="7" t="s">
        <v>1041</v>
      </c>
    </row>
    <row r="445" spans="1:14" ht="29.25" thickBot="1">
      <c r="A445" s="7" t="s">
        <v>1046</v>
      </c>
      <c r="B445" s="2" t="str">
        <f>StateSelfAssessment!A279</f>
        <v>3.2.2 b. Describe and demonstrate the fundamental concepts of learning.</v>
      </c>
      <c r="C445" s="3" t="str">
        <f>StateSelfAssessment!B279</f>
        <v>Yes</v>
      </c>
      <c r="D445" s="3" t="str">
        <f>StateSelfAssessment!C279</f>
        <v>No</v>
      </c>
      <c r="F445" s="7" t="s">
        <v>1046</v>
      </c>
      <c r="G445" s="57" t="s">
        <v>1047</v>
      </c>
      <c r="M445" s="7" t="s">
        <v>1046</v>
      </c>
    </row>
    <row r="446" spans="1:14" ht="29.25" thickBot="1">
      <c r="A446" s="7" t="s">
        <v>1049</v>
      </c>
      <c r="B446" s="2" t="str">
        <f>StateSelfAssessment!A280</f>
        <v>3.2.2 c. Describe and demonstrate the fundamental concepts of teaching.</v>
      </c>
      <c r="C446" s="3" t="str">
        <f>StateSelfAssessment!B280</f>
        <v>Yes</v>
      </c>
      <c r="D446" s="3" t="str">
        <f>StateSelfAssessment!C280</f>
        <v>Yes</v>
      </c>
      <c r="F446" s="7" t="s">
        <v>1049</v>
      </c>
      <c r="G446" s="57" t="s">
        <v>1050</v>
      </c>
      <c r="M446" s="7" t="s">
        <v>1049</v>
      </c>
    </row>
    <row r="447" spans="1:14" ht="29.25" thickBot="1">
      <c r="A447" s="7" t="s">
        <v>1051</v>
      </c>
      <c r="B447" s="2" t="str">
        <f>StateSelfAssessment!A281</f>
        <v>3.2.2 d. Demonstrate how to use lesson plans and curricula.</v>
      </c>
      <c r="C447" s="3" t="str">
        <f>StateSelfAssessment!B281</f>
        <v>Yes</v>
      </c>
      <c r="D447" s="3" t="str">
        <f>StateSelfAssessment!C281</f>
        <v>Yes</v>
      </c>
      <c r="F447" s="7" t="s">
        <v>1051</v>
      </c>
      <c r="G447" s="57" t="s">
        <v>1052</v>
      </c>
      <c r="M447" s="7" t="s">
        <v>1051</v>
      </c>
    </row>
    <row r="448" spans="1:14" ht="29.25" thickBot="1">
      <c r="A448" s="7" t="s">
        <v>1053</v>
      </c>
      <c r="B448" s="2" t="str">
        <f>StateSelfAssessment!A282</f>
        <v>3.2.2 e. Demonstrate how to use effective questioning techniques.</v>
      </c>
      <c r="C448" s="3" t="str">
        <f>StateSelfAssessment!B282</f>
        <v>Yes</v>
      </c>
      <c r="D448" s="3" t="str">
        <f>StateSelfAssessment!C282</f>
        <v>No</v>
      </c>
      <c r="F448" s="7" t="s">
        <v>1053</v>
      </c>
      <c r="G448" s="57" t="s">
        <v>1054</v>
      </c>
      <c r="M448" s="7" t="s">
        <v>1053</v>
      </c>
    </row>
    <row r="449" spans="1:13" ht="43.5" thickBot="1">
      <c r="A449" s="7" t="s">
        <v>1055</v>
      </c>
      <c r="B449" s="2" t="str">
        <f>StateSelfAssessment!A283</f>
        <v>3.2.2 f. Describe and demonstrate professional responsibilities and accountability of the driver education instructor.</v>
      </c>
      <c r="C449" s="3" t="str">
        <f>StateSelfAssessment!B283</f>
        <v>Yes</v>
      </c>
      <c r="D449" s="3" t="str">
        <f>StateSelfAssessment!C283</f>
        <v>Yes</v>
      </c>
      <c r="F449" s="7" t="s">
        <v>1055</v>
      </c>
      <c r="G449" s="57" t="s">
        <v>1056</v>
      </c>
      <c r="M449" s="7" t="s">
        <v>1055</v>
      </c>
    </row>
    <row r="450" spans="1:13" ht="29.25" thickBot="1">
      <c r="A450" s="7" t="s">
        <v>1057</v>
      </c>
      <c r="B450" s="2" t="str">
        <f>StateSelfAssessment!A284</f>
        <v>3.2.2 g. Describe and abide by sexual harassment policies.</v>
      </c>
      <c r="C450" s="3" t="str">
        <f>StateSelfAssessment!B284</f>
        <v>Yes</v>
      </c>
      <c r="D450" s="3" t="str">
        <f>StateSelfAssessment!C284</f>
        <v>No</v>
      </c>
      <c r="F450" s="7" t="s">
        <v>1057</v>
      </c>
      <c r="G450" s="57" t="s">
        <v>1058</v>
      </c>
      <c r="M450" s="7" t="s">
        <v>1057</v>
      </c>
    </row>
    <row r="451" spans="1:13" ht="57.75" thickBot="1">
      <c r="A451" s="7" t="s">
        <v>1059</v>
      </c>
      <c r="B451" s="2" t="str">
        <f>StateSelfAssessment!A285</f>
        <v>3.2.2 h. Describe the importance of liability protection</v>
      </c>
      <c r="C451" s="3" t="str">
        <f>StateSelfAssessment!B285</f>
        <v>Yes</v>
      </c>
      <c r="D451" s="3" t="str">
        <f>StateSelfAssessment!C285</f>
        <v>No</v>
      </c>
      <c r="F451" s="7" t="s">
        <v>1059</v>
      </c>
      <c r="G451" s="57" t="s">
        <v>1060</v>
      </c>
      <c r="M451" s="7" t="s">
        <v>1059</v>
      </c>
    </row>
    <row r="452" spans="1:13" ht="29.25" thickBot="1">
      <c r="A452" s="7" t="s">
        <v>1061</v>
      </c>
      <c r="B452" s="2" t="str">
        <f>StateSelfAssessment!A286</f>
        <v>3.2.2 i. Describe and demonstrate the process for preparing to teach.</v>
      </c>
      <c r="C452" s="3" t="str">
        <f>StateSelfAssessment!B286</f>
        <v>Yes</v>
      </c>
      <c r="D452" s="3" t="str">
        <f>StateSelfAssessment!C286</f>
        <v>Yes</v>
      </c>
      <c r="F452" s="7" t="s">
        <v>1061</v>
      </c>
      <c r="G452" s="57" t="s">
        <v>1062</v>
      </c>
      <c r="M452" s="7" t="s">
        <v>1061</v>
      </c>
    </row>
    <row r="453" spans="1:13" ht="29.25" thickBot="1">
      <c r="A453" s="7" t="s">
        <v>1063</v>
      </c>
      <c r="B453" s="2" t="str">
        <f>StateSelfAssessment!A287</f>
        <v>3.2.2 j. Describe and demonstrate techniques for classroom management.</v>
      </c>
      <c r="C453" s="3" t="str">
        <f>StateSelfAssessment!B287</f>
        <v>Yes</v>
      </c>
      <c r="D453" s="3" t="str">
        <f>StateSelfAssessment!C287</f>
        <v>No</v>
      </c>
      <c r="F453" s="7" t="s">
        <v>1063</v>
      </c>
      <c r="G453" s="57" t="s">
        <v>1064</v>
      </c>
      <c r="M453" s="7" t="s">
        <v>1063</v>
      </c>
    </row>
    <row r="454" spans="1:13" ht="29.25" thickBot="1">
      <c r="A454" s="7" t="s">
        <v>1065</v>
      </c>
      <c r="B454" s="2" t="str">
        <f>StateSelfAssessment!A288</f>
        <v>3.2.2 k. Describe and demonstrate techniques for student assessment and evaluation.</v>
      </c>
      <c r="C454" s="3" t="str">
        <f>StateSelfAssessment!B288</f>
        <v>Yes</v>
      </c>
      <c r="D454" s="3" t="str">
        <f>StateSelfAssessment!C288</f>
        <v>No</v>
      </c>
      <c r="F454" s="7" t="s">
        <v>1065</v>
      </c>
      <c r="G454" s="57" t="s">
        <v>1066</v>
      </c>
      <c r="M454" s="7" t="s">
        <v>1065</v>
      </c>
    </row>
    <row r="455" spans="1:13" ht="43.5" thickBot="1">
      <c r="A455" s="7" t="s">
        <v>1067</v>
      </c>
      <c r="B455" s="2" t="str">
        <f>StateSelfAssessment!A289</f>
        <v>3.2.2 l. Describe the process for coordination between classroom and behind-the-wheel instruction.</v>
      </c>
      <c r="C455" s="3" t="str">
        <f>StateSelfAssessment!B289</f>
        <v>Yes</v>
      </c>
      <c r="D455" s="3" t="str">
        <f>StateSelfAssessment!C289</f>
        <v>Yes</v>
      </c>
      <c r="F455" s="7" t="s">
        <v>1067</v>
      </c>
      <c r="G455" s="57" t="s">
        <v>1068</v>
      </c>
      <c r="M455" s="7" t="s">
        <v>1067</v>
      </c>
    </row>
    <row r="456" spans="1:13" ht="43.5" thickBot="1">
      <c r="A456" s="7" t="s">
        <v>1069</v>
      </c>
      <c r="B456" s="2" t="str">
        <f>StateSelfAssessment!A290</f>
        <v>3.2.2 m. Describe how to and the need for additional training to conduct online and virtual classroom driver education.</v>
      </c>
      <c r="C456" s="3" t="str">
        <f>StateSelfAssessment!B290</f>
        <v>Yes</v>
      </c>
      <c r="D456" s="3" t="str">
        <f>StateSelfAssessment!C290</f>
        <v>No</v>
      </c>
      <c r="F456" s="7" t="s">
        <v>1069</v>
      </c>
      <c r="G456" s="57" t="s">
        <v>1070</v>
      </c>
      <c r="M456" s="7" t="s">
        <v>1069</v>
      </c>
    </row>
    <row r="457" spans="1:13" ht="43.5" thickBot="1">
      <c r="A457" s="7" t="s">
        <v>1071</v>
      </c>
      <c r="B457" s="2" t="str">
        <f>StateSelfAssessment!A291</f>
        <v>3.2.2 n. Describe how to and the need for additional training to address special needs driver education students.</v>
      </c>
      <c r="C457" s="3" t="str">
        <f>StateSelfAssessment!B291</f>
        <v>Planned</v>
      </c>
      <c r="D457" s="3" t="str">
        <f>StateSelfAssessment!C291</f>
        <v>No</v>
      </c>
      <c r="F457" s="7" t="s">
        <v>1071</v>
      </c>
      <c r="G457" s="57" t="s">
        <v>1072</v>
      </c>
      <c r="M457" s="7" t="s">
        <v>1071</v>
      </c>
    </row>
    <row r="458" spans="1:13" ht="29.25" thickBot="1">
      <c r="A458" s="7" t="s">
        <v>1073</v>
      </c>
      <c r="B458" s="2" t="str">
        <f>StateSelfAssessment!A292</f>
        <v>3.2.2 o. Describe and demonstrate how to use lesson plans for in-vehicle instruction.</v>
      </c>
      <c r="C458" s="3" t="str">
        <f>StateSelfAssessment!B292</f>
        <v>Yes</v>
      </c>
      <c r="D458" s="3" t="str">
        <f>StateSelfAssessment!C292</f>
        <v>No</v>
      </c>
      <c r="F458" s="7" t="s">
        <v>1073</v>
      </c>
      <c r="G458" s="57" t="s">
        <v>1074</v>
      </c>
      <c r="M458" s="7" t="s">
        <v>1073</v>
      </c>
    </row>
    <row r="459" spans="1:13" ht="29.25" thickBot="1">
      <c r="A459" s="7" t="s">
        <v>1075</v>
      </c>
      <c r="B459" s="2" t="str">
        <f>StateSelfAssessment!A293</f>
        <v>3.2.2 p. Describe and demonstrate how to manage the mobile classroom.</v>
      </c>
      <c r="C459" s="3" t="str">
        <f>StateSelfAssessment!B293</f>
        <v>Yes</v>
      </c>
      <c r="D459" s="3" t="str">
        <f>StateSelfAssessment!C293</f>
        <v>No</v>
      </c>
      <c r="F459" s="7" t="s">
        <v>1075</v>
      </c>
      <c r="G459" s="57" t="s">
        <v>1076</v>
      </c>
      <c r="M459" s="7" t="s">
        <v>1075</v>
      </c>
    </row>
    <row r="460" spans="1:13" ht="43.5" thickBot="1">
      <c r="A460" s="7" t="s">
        <v>1077</v>
      </c>
      <c r="B460" s="2" t="str">
        <f>StateSelfAssessment!A294</f>
        <v>3.2.2 q. Describe and demonstrate in-vehicle teaching techniques including coaching and correction.</v>
      </c>
      <c r="C460" s="3" t="str">
        <f>StateSelfAssessment!B294</f>
        <v>Yes</v>
      </c>
      <c r="D460" s="3" t="str">
        <f>StateSelfAssessment!C294</f>
        <v>No</v>
      </c>
      <c r="F460" s="7" t="s">
        <v>1077</v>
      </c>
      <c r="G460" s="57" t="s">
        <v>1078</v>
      </c>
      <c r="M460" s="7" t="s">
        <v>1077</v>
      </c>
    </row>
    <row r="461" spans="1:13" ht="43.5" thickBot="1">
      <c r="A461" s="7" t="s">
        <v>1079</v>
      </c>
      <c r="B461" s="2" t="str">
        <f>StateSelfAssessment!A295</f>
        <v>3.2.2 r. Describe and demonstrate how to evaluate and provide feedback to the student driver and observers.</v>
      </c>
      <c r="C461" s="3" t="str">
        <f>StateSelfAssessment!B295</f>
        <v>Yes</v>
      </c>
      <c r="D461" s="3" t="str">
        <f>StateSelfAssessment!C295</f>
        <v>No</v>
      </c>
      <c r="F461" s="7" t="s">
        <v>1079</v>
      </c>
      <c r="G461" s="57" t="s">
        <v>1080</v>
      </c>
      <c r="M461" s="7" t="s">
        <v>1079</v>
      </c>
    </row>
    <row r="462" spans="1:13" ht="29.25" thickBot="1">
      <c r="A462" s="7" t="s">
        <v>1081</v>
      </c>
      <c r="B462" s="2" t="str">
        <f>StateSelfAssessment!A296</f>
        <v>3.2.2 s. Describe and demonstrate techniques for teaching:</v>
      </c>
      <c r="C462" s="3">
        <f>StateSelfAssessment!B296</f>
        <v>0</v>
      </c>
      <c r="D462" s="3">
        <f>StateSelfAssessment!C296</f>
        <v>0</v>
      </c>
      <c r="F462" s="7" t="s">
        <v>1081</v>
      </c>
      <c r="G462" s="57" t="s">
        <v>1082</v>
      </c>
      <c r="M462" s="7" t="s">
        <v>1081</v>
      </c>
    </row>
    <row r="463" spans="1:13" ht="15.75" thickBot="1">
      <c r="B463" s="2" t="str">
        <f>StateSelfAssessment!A297</f>
        <v>i. visual systems and vision control</v>
      </c>
      <c r="C463" s="3" t="str">
        <f>StateSelfAssessment!B297</f>
        <v>Yes</v>
      </c>
      <c r="D463" s="3" t="str">
        <f>StateSelfAssessment!C297</f>
        <v>No</v>
      </c>
      <c r="F463" s="7"/>
      <c r="M463" s="7"/>
    </row>
    <row r="464" spans="1:13" ht="15.75" thickBot="1">
      <c r="B464" s="2" t="str">
        <f>StateSelfAssessment!A298</f>
        <v>ii. hazard perception and decision making</v>
      </c>
      <c r="C464" s="3" t="str">
        <f>StateSelfAssessment!B298</f>
        <v>Yes</v>
      </c>
      <c r="D464" s="3" t="str">
        <f>StateSelfAssessment!C298</f>
        <v>Yes</v>
      </c>
      <c r="F464" s="7"/>
      <c r="M464" s="7"/>
    </row>
    <row r="465" spans="1:14" ht="15.75" thickBot="1">
      <c r="B465" s="2" t="str">
        <f>StateSelfAssessment!A299</f>
        <v>iii. speed and space management</v>
      </c>
      <c r="C465" s="3" t="str">
        <f>StateSelfAssessment!B299</f>
        <v>Yes</v>
      </c>
      <c r="D465" s="3" t="str">
        <f>StateSelfAssessment!C299</f>
        <v>Yes</v>
      </c>
      <c r="F465" s="7"/>
      <c r="M465" s="7"/>
    </row>
    <row r="466" spans="1:14" ht="15.75" thickBot="1">
      <c r="B466" s="2" t="str">
        <f>StateSelfAssessment!A300</f>
        <v>iv. steering control and vehicle balance</v>
      </c>
      <c r="C466" s="3" t="str">
        <f>StateSelfAssessment!B300</f>
        <v>Yes</v>
      </c>
      <c r="D466" s="3" t="str">
        <f>StateSelfAssessment!C300</f>
        <v>Yes</v>
      </c>
      <c r="F466" s="7"/>
      <c r="M466" s="7"/>
    </row>
    <row r="467" spans="1:14" ht="15.75" thickBot="1">
      <c r="B467" s="2" t="str">
        <f>StateSelfAssessment!A301</f>
        <v>v. time management</v>
      </c>
      <c r="C467" s="3" t="str">
        <f>StateSelfAssessment!B301</f>
        <v>Yes</v>
      </c>
      <c r="D467" s="3" t="str">
        <f>StateSelfAssessment!C301</f>
        <v>Yes</v>
      </c>
      <c r="F467" s="7"/>
      <c r="M467" s="7"/>
    </row>
    <row r="468" spans="1:14" ht="15.75" thickBot="1">
      <c r="B468" s="2" t="str">
        <f>StateSelfAssessment!A302</f>
        <v>vi. communication</v>
      </c>
      <c r="C468" s="3" t="str">
        <f>StateSelfAssessment!B302</f>
        <v>Yes</v>
      </c>
      <c r="D468" s="3" t="str">
        <f>StateSelfAssessment!C302</f>
        <v>Yes</v>
      </c>
      <c r="F468" s="7"/>
      <c r="M468" s="7"/>
    </row>
    <row r="469" spans="1:14" ht="15.75" thickBot="1">
      <c r="B469" s="2" t="str">
        <f>StateSelfAssessment!A303</f>
        <v>vii. driver responsibility</v>
      </c>
      <c r="C469" s="3" t="str">
        <f>StateSelfAssessment!B303</f>
        <v>Yes</v>
      </c>
      <c r="D469" s="3" t="str">
        <f>StateSelfAssessment!C303</f>
        <v>Yes</v>
      </c>
      <c r="F469" s="7"/>
      <c r="M469" s="7"/>
    </row>
    <row r="470" spans="1:14" ht="43.5" thickBot="1">
      <c r="A470" s="7" t="s">
        <v>1083</v>
      </c>
      <c r="B470" s="2" t="str">
        <f>StateSelfAssessment!A304</f>
        <v>3.2.2 t. Describe and demonstrate how to manage and take control of the vehicle during in vehicle instruction.</v>
      </c>
      <c r="C470" s="3" t="str">
        <f>StateSelfAssessment!B304</f>
        <v>Yes</v>
      </c>
      <c r="D470" s="3" t="str">
        <f>StateSelfAssessment!C304</f>
        <v>No</v>
      </c>
      <c r="F470" s="7" t="s">
        <v>1083</v>
      </c>
      <c r="G470" s="57" t="s">
        <v>1084</v>
      </c>
      <c r="M470" s="7" t="s">
        <v>1083</v>
      </c>
    </row>
    <row r="471" spans="1:14" ht="29.25" thickBot="1">
      <c r="A471" s="7" t="s">
        <v>1086</v>
      </c>
      <c r="B471" s="2" t="str">
        <f>StateSelfAssessment!A305</f>
        <v>3.2.2 u. Describe what to do in an emergency or collision.</v>
      </c>
      <c r="C471" s="3" t="str">
        <f>StateSelfAssessment!B305</f>
        <v>Yes</v>
      </c>
      <c r="D471" s="3" t="str">
        <f>StateSelfAssessment!C305</f>
        <v>Yes</v>
      </c>
      <c r="F471" s="7" t="s">
        <v>1086</v>
      </c>
      <c r="G471" s="57" t="s">
        <v>1087</v>
      </c>
      <c r="M471" s="7" t="s">
        <v>1086</v>
      </c>
    </row>
    <row r="472" spans="1:14" ht="29.25" thickBot="1">
      <c r="A472" s="7" t="s">
        <v>1088</v>
      </c>
      <c r="B472" s="2" t="str">
        <f>StateSelfAssessment!A306</f>
        <v>3.2.2 v. Describe the role and use of on-board technologies for in-vehicle instruction.</v>
      </c>
      <c r="C472" s="3" t="str">
        <f>StateSelfAssessment!B306</f>
        <v>Yes</v>
      </c>
      <c r="D472" s="3" t="str">
        <f>StateSelfAssessment!C306</f>
        <v>Yes</v>
      </c>
      <c r="F472" s="7" t="s">
        <v>1088</v>
      </c>
      <c r="G472" s="57" t="s">
        <v>1089</v>
      </c>
      <c r="M472" s="7" t="s">
        <v>1088</v>
      </c>
    </row>
    <row r="473" spans="1:14" ht="43.5" thickBot="1">
      <c r="A473" s="7" t="s">
        <v>1090</v>
      </c>
      <c r="B473" s="2" t="str">
        <f>StateSelfAssessment!A307</f>
        <v>3.2.2 w. Describe how to and the need for additional training to conduct simulation and driving range instruction.</v>
      </c>
      <c r="C473" s="3" t="str">
        <f>StateSelfAssessment!B307</f>
        <v>Yes</v>
      </c>
      <c r="D473" s="3" t="str">
        <f>StateSelfAssessment!C307</f>
        <v>Yes</v>
      </c>
      <c r="F473" s="7" t="s">
        <v>1090</v>
      </c>
      <c r="G473" s="57" t="s">
        <v>1091</v>
      </c>
      <c r="M473" s="7" t="s">
        <v>1090</v>
      </c>
    </row>
    <row r="474" spans="1:14" ht="43.5" thickBot="1">
      <c r="A474" s="7" t="s">
        <v>1092</v>
      </c>
      <c r="B474" s="2" t="str">
        <f>StateSelfAssessment!A308</f>
        <v>3.2.2 x. Demonstrate the skills necessary to develop partnerships and communicate with parents/mentors/guardians and state officials.</v>
      </c>
      <c r="C474" s="3" t="str">
        <f>StateSelfAssessment!B308</f>
        <v>Yes</v>
      </c>
      <c r="D474" s="3" t="str">
        <f>StateSelfAssessment!C308</f>
        <v>Yes</v>
      </c>
      <c r="F474" s="7" t="s">
        <v>1092</v>
      </c>
      <c r="G474" s="57" t="s">
        <v>1093</v>
      </c>
      <c r="M474" s="7" t="s">
        <v>1092</v>
      </c>
    </row>
    <row r="475" spans="1:14" ht="43.5" thickBot="1">
      <c r="A475" s="7" t="s">
        <v>1095</v>
      </c>
      <c r="B475" s="2" t="str">
        <f>StateSelfAssessment!A309</f>
        <v>3.2.2 y. Identify how to locate and describe jurisdictional laws, rules, policies and procedures related to vehicle operation and driver education.</v>
      </c>
      <c r="C475" s="3" t="str">
        <f>StateSelfAssessment!B309</f>
        <v>Yes</v>
      </c>
      <c r="D475" s="3" t="str">
        <f>StateSelfAssessment!C309</f>
        <v>Yes</v>
      </c>
      <c r="F475" s="7" t="s">
        <v>1095</v>
      </c>
      <c r="G475" s="57" t="s">
        <v>1096</v>
      </c>
      <c r="M475" s="7" t="s">
        <v>1095</v>
      </c>
    </row>
    <row r="476" spans="1:14" ht="75.75" thickBot="1">
      <c r="A476" s="7" t="s">
        <v>1097</v>
      </c>
      <c r="B476" s="2" t="str">
        <f>StateSelfAssessment!A310</f>
        <v>3.2.3 States shall require instructor candidates to successfully deliver a series of practice teaching assignments during the instructor training course, including both classroom and BTW lessons. The instructor candidate must demonstrate:</v>
      </c>
      <c r="C476" s="3">
        <f>StateSelfAssessment!B310</f>
        <v>0</v>
      </c>
      <c r="D476" s="3">
        <f>StateSelfAssessment!C310</f>
        <v>0</v>
      </c>
      <c r="F476" s="7" t="s">
        <v>1097</v>
      </c>
      <c r="G476" s="106" t="s">
        <v>1098</v>
      </c>
      <c r="M476" s="7" t="s">
        <v>1097</v>
      </c>
      <c r="N476" s="106" t="s">
        <v>1098</v>
      </c>
    </row>
    <row r="477" spans="1:14" ht="43.5" thickBot="1">
      <c r="A477" s="7" t="s">
        <v>1099</v>
      </c>
      <c r="B477" s="2" t="str">
        <f>StateSelfAssessment!A311</f>
        <v>3.2.3 a. How to utilize and adapt classroom lesson plans and deliver classroom presentations.</v>
      </c>
      <c r="C477" s="3" t="str">
        <f>StateSelfAssessment!B311</f>
        <v>Yes</v>
      </c>
      <c r="D477" s="3" t="str">
        <f>StateSelfAssessment!C311</f>
        <v>Yes</v>
      </c>
      <c r="F477" s="7" t="s">
        <v>1099</v>
      </c>
      <c r="G477" s="57" t="s">
        <v>1100</v>
      </c>
      <c r="M477" s="7" t="s">
        <v>1099</v>
      </c>
    </row>
    <row r="478" spans="1:14" ht="57.75" thickBot="1">
      <c r="A478" s="7" t="s">
        <v>1104</v>
      </c>
      <c r="B478" s="2" t="str">
        <f>StateSelfAssessment!A312</f>
        <v>3.2.3 b. How to utilize and adapt lesson plans to deliver behind-the-wheel lessons, utilizing coaching techniques for in-vehicle instruction, and</v>
      </c>
      <c r="C478" s="3">
        <f>StateSelfAssessment!B312</f>
        <v>0</v>
      </c>
      <c r="D478" s="3">
        <f>StateSelfAssessment!C312</f>
        <v>0</v>
      </c>
      <c r="F478" s="7" t="s">
        <v>1104</v>
      </c>
      <c r="G478" s="57" t="s">
        <v>1105</v>
      </c>
      <c r="M478" s="7" t="s">
        <v>1104</v>
      </c>
    </row>
    <row r="479" spans="1:14" ht="43.5" thickBot="1">
      <c r="B479" s="2" t="str">
        <f>StateSelfAssessment!A313</f>
        <v>i. demonstrate how to utilize standards of driver performance,</v>
      </c>
      <c r="C479" s="3" t="str">
        <f>StateSelfAssessment!B313</f>
        <v>Yes</v>
      </c>
      <c r="D479" s="3" t="str">
        <f>StateSelfAssessment!C313</f>
        <v>Yes</v>
      </c>
      <c r="F479" s="7"/>
      <c r="G479" s="57" t="s">
        <v>1106</v>
      </c>
      <c r="M479" s="7"/>
    </row>
    <row r="480" spans="1:14" ht="43.5" thickBot="1">
      <c r="B480" s="2" t="str">
        <f>StateSelfAssessment!A314</f>
        <v>ii. demonstrate a variety coaching techniques for in-vehicle instruction, and deliver BTW lessons.</v>
      </c>
      <c r="C480" s="3" t="str">
        <f>StateSelfAssessment!B314</f>
        <v>Yes</v>
      </c>
      <c r="D480" s="3" t="str">
        <f>StateSelfAssessment!C314</f>
        <v>Yes</v>
      </c>
      <c r="F480" s="7"/>
      <c r="G480" s="57" t="s">
        <v>1108</v>
      </c>
      <c r="M480" s="7"/>
    </row>
    <row r="481" spans="1:16" ht="43.5" thickBot="1">
      <c r="A481" s="7" t="s">
        <v>1109</v>
      </c>
      <c r="B481" s="2" t="str">
        <f>StateSelfAssessment!A315</f>
        <v>3.2.3 c. How to influence learning and habit development.</v>
      </c>
      <c r="C481" s="3" t="str">
        <f>StateSelfAssessment!B315</f>
        <v>Yes</v>
      </c>
      <c r="D481" s="3" t="str">
        <f>StateSelfAssessment!C315</f>
        <v>Yes</v>
      </c>
      <c r="F481" s="7" t="s">
        <v>1109</v>
      </c>
      <c r="G481" s="57" t="s">
        <v>1110</v>
      </c>
      <c r="M481" s="7" t="s">
        <v>1109</v>
      </c>
    </row>
    <row r="482" spans="1:16" ht="43.5" thickBot="1">
      <c r="A482" s="7" t="s">
        <v>1111</v>
      </c>
      <c r="B482" s="2" t="str">
        <f>StateSelfAssessment!A316</f>
        <v>3.2.3 d. How to assess student performance.</v>
      </c>
      <c r="C482" s="3" t="str">
        <f>StateSelfAssessment!B316</f>
        <v>Yes</v>
      </c>
      <c r="D482" s="3" t="str">
        <f>StateSelfAssessment!C316</f>
        <v>No</v>
      </c>
      <c r="F482" s="7" t="s">
        <v>1111</v>
      </c>
      <c r="G482" s="57" t="s">
        <v>1112</v>
      </c>
      <c r="M482" s="7" t="s">
        <v>1111</v>
      </c>
    </row>
    <row r="483" spans="1:16" ht="43.5" thickBot="1">
      <c r="A483" s="7" t="s">
        <v>1114</v>
      </c>
      <c r="B483" s="2" t="str">
        <f>StateSelfAssessment!A317</f>
        <v>3.2.3 e. How to assist the learner to apply concepts from classroom and BTW instruction.</v>
      </c>
      <c r="C483" s="3" t="str">
        <f>StateSelfAssessment!B317</f>
        <v>Yes</v>
      </c>
      <c r="D483" s="3" t="str">
        <f>StateSelfAssessment!C317</f>
        <v>Yes</v>
      </c>
      <c r="F483" s="7" t="s">
        <v>1114</v>
      </c>
      <c r="G483" s="57" t="s">
        <v>1115</v>
      </c>
      <c r="M483" s="7" t="s">
        <v>1114</v>
      </c>
    </row>
    <row r="484" spans="1:16" ht="43.5" thickBot="1">
      <c r="A484" s="7" t="s">
        <v>1116</v>
      </c>
      <c r="B484" s="2" t="str">
        <f>StateSelfAssessment!A318</f>
        <v>3.2.3 f. Knowledge of risk management principles in all driving situations.</v>
      </c>
      <c r="C484" s="3" t="str">
        <f>StateSelfAssessment!B318</f>
        <v>Yes</v>
      </c>
      <c r="D484" s="3" t="str">
        <f>StateSelfAssessment!C318</f>
        <v>Yes</v>
      </c>
      <c r="F484" s="7" t="s">
        <v>1116</v>
      </c>
      <c r="G484" s="57" t="s">
        <v>1117</v>
      </c>
      <c r="M484" s="7" t="s">
        <v>1116</v>
      </c>
    </row>
    <row r="485" spans="1:16" ht="57.75" thickBot="1">
      <c r="A485" s="7" t="s">
        <v>1118</v>
      </c>
      <c r="B485" s="2" t="str">
        <f>StateSelfAssessment!A319</f>
        <v>3.2.3 g. Risk assessment procedures and provide timely intervention for in-vehicle instruction.</v>
      </c>
      <c r="C485" s="3" t="str">
        <f>StateSelfAssessment!B319</f>
        <v>Yes</v>
      </c>
      <c r="D485" s="3" t="str">
        <f>StateSelfAssessment!C319</f>
        <v>Yes</v>
      </c>
      <c r="F485" s="7" t="s">
        <v>1118</v>
      </c>
      <c r="G485" s="57" t="s">
        <v>1119</v>
      </c>
      <c r="M485" s="7" t="s">
        <v>1118</v>
      </c>
    </row>
    <row r="486" spans="1:16" ht="57.75" thickBot="1">
      <c r="A486" s="7" t="s">
        <v>1120</v>
      </c>
      <c r="B486" s="2" t="str">
        <f>StateSelfAssessment!A320</f>
        <v>3.2.3 h. How to conduct computer assisted, online, simulation based and range exercise instruction (if applicable)</v>
      </c>
      <c r="C486" s="3" t="str">
        <f>StateSelfAssessment!B320</f>
        <v>Yes</v>
      </c>
      <c r="D486" s="3" t="str">
        <f>StateSelfAssessment!C320</f>
        <v>No</v>
      </c>
      <c r="F486" s="7" t="s">
        <v>1120</v>
      </c>
      <c r="G486" s="57" t="s">
        <v>1121</v>
      </c>
      <c r="M486" s="7" t="s">
        <v>1120</v>
      </c>
    </row>
    <row r="487" spans="1:16" ht="43.5" thickBot="1">
      <c r="A487" s="7" t="s">
        <v>1123</v>
      </c>
      <c r="B487" s="2" t="str">
        <f>StateSelfAssessment!A321</f>
        <v>3.2.3 i. How to assess the course.</v>
      </c>
      <c r="C487" s="3" t="str">
        <f>StateSelfAssessment!B321</f>
        <v>Yes</v>
      </c>
      <c r="D487" s="3" t="str">
        <f>StateSelfAssessment!C321</f>
        <v>No</v>
      </c>
      <c r="F487" s="7" t="s">
        <v>1123</v>
      </c>
      <c r="G487" s="57" t="s">
        <v>1124</v>
      </c>
      <c r="M487" s="7" t="s">
        <v>1123</v>
      </c>
    </row>
    <row r="488" spans="1:16" ht="43.5" thickBot="1">
      <c r="A488" s="7" t="s">
        <v>1126</v>
      </c>
      <c r="B488" s="2" t="str">
        <f>StateSelfAssessment!A322</f>
        <v>3.2.3 j. How to schedule and grade.</v>
      </c>
      <c r="C488" s="3" t="str">
        <f>StateSelfAssessment!B322</f>
        <v>Yes</v>
      </c>
      <c r="D488" s="3" t="str">
        <f>StateSelfAssessment!C322</f>
        <v>No</v>
      </c>
      <c r="F488" s="7" t="s">
        <v>1126</v>
      </c>
      <c r="G488" s="57" t="s">
        <v>1127</v>
      </c>
      <c r="M488" s="7" t="s">
        <v>1126</v>
      </c>
    </row>
    <row r="489" spans="1:16" ht="15.75" thickBot="1">
      <c r="A489" s="7">
        <v>3.3</v>
      </c>
      <c r="B489" s="511" t="s">
        <v>1129</v>
      </c>
      <c r="C489" s="512"/>
      <c r="D489" s="513"/>
      <c r="F489" s="7">
        <v>3.3</v>
      </c>
      <c r="G489" s="113" t="s">
        <v>1129</v>
      </c>
      <c r="H489" s="479"/>
      <c r="I489" s="479"/>
      <c r="J489" s="479"/>
      <c r="K489" s="480"/>
      <c r="M489" s="7">
        <v>3.3</v>
      </c>
      <c r="N489" s="517" t="s">
        <v>1129</v>
      </c>
      <c r="O489" s="518"/>
      <c r="P489" s="519"/>
    </row>
    <row r="490" spans="1:16" ht="75.75" thickBot="1">
      <c r="A490" s="7" t="s">
        <v>1130</v>
      </c>
      <c r="B490" s="4" t="str">
        <f>StateSelfAssessment!A324</f>
        <v>3.3.1 States shall require instructor candidates to teach with an experienced mentor or complete a student teaching practicum, to deliver course content (both classroom and BTW) during a regularly scheduled driver education course to novice students while being supervised and evaluated</v>
      </c>
      <c r="C490" s="5" t="str">
        <f>StateSelfAssessment!B324</f>
        <v>Yes</v>
      </c>
      <c r="D490" s="5" t="str">
        <f>StateSelfAssessment!C324</f>
        <v>Yes</v>
      </c>
      <c r="F490" s="7" t="s">
        <v>1130</v>
      </c>
      <c r="G490" s="106" t="s">
        <v>1684</v>
      </c>
      <c r="M490" s="7" t="s">
        <v>1130</v>
      </c>
      <c r="N490" s="106" t="s">
        <v>1684</v>
      </c>
    </row>
    <row r="491" spans="1:16" ht="43.5" thickBot="1">
      <c r="B491" s="58"/>
      <c r="C491" s="59"/>
      <c r="D491" s="60"/>
      <c r="F491" s="7"/>
      <c r="G491" s="57" t="s">
        <v>1132</v>
      </c>
      <c r="M491" s="7"/>
    </row>
    <row r="492" spans="1:16" ht="15.75" thickBot="1">
      <c r="A492" s="7">
        <v>3.4</v>
      </c>
      <c r="B492" s="511" t="s">
        <v>1136</v>
      </c>
      <c r="C492" s="512"/>
      <c r="D492" s="513"/>
      <c r="F492" s="7">
        <v>3.4</v>
      </c>
      <c r="G492" s="113" t="s">
        <v>1136</v>
      </c>
      <c r="H492" s="479"/>
      <c r="I492" s="479"/>
      <c r="J492" s="479"/>
      <c r="K492" s="480"/>
      <c r="M492" s="7">
        <v>3.4</v>
      </c>
      <c r="N492" s="517" t="s">
        <v>1136</v>
      </c>
      <c r="O492" s="518"/>
      <c r="P492" s="519"/>
    </row>
    <row r="493" spans="1:16" ht="90.75" thickBot="1">
      <c r="A493" s="7" t="s">
        <v>1137</v>
      </c>
      <c r="B493" s="4" t="str">
        <f>StateSelfAssessment!A326</f>
        <v>3.4.1 States shall require the driver education instructor candidate to pass exit assessments, beyond the state driver licensing test, to demonstrate their knowledge, skills and attitudes for the operation of a motor vehicle to successfully complete the driver education instructor preparation program.</v>
      </c>
      <c r="C493" s="5" t="str">
        <f>StateSelfAssessment!B326</f>
        <v>Yes</v>
      </c>
      <c r="D493" s="5" t="str">
        <f>StateSelfAssessment!C326</f>
        <v>Yes</v>
      </c>
      <c r="F493" s="7" t="s">
        <v>1137</v>
      </c>
      <c r="G493" s="106" t="s">
        <v>1686</v>
      </c>
      <c r="M493" s="7" t="s">
        <v>1137</v>
      </c>
      <c r="N493" s="106" t="s">
        <v>1686</v>
      </c>
    </row>
    <row r="494" spans="1:16" ht="29.25" thickBot="1">
      <c r="A494" s="7" t="s">
        <v>1139</v>
      </c>
      <c r="B494" s="4" t="str">
        <f>StateSelfAssessment!A327</f>
        <v>3.4.1 a. Must pass an advanced exit level, driver knowledge test</v>
      </c>
      <c r="C494" s="5" t="str">
        <f>StateSelfAssessment!B327</f>
        <v>Yes</v>
      </c>
      <c r="D494" s="5" t="str">
        <f>StateSelfAssessment!C327</f>
        <v>Yes</v>
      </c>
      <c r="F494" s="7" t="s">
        <v>1139</v>
      </c>
      <c r="G494" s="57" t="s">
        <v>1140</v>
      </c>
      <c r="M494" s="7" t="s">
        <v>1139</v>
      </c>
    </row>
    <row r="495" spans="1:16" ht="29.25" thickBot="1">
      <c r="A495" s="7" t="s">
        <v>1142</v>
      </c>
      <c r="B495" s="4" t="str">
        <f>StateSelfAssessment!A328</f>
        <v>3.4.1 b. Must pass an advanced exit level, instructor knowledge test</v>
      </c>
      <c r="C495" s="5" t="str">
        <f>StateSelfAssessment!B328</f>
        <v>Yes</v>
      </c>
      <c r="D495" s="5" t="str">
        <f>StateSelfAssessment!C328</f>
        <v>Yes</v>
      </c>
      <c r="F495" s="7" t="s">
        <v>1142</v>
      </c>
      <c r="G495" s="57" t="s">
        <v>1143</v>
      </c>
      <c r="M495" s="7" t="s">
        <v>1142</v>
      </c>
    </row>
    <row r="496" spans="1:16" ht="29.25" thickBot="1">
      <c r="A496" s="7" t="s">
        <v>1144</v>
      </c>
      <c r="B496" s="4" t="str">
        <f>StateSelfAssessment!A329</f>
        <v>3.4.1 c. Must pass an advanced exit level, in-vehicle teaching skills assessment</v>
      </c>
      <c r="C496" s="5" t="str">
        <f>StateSelfAssessment!B329</f>
        <v>Yes</v>
      </c>
      <c r="D496" s="5" t="str">
        <f>StateSelfAssessment!C329</f>
        <v>No</v>
      </c>
      <c r="F496" s="7" t="s">
        <v>1144</v>
      </c>
      <c r="G496" s="57" t="s">
        <v>1145</v>
      </c>
      <c r="M496" s="7" t="s">
        <v>1144</v>
      </c>
    </row>
    <row r="497" spans="1:18" ht="15.75" thickBot="1">
      <c r="A497" s="7">
        <v>3.5</v>
      </c>
      <c r="B497" s="511" t="s">
        <v>1146</v>
      </c>
      <c r="C497" s="512"/>
      <c r="D497" s="513"/>
      <c r="F497" s="7">
        <v>3.5</v>
      </c>
      <c r="G497" s="113" t="s">
        <v>1146</v>
      </c>
      <c r="H497" s="479"/>
      <c r="I497" s="479"/>
      <c r="J497" s="479"/>
      <c r="K497" s="480"/>
      <c r="M497" s="7">
        <v>3.5</v>
      </c>
      <c r="N497" s="517" t="s">
        <v>1146</v>
      </c>
      <c r="O497" s="518"/>
      <c r="P497" s="519"/>
    </row>
    <row r="498" spans="1:18" ht="45.75" thickBot="1">
      <c r="A498" s="7" t="s">
        <v>1147</v>
      </c>
      <c r="B498" s="2" t="str">
        <f>StateSelfAssessment!A331</f>
        <v>3.5.1 States shall require instructors to receive regular continuing education and professional development, as approved by the State</v>
      </c>
      <c r="C498" s="3" t="str">
        <f>StateSelfAssessment!B331</f>
        <v>Yes</v>
      </c>
      <c r="D498" s="3" t="str">
        <f>StateSelfAssessment!C331</f>
        <v>No</v>
      </c>
      <c r="F498" s="7" t="s">
        <v>1147</v>
      </c>
      <c r="G498" s="106" t="s">
        <v>1148</v>
      </c>
      <c r="M498" s="7" t="s">
        <v>1147</v>
      </c>
      <c r="N498" s="106" t="s">
        <v>1148</v>
      </c>
    </row>
    <row r="499" spans="1:18" ht="29.25" thickBot="1">
      <c r="B499" s="2"/>
      <c r="C499" s="3"/>
      <c r="D499" s="3"/>
      <c r="F499" s="7"/>
      <c r="G499" s="57" t="s">
        <v>1149</v>
      </c>
      <c r="M499" s="7"/>
    </row>
    <row r="500" spans="1:18" ht="29.25" thickBot="1">
      <c r="B500" s="2"/>
      <c r="C500" s="3"/>
      <c r="D500" s="3"/>
      <c r="F500" s="7"/>
      <c r="G500" s="57" t="s">
        <v>1154</v>
      </c>
      <c r="M500" s="7"/>
    </row>
    <row r="501" spans="1:18" ht="29.25" thickBot="1">
      <c r="B501" s="2"/>
      <c r="C501" s="3"/>
      <c r="D501" s="3"/>
      <c r="F501" s="7"/>
      <c r="G501" s="57" t="s">
        <v>1156</v>
      </c>
      <c r="M501" s="7"/>
    </row>
    <row r="502" spans="1:18" ht="30.75" thickBot="1">
      <c r="A502" s="7" t="s">
        <v>1159</v>
      </c>
      <c r="B502" s="4" t="str">
        <f>StateSelfAssessment!A332</f>
        <v>3.5.2 States shall require a regular driving record review for instructors</v>
      </c>
      <c r="C502" s="5" t="str">
        <f>StateSelfAssessment!B332</f>
        <v>Yes</v>
      </c>
      <c r="D502" s="5" t="str">
        <f>StateSelfAssessment!C332</f>
        <v>Yes</v>
      </c>
      <c r="F502" s="7" t="s">
        <v>1159</v>
      </c>
      <c r="G502" s="106" t="s">
        <v>1160</v>
      </c>
      <c r="M502" s="7" t="s">
        <v>1159</v>
      </c>
      <c r="N502" s="106" t="s">
        <v>1160</v>
      </c>
    </row>
    <row r="503" spans="1:18" ht="15.75" thickBot="1">
      <c r="B503" s="4"/>
      <c r="C503" s="5"/>
      <c r="D503" s="5"/>
      <c r="F503" s="7"/>
      <c r="G503" s="57" t="s">
        <v>1161</v>
      </c>
      <c r="M503" s="7"/>
      <c r="N503" s="98"/>
    </row>
    <row r="504" spans="1:18" ht="29.25" thickBot="1">
      <c r="B504" s="4"/>
      <c r="C504" s="5"/>
      <c r="D504" s="5"/>
      <c r="F504" s="7"/>
      <c r="G504" s="57" t="s">
        <v>1165</v>
      </c>
      <c r="M504" s="7"/>
    </row>
    <row r="505" spans="1:18" ht="30.75" thickBot="1">
      <c r="A505" s="7" t="s">
        <v>1167</v>
      </c>
      <c r="B505" s="2" t="str">
        <f>StateSelfAssessment!A333</f>
        <v>3.5.3 States shall require instructors to pass periodic Federal and State criminal background checks</v>
      </c>
      <c r="C505" s="3" t="str">
        <f>StateSelfAssessment!B333</f>
        <v>Yes</v>
      </c>
      <c r="D505" s="3" t="str">
        <f>StateSelfAssessment!C333</f>
        <v>Yes</v>
      </c>
      <c r="F505" s="7" t="s">
        <v>1167</v>
      </c>
      <c r="G505" s="106" t="s">
        <v>1168</v>
      </c>
      <c r="M505" s="7" t="s">
        <v>1167</v>
      </c>
      <c r="N505" s="106" t="s">
        <v>1168</v>
      </c>
    </row>
    <row r="506" spans="1:18" ht="29.25" thickBot="1">
      <c r="B506" s="2"/>
      <c r="C506" s="3"/>
      <c r="D506" s="3"/>
      <c r="F506" s="7"/>
      <c r="G506" s="57" t="s">
        <v>1169</v>
      </c>
      <c r="M506" s="7"/>
    </row>
    <row r="507" spans="1:18" ht="15.75" thickBot="1">
      <c r="B507" s="2"/>
      <c r="C507" s="3"/>
      <c r="D507" s="3"/>
      <c r="F507" s="7"/>
      <c r="G507" s="57" t="s">
        <v>1174</v>
      </c>
      <c r="M507" s="7"/>
    </row>
    <row r="508" spans="1:18" ht="75.75" thickBot="1">
      <c r="A508" s="7" t="s">
        <v>1178</v>
      </c>
      <c r="B508" s="4" t="str">
        <f>StateSelfAssessment!A334</f>
        <v>3.5.4 State should require instructor candidates to successfully complete other pre or post courses/requirements as prescribed by the State, such as a course in first aid/CPR and automated external defibrillators (AED)</v>
      </c>
      <c r="C508" s="5" t="str">
        <f>StateSelfAssessment!B334</f>
        <v>Yes</v>
      </c>
      <c r="D508" s="5" t="str">
        <f>StateSelfAssessment!C334</f>
        <v>No</v>
      </c>
      <c r="F508" s="7" t="s">
        <v>1178</v>
      </c>
      <c r="G508" s="106" t="s">
        <v>1179</v>
      </c>
      <c r="M508" s="7" t="s">
        <v>1178</v>
      </c>
      <c r="N508" s="106" t="s">
        <v>1179</v>
      </c>
    </row>
    <row r="509" spans="1:18" ht="15.75" thickBot="1">
      <c r="A509" s="7">
        <v>3.6</v>
      </c>
      <c r="B509" s="514" t="s">
        <v>2024</v>
      </c>
      <c r="C509" s="515"/>
      <c r="D509" s="516"/>
      <c r="F509" s="7">
        <v>3.6</v>
      </c>
      <c r="G509" s="505" t="s">
        <v>1180</v>
      </c>
      <c r="H509" s="506"/>
      <c r="I509" s="506"/>
      <c r="J509" s="506"/>
      <c r="K509" s="507"/>
      <c r="M509" s="7">
        <v>3.6</v>
      </c>
      <c r="N509" s="505" t="s">
        <v>1180</v>
      </c>
      <c r="O509" s="506"/>
      <c r="P509" s="507"/>
    </row>
    <row r="510" spans="1:18" ht="30.75" thickBot="1">
      <c r="A510" s="7" t="s">
        <v>1181</v>
      </c>
      <c r="B510" s="4" t="str">
        <f>StateSelfAssessment!A336</f>
        <v>3.6.1 Do you meet the specifications in Attachment C Five Stages for Instructor Training?</v>
      </c>
      <c r="C510" s="5" t="str">
        <f>StateSelfAssessment!B336</f>
        <v>Yes</v>
      </c>
      <c r="D510" s="5" t="str">
        <f>StateSelfAssessment!C336</f>
        <v>No</v>
      </c>
      <c r="F510" s="7" t="s">
        <v>1181</v>
      </c>
      <c r="G510" s="106" t="s">
        <v>1182</v>
      </c>
      <c r="M510" s="7" t="s">
        <v>1181</v>
      </c>
      <c r="N510" s="106" t="s">
        <v>1182</v>
      </c>
    </row>
    <row r="511" spans="1:18" ht="30.75" thickBot="1">
      <c r="A511" s="7" t="s">
        <v>1184</v>
      </c>
      <c r="B511" s="4" t="str">
        <f>StateSelfAssessment!A337</f>
        <v>3.6.2 Do you use the ANSTSE model instructor training curriculum for the teaching task?</v>
      </c>
      <c r="C511" s="5" t="str">
        <f>StateSelfAssessment!B337</f>
        <v>Yes</v>
      </c>
      <c r="D511" s="5" t="str">
        <f>StateSelfAssessment!C337</f>
        <v>No</v>
      </c>
      <c r="F511" s="7" t="s">
        <v>1184</v>
      </c>
      <c r="G511" s="106" t="s">
        <v>1185</v>
      </c>
      <c r="M511" s="7" t="s">
        <v>1184</v>
      </c>
      <c r="N511" s="106" t="s">
        <v>1185</v>
      </c>
    </row>
    <row r="512" spans="1:18" ht="45.75" thickBot="1">
      <c r="A512" s="7">
        <v>4</v>
      </c>
      <c r="B512" s="6" t="s">
        <v>197</v>
      </c>
      <c r="C512" s="1" t="s">
        <v>1380</v>
      </c>
      <c r="D512" s="1" t="s">
        <v>1381</v>
      </c>
      <c r="F512" s="7">
        <v>4</v>
      </c>
      <c r="G512" s="84" t="s">
        <v>197</v>
      </c>
      <c r="H512" s="100" t="s">
        <v>1720</v>
      </c>
      <c r="I512" s="101" t="s">
        <v>1721</v>
      </c>
      <c r="J512" s="102" t="s">
        <v>1722</v>
      </c>
      <c r="K512" s="102" t="s">
        <v>1723</v>
      </c>
      <c r="M512" s="7">
        <v>4</v>
      </c>
      <c r="N512" s="99" t="s">
        <v>197</v>
      </c>
      <c r="O512" s="100" t="s">
        <v>1720</v>
      </c>
      <c r="P512" s="101" t="s">
        <v>1725</v>
      </c>
      <c r="Q512" s="102" t="s">
        <v>1722</v>
      </c>
      <c r="R512" s="102" t="s">
        <v>1726</v>
      </c>
    </row>
    <row r="513" spans="1:16" ht="33" customHeight="1" thickBot="1">
      <c r="A513" s="7">
        <v>4.0999999999999996</v>
      </c>
      <c r="B513" s="508" t="s">
        <v>1193</v>
      </c>
      <c r="C513" s="509"/>
      <c r="D513" s="510"/>
      <c r="F513" s="7">
        <v>4.0999999999999996</v>
      </c>
      <c r="G513" s="520" t="s">
        <v>1193</v>
      </c>
      <c r="H513" s="521"/>
      <c r="I513" s="521"/>
      <c r="J513" s="521"/>
      <c r="K513" s="522"/>
      <c r="M513" s="7">
        <v>4.0999999999999996</v>
      </c>
      <c r="N513" s="520" t="s">
        <v>1193</v>
      </c>
      <c r="O513" s="521"/>
      <c r="P513" s="522"/>
    </row>
    <row r="514" spans="1:16" ht="75.75" thickBot="1">
      <c r="A514" s="7" t="s">
        <v>1194</v>
      </c>
      <c r="B514" s="2" t="str">
        <f>StateSelfAssessment!A339</f>
        <v>4.1.1 States shall have a formal system for communication and collaboration between the State driver education agency/agencies and the State driver licensing authority. This system must share information between these agencies</v>
      </c>
      <c r="C514" s="3" t="str">
        <f>StateSelfAssessment!B339</f>
        <v>No</v>
      </c>
      <c r="D514" s="3" t="str">
        <f>StateSelfAssessment!C339</f>
        <v>Yes</v>
      </c>
      <c r="F514" s="7" t="s">
        <v>1194</v>
      </c>
      <c r="G514" s="106" t="s">
        <v>1195</v>
      </c>
      <c r="M514" s="7" t="s">
        <v>1194</v>
      </c>
      <c r="N514" s="106" t="s">
        <v>1195</v>
      </c>
    </row>
    <row r="515" spans="1:16" ht="43.5" thickBot="1">
      <c r="B515" s="61"/>
      <c r="C515" s="62"/>
      <c r="D515" s="63"/>
      <c r="F515" s="7"/>
      <c r="G515" s="57" t="s">
        <v>1196</v>
      </c>
      <c r="M515" s="7"/>
    </row>
    <row r="516" spans="1:16" ht="15.75" thickBot="1">
      <c r="A516" s="7">
        <v>4.2</v>
      </c>
      <c r="B516" s="508" t="s">
        <v>2025</v>
      </c>
      <c r="C516" s="509"/>
      <c r="D516" s="510"/>
      <c r="F516" s="7">
        <v>4.2</v>
      </c>
      <c r="G516" s="505" t="s">
        <v>1201</v>
      </c>
      <c r="H516" s="506"/>
      <c r="I516" s="506"/>
      <c r="J516" s="506"/>
      <c r="K516" s="507"/>
      <c r="M516" s="7">
        <v>4.2</v>
      </c>
      <c r="N516" s="505" t="s">
        <v>1201</v>
      </c>
      <c r="O516" s="506"/>
      <c r="P516" s="507"/>
    </row>
    <row r="517" spans="1:16" ht="75.75" thickBot="1">
      <c r="A517" s="7" t="s">
        <v>1202</v>
      </c>
      <c r="B517" s="2" t="str">
        <f>StateSelfAssessment!A341</f>
        <v>4.2.1 States shall adopt a comprehensive three-stage Graduated Driver Licensing (GDL) system that contains the recommended GDL components and restrictions as featured in the National Highway Traffic Safety Administration (NHTSA) GDL Model. See Attachment F.</v>
      </c>
      <c r="C517" s="3" t="str">
        <f>StateSelfAssessment!B341</f>
        <v>Yes</v>
      </c>
      <c r="D517" s="3" t="str">
        <f>StateSelfAssessment!C341</f>
        <v>No</v>
      </c>
      <c r="F517" s="7" t="s">
        <v>1202</v>
      </c>
      <c r="G517" s="106" t="s">
        <v>1692</v>
      </c>
      <c r="M517" s="7" t="s">
        <v>1202</v>
      </c>
      <c r="N517" s="106" t="s">
        <v>1692</v>
      </c>
    </row>
    <row r="518" spans="1:16" ht="29.25" thickBot="1">
      <c r="B518" s="2"/>
      <c r="C518" s="3"/>
      <c r="D518" s="3"/>
      <c r="F518" s="7"/>
      <c r="G518" s="57" t="s">
        <v>1204</v>
      </c>
      <c r="M518" s="7"/>
    </row>
    <row r="519" spans="1:16" ht="60.75" thickBot="1">
      <c r="A519" s="7" t="s">
        <v>1208</v>
      </c>
      <c r="B519" s="2" t="str">
        <f>StateSelfAssessment!A342</f>
        <v>4.2.2 States shall have a GDL system that includes, incorporates, or integrates multi-stage driver education that meets these Novice Teen Driver Education and Training Administrative Standards</v>
      </c>
      <c r="C519" s="3" t="str">
        <f>StateSelfAssessment!B342</f>
        <v>Yes</v>
      </c>
      <c r="D519" s="3" t="str">
        <f>StateSelfAssessment!C342</f>
        <v>No</v>
      </c>
      <c r="F519" s="7" t="s">
        <v>1208</v>
      </c>
      <c r="G519" s="106" t="s">
        <v>1209</v>
      </c>
      <c r="M519" s="7" t="s">
        <v>1208</v>
      </c>
      <c r="N519" s="106" t="s">
        <v>1209</v>
      </c>
    </row>
    <row r="520" spans="1:16" ht="29.25" thickBot="1">
      <c r="B520" s="2"/>
      <c r="C520" s="3"/>
      <c r="D520" s="3"/>
      <c r="F520" s="7"/>
      <c r="G520" s="57" t="s">
        <v>1210</v>
      </c>
      <c r="M520" s="7"/>
    </row>
    <row r="521" spans="1:16" ht="15.75" thickBot="1">
      <c r="B521" s="4"/>
      <c r="C521" s="5"/>
      <c r="D521" s="5"/>
      <c r="F521" s="7"/>
      <c r="G521" s="57" t="s">
        <v>1213</v>
      </c>
      <c r="M521" s="7"/>
    </row>
    <row r="522" spans="1:16" ht="43.5" thickBot="1">
      <c r="B522" s="4"/>
      <c r="C522" s="5"/>
      <c r="D522" s="5"/>
      <c r="F522" s="7"/>
      <c r="G522" s="57" t="s">
        <v>1217</v>
      </c>
      <c r="M522" s="7"/>
    </row>
    <row r="523" spans="1:16" ht="29.25" thickBot="1">
      <c r="B523" s="4"/>
      <c r="C523" s="5"/>
      <c r="D523" s="5"/>
      <c r="F523" s="7"/>
      <c r="G523" s="57" t="s">
        <v>1220</v>
      </c>
      <c r="M523" s="7"/>
    </row>
    <row r="524" spans="1:16" ht="29.25" thickBot="1">
      <c r="B524" s="4"/>
      <c r="C524" s="5"/>
      <c r="D524" s="5"/>
      <c r="F524" s="7"/>
      <c r="G524" s="57" t="s">
        <v>1224</v>
      </c>
      <c r="M524" s="7"/>
    </row>
    <row r="525" spans="1:16" ht="29.25" thickBot="1">
      <c r="B525" s="4"/>
      <c r="C525" s="5"/>
      <c r="D525" s="5"/>
      <c r="F525" s="7"/>
      <c r="G525" s="57" t="s">
        <v>1227</v>
      </c>
      <c r="M525" s="7"/>
    </row>
    <row r="526" spans="1:16" ht="60.75" thickBot="1">
      <c r="A526" s="7" t="s">
        <v>1232</v>
      </c>
      <c r="B526" s="2" t="str">
        <f>StateSelfAssessment!A343</f>
        <v>4.2.3 States should not reduce the time requirements in the GDL process for successful completion of driver education. Instead, States should consider extending the GDL process for those who do not take driver education</v>
      </c>
      <c r="C526" s="3" t="str">
        <f>StateSelfAssessment!B343</f>
        <v>Yes</v>
      </c>
      <c r="D526" s="3" t="str">
        <f>StateSelfAssessment!C343</f>
        <v>Yes</v>
      </c>
      <c r="F526" s="7" t="s">
        <v>1232</v>
      </c>
      <c r="G526" s="106" t="s">
        <v>1233</v>
      </c>
      <c r="M526" s="7" t="s">
        <v>1232</v>
      </c>
      <c r="N526" s="106" t="s">
        <v>1233</v>
      </c>
    </row>
    <row r="527" spans="1:16" ht="29.25" thickBot="1">
      <c r="B527" s="61"/>
      <c r="C527" s="62"/>
      <c r="D527" s="63"/>
      <c r="F527" s="7"/>
      <c r="G527" s="57" t="s">
        <v>1234</v>
      </c>
      <c r="M527" s="7"/>
    </row>
    <row r="528" spans="1:16" ht="30.75" thickBot="1">
      <c r="A528" s="7">
        <v>4.3</v>
      </c>
      <c r="B528" s="508" t="s">
        <v>1238</v>
      </c>
      <c r="C528" s="509"/>
      <c r="D528" s="510"/>
      <c r="F528" s="7">
        <v>4.3</v>
      </c>
      <c r="G528" s="109" t="s">
        <v>1238</v>
      </c>
      <c r="H528" s="472"/>
      <c r="I528" s="472"/>
      <c r="J528" s="472"/>
      <c r="K528" s="473"/>
      <c r="M528" s="7">
        <v>4.3</v>
      </c>
      <c r="N528" s="520" t="s">
        <v>1238</v>
      </c>
      <c r="O528" s="521"/>
      <c r="P528" s="522"/>
    </row>
    <row r="529" spans="1:18" ht="60.75" thickBot="1">
      <c r="A529" s="7" t="s">
        <v>1239</v>
      </c>
      <c r="B529" s="2" t="str">
        <f>StateSelfAssessment!A345</f>
        <v>4.3.1 States shall provide information and education on novice driving requirements and restrictions to judges, prosecutors, courts, and law enforcement officials charged with adjudicating or enforcing GDL laws</v>
      </c>
      <c r="C529" s="3" t="str">
        <f>StateSelfAssessment!B345</f>
        <v>No</v>
      </c>
      <c r="D529" s="3" t="str">
        <f>StateSelfAssessment!C345</f>
        <v>Yes</v>
      </c>
      <c r="F529" s="7" t="s">
        <v>1239</v>
      </c>
      <c r="G529" s="106" t="s">
        <v>1240</v>
      </c>
      <c r="M529" s="7" t="s">
        <v>1239</v>
      </c>
      <c r="N529" s="106" t="s">
        <v>1240</v>
      </c>
    </row>
    <row r="530" spans="1:18" ht="29.25" thickBot="1">
      <c r="B530" s="2"/>
      <c r="C530" s="3"/>
      <c r="D530" s="3"/>
      <c r="F530" s="7"/>
      <c r="G530" s="57" t="s">
        <v>1241</v>
      </c>
      <c r="M530" s="7"/>
    </row>
    <row r="531" spans="1:18" ht="45.75" thickBot="1">
      <c r="A531" s="7" t="s">
        <v>1244</v>
      </c>
      <c r="B531" s="2" t="str">
        <f>StateSelfAssessment!A346</f>
        <v>4.3.2 States shall ensure that sanctions for noncompliance with GDL requirements by novice drivers are developed and enforced uniformly</v>
      </c>
      <c r="C531" s="3" t="str">
        <f>StateSelfAssessment!B346</f>
        <v>No</v>
      </c>
      <c r="D531" s="3" t="str">
        <f>StateSelfAssessment!C346</f>
        <v>No</v>
      </c>
      <c r="F531" s="7" t="s">
        <v>1244</v>
      </c>
      <c r="G531" s="106" t="s">
        <v>1245</v>
      </c>
      <c r="M531" s="7" t="s">
        <v>1244</v>
      </c>
      <c r="N531" s="106" t="s">
        <v>1245</v>
      </c>
    </row>
    <row r="532" spans="1:18" ht="43.5" thickBot="1">
      <c r="B532" s="2"/>
      <c r="C532" s="3"/>
      <c r="D532" s="3"/>
      <c r="F532" s="7"/>
      <c r="G532" s="57" t="s">
        <v>1246</v>
      </c>
      <c r="M532" s="7"/>
    </row>
    <row r="533" spans="1:18" ht="30.75" thickBot="1">
      <c r="A533" s="7" t="s">
        <v>1249</v>
      </c>
      <c r="B533" s="2" t="str">
        <f>StateSelfAssessment!A347</f>
        <v>4.3.3 States should evaluate enforcement efforts to determine effectiveness</v>
      </c>
      <c r="C533" s="3" t="str">
        <f>StateSelfAssessment!B347</f>
        <v>No</v>
      </c>
      <c r="D533" s="3" t="str">
        <f>StateSelfAssessment!C347</f>
        <v>No</v>
      </c>
      <c r="F533" s="7" t="s">
        <v>1249</v>
      </c>
      <c r="G533" s="106" t="s">
        <v>1250</v>
      </c>
      <c r="M533" s="7" t="s">
        <v>1249</v>
      </c>
      <c r="N533" s="106" t="s">
        <v>1250</v>
      </c>
    </row>
    <row r="534" spans="1:18" ht="29.25" thickBot="1">
      <c r="B534" s="61"/>
      <c r="C534" s="62"/>
      <c r="D534" s="63"/>
      <c r="F534" s="7"/>
      <c r="G534" s="57" t="s">
        <v>1251</v>
      </c>
      <c r="M534" s="7"/>
    </row>
    <row r="535" spans="1:18" ht="15.75" thickBot="1">
      <c r="B535" s="61"/>
      <c r="C535" s="62"/>
      <c r="D535" s="63"/>
      <c r="F535" s="7"/>
      <c r="G535" s="57" t="s">
        <v>1254</v>
      </c>
      <c r="M535" s="7"/>
    </row>
    <row r="536" spans="1:18" ht="15.75" thickBot="1">
      <c r="A536" s="7">
        <v>4.4000000000000004</v>
      </c>
      <c r="B536" s="508" t="s">
        <v>1258</v>
      </c>
      <c r="C536" s="509"/>
      <c r="D536" s="510"/>
      <c r="F536" s="7">
        <v>4.4000000000000004</v>
      </c>
      <c r="G536" s="109" t="s">
        <v>1258</v>
      </c>
      <c r="H536" s="472"/>
      <c r="I536" s="472"/>
      <c r="J536" s="472"/>
      <c r="K536" s="473"/>
      <c r="M536" s="7">
        <v>4.4000000000000004</v>
      </c>
      <c r="N536" s="520" t="s">
        <v>1258</v>
      </c>
      <c r="O536" s="521"/>
      <c r="P536" s="522"/>
    </row>
    <row r="537" spans="1:18" ht="45.75" thickBot="1">
      <c r="A537" s="7" t="s">
        <v>1259</v>
      </c>
      <c r="B537" s="2" t="str">
        <f>StateSelfAssessment!A349</f>
        <v>4.4.1 States shall ensure that State licensing knowledge and skills tests are empirically based and reflect the national standards</v>
      </c>
      <c r="C537" s="3" t="str">
        <f>StateSelfAssessment!B349</f>
        <v>Yes</v>
      </c>
      <c r="D537" s="3" t="str">
        <f>StateSelfAssessment!C349</f>
        <v>No</v>
      </c>
      <c r="F537" s="7" t="s">
        <v>1259</v>
      </c>
      <c r="G537" s="106" t="s">
        <v>1260</v>
      </c>
      <c r="M537" s="7" t="s">
        <v>1259</v>
      </c>
      <c r="N537" s="106" t="s">
        <v>1260</v>
      </c>
    </row>
    <row r="538" spans="1:18" ht="29.25" thickBot="1">
      <c r="B538" s="2"/>
      <c r="C538" s="3"/>
      <c r="D538" s="3"/>
      <c r="F538" s="7"/>
      <c r="G538" s="57" t="s">
        <v>1261</v>
      </c>
      <c r="M538" s="7"/>
    </row>
    <row r="539" spans="1:18" ht="75.75" thickBot="1">
      <c r="A539" s="7" t="s">
        <v>1264</v>
      </c>
      <c r="B539" s="2" t="str">
        <f>StateSelfAssessment!A350</f>
        <v>4.4.2 States shall develop and implement a valid and reliable driver’s license knowledge and skills test, such as the AAMVA NMDTS, which assesses the novice driver’s understanding of laws and principles of driving and that assesses their ability to operate a motor vehicle</v>
      </c>
      <c r="C539" s="3" t="str">
        <f>StateSelfAssessment!B350</f>
        <v>Yes</v>
      </c>
      <c r="D539" s="3" t="str">
        <f>StateSelfAssessment!C350</f>
        <v>Yes</v>
      </c>
      <c r="F539" s="7" t="s">
        <v>1264</v>
      </c>
      <c r="G539" s="106" t="s">
        <v>1695</v>
      </c>
      <c r="M539" s="7" t="s">
        <v>1264</v>
      </c>
      <c r="N539" s="106" t="s">
        <v>1695</v>
      </c>
    </row>
    <row r="540" spans="1:18" ht="43.5" thickBot="1">
      <c r="B540" s="85"/>
      <c r="C540" s="86"/>
      <c r="D540" s="86"/>
      <c r="F540" s="7"/>
      <c r="G540" s="57" t="s">
        <v>1266</v>
      </c>
      <c r="M540" s="7"/>
    </row>
    <row r="541" spans="1:18" ht="45.75" thickBot="1">
      <c r="A541" s="7">
        <v>5</v>
      </c>
      <c r="B541" s="6" t="s">
        <v>1292</v>
      </c>
      <c r="C541" s="1" t="s">
        <v>1380</v>
      </c>
      <c r="D541" s="1" t="s">
        <v>1381</v>
      </c>
      <c r="F541" s="7">
        <v>5</v>
      </c>
      <c r="G541" s="56" t="s">
        <v>1292</v>
      </c>
      <c r="H541" s="100" t="s">
        <v>1720</v>
      </c>
      <c r="I541" s="101" t="s">
        <v>1721</v>
      </c>
      <c r="J541" s="102" t="s">
        <v>1722</v>
      </c>
      <c r="K541" s="102" t="s">
        <v>1723</v>
      </c>
      <c r="M541" s="7">
        <v>5</v>
      </c>
      <c r="N541" s="99" t="s">
        <v>1292</v>
      </c>
      <c r="O541" s="100" t="s">
        <v>1720</v>
      </c>
      <c r="P541" s="101" t="s">
        <v>1725</v>
      </c>
      <c r="Q541" s="102" t="s">
        <v>1722</v>
      </c>
      <c r="R541" s="102" t="s">
        <v>1726</v>
      </c>
    </row>
    <row r="542" spans="1:18" ht="15.75" thickBot="1">
      <c r="A542" s="7">
        <v>5.0999999999999996</v>
      </c>
      <c r="B542" s="514" t="s">
        <v>1293</v>
      </c>
      <c r="C542" s="515"/>
      <c r="D542" s="516"/>
      <c r="F542" s="7">
        <v>5.0999999999999996</v>
      </c>
      <c r="G542" s="109" t="s">
        <v>1293</v>
      </c>
      <c r="H542" s="477"/>
      <c r="I542" s="477"/>
      <c r="J542" s="477"/>
      <c r="K542" s="478"/>
      <c r="M542" s="7">
        <v>5.0999999999999996</v>
      </c>
      <c r="N542" s="520" t="s">
        <v>1293</v>
      </c>
      <c r="O542" s="521"/>
      <c r="P542" s="522"/>
    </row>
    <row r="543" spans="1:18" ht="45.75" thickBot="1">
      <c r="A543" s="7" t="s">
        <v>1294</v>
      </c>
      <c r="B543" s="4" t="str">
        <f>StateSelfAssessment!A352</f>
        <v>5.1.1 States shall require the parent/ guardian of a novice driver to follow the requirements of the GDL program, including:</v>
      </c>
      <c r="C543" s="5"/>
      <c r="D543" s="5"/>
      <c r="F543" s="7" t="s">
        <v>1294</v>
      </c>
      <c r="G543" s="106" t="s">
        <v>1295</v>
      </c>
      <c r="M543" s="7" t="s">
        <v>1294</v>
      </c>
      <c r="N543" s="106" t="s">
        <v>1295</v>
      </c>
    </row>
    <row r="544" spans="1:18" ht="29.25" thickBot="1">
      <c r="B544" s="4"/>
      <c r="C544" s="5"/>
      <c r="D544" s="5"/>
      <c r="F544" s="7"/>
      <c r="G544" s="57" t="s">
        <v>1296</v>
      </c>
      <c r="M544" s="7"/>
    </row>
    <row r="545" spans="1:16" ht="43.5" thickBot="1">
      <c r="B545" s="4" t="str">
        <f>StateSelfAssessment!A353</f>
        <v>• supervising an extended learner permit period of at least six (6) months;</v>
      </c>
      <c r="C545" s="5" t="str">
        <f>StateSelfAssessment!B353</f>
        <v>Yes</v>
      </c>
      <c r="D545" s="5" t="str">
        <f>StateSelfAssessment!C353</f>
        <v>Yes</v>
      </c>
      <c r="F545" s="7"/>
      <c r="G545" s="57" t="s">
        <v>1302</v>
      </c>
      <c r="M545" s="7"/>
    </row>
    <row r="546" spans="1:16" ht="29.25" thickBot="1">
      <c r="B546" s="4" t="str">
        <f>StateSelfAssessment!A354</f>
        <v>• providing weekly supervised practice driving in a wide variety of increasingly</v>
      </c>
      <c r="C546" s="5" t="str">
        <f>StateSelfAssessment!B354</f>
        <v>No</v>
      </c>
      <c r="D546" s="5" t="str">
        <f>StateSelfAssessment!C354</f>
        <v>No</v>
      </c>
      <c r="F546" s="7"/>
      <c r="G546" s="57" t="s">
        <v>1304</v>
      </c>
      <c r="M546" s="7"/>
    </row>
    <row r="547" spans="1:16" ht="43.5" thickBot="1">
      <c r="B547" s="4" t="str">
        <f>StateSelfAssessment!A355</f>
        <v>• challenging driving situations;</v>
      </c>
      <c r="C547" s="5" t="str">
        <f>StateSelfAssessment!B355</f>
        <v>No</v>
      </c>
      <c r="D547" s="5" t="str">
        <f>StateSelfAssessment!C355</f>
        <v>No</v>
      </c>
      <c r="F547" s="7"/>
      <c r="G547" s="57" t="s">
        <v>1307</v>
      </c>
      <c r="M547" s="7"/>
    </row>
    <row r="548" spans="1:16" ht="43.5" thickBot="1">
      <c r="B548" s="4" t="str">
        <f>StateSelfAssessment!A356</f>
        <v>• conducting a minimum of fifty (50) hours of supervised practice driving.</v>
      </c>
      <c r="C548" s="5" t="str">
        <f>StateSelfAssessment!B356</f>
        <v>No</v>
      </c>
      <c r="D548" s="5" t="str">
        <f>StateSelfAssessment!C356</f>
        <v>No</v>
      </c>
      <c r="F548" s="7"/>
      <c r="G548" s="57" t="s">
        <v>1309</v>
      </c>
      <c r="M548" s="7"/>
    </row>
    <row r="549" spans="1:16" ht="43.5" thickBot="1">
      <c r="B549" s="4"/>
      <c r="C549" s="5"/>
      <c r="D549" s="5"/>
      <c r="F549" s="7"/>
      <c r="G549" s="57" t="s">
        <v>1312</v>
      </c>
      <c r="M549" s="7"/>
    </row>
    <row r="550" spans="1:16" ht="43.5" thickBot="1">
      <c r="B550" s="4"/>
      <c r="C550" s="5"/>
      <c r="D550" s="5"/>
      <c r="F550" s="7"/>
      <c r="G550" s="57" t="s">
        <v>1315</v>
      </c>
      <c r="M550" s="7"/>
    </row>
    <row r="551" spans="1:16" ht="43.5" thickBot="1">
      <c r="B551" s="4"/>
      <c r="C551" s="5"/>
      <c r="D551" s="5"/>
      <c r="F551" s="7"/>
      <c r="G551" s="57" t="s">
        <v>1317</v>
      </c>
      <c r="M551" s="7"/>
    </row>
    <row r="552" spans="1:16" ht="105.75" thickBot="1">
      <c r="A552" s="7" t="s">
        <v>1318</v>
      </c>
      <c r="B552" s="2" t="str">
        <f>StateSelfAssessment!A357</f>
        <v>5.1.2 States shall require the parent of a novice driver to supervise an extended intermediate license period that temporarily restricts driving unsupervised with teen passengers, during nighttime hours and other restrictions until the State’s GDL requirements have been met and the parent determines the teen is ready to drive unsupervised in these high risk conditions</v>
      </c>
      <c r="C552" s="3" t="str">
        <f>StateSelfAssessment!B357</f>
        <v>Yes</v>
      </c>
      <c r="D552" s="3" t="str">
        <f>StateSelfAssessment!C357</f>
        <v>Yes</v>
      </c>
      <c r="F552" s="7" t="s">
        <v>1318</v>
      </c>
      <c r="G552" s="106" t="s">
        <v>1701</v>
      </c>
      <c r="M552" s="7" t="s">
        <v>1318</v>
      </c>
      <c r="N552" s="106" t="s">
        <v>1701</v>
      </c>
    </row>
    <row r="553" spans="1:16" ht="29.25" thickBot="1">
      <c r="B553" s="61"/>
      <c r="C553" s="62"/>
      <c r="D553" s="63"/>
      <c r="F553" s="7"/>
      <c r="G553" s="57" t="s">
        <v>1320</v>
      </c>
      <c r="M553" s="7"/>
    </row>
    <row r="554" spans="1:16" ht="29.25" thickBot="1">
      <c r="B554" s="61"/>
      <c r="C554" s="62"/>
      <c r="D554" s="63"/>
      <c r="F554" s="7"/>
      <c r="G554" s="57" t="s">
        <v>1325</v>
      </c>
      <c r="M554" s="7"/>
    </row>
    <row r="555" spans="1:16" ht="15.75" thickBot="1">
      <c r="A555" s="7">
        <v>5.2</v>
      </c>
      <c r="B555" s="508" t="s">
        <v>1327</v>
      </c>
      <c r="C555" s="509"/>
      <c r="D555" s="510"/>
      <c r="F555" s="7">
        <v>5.2</v>
      </c>
      <c r="G555" s="109" t="s">
        <v>1327</v>
      </c>
      <c r="H555" s="472"/>
      <c r="I555" s="472"/>
      <c r="J555" s="472"/>
      <c r="K555" s="473"/>
      <c r="M555" s="7">
        <v>5.2</v>
      </c>
      <c r="N555" s="520" t="s">
        <v>1327</v>
      </c>
      <c r="O555" s="521"/>
      <c r="P555" s="522"/>
    </row>
    <row r="556" spans="1:16" ht="45.75" thickBot="1">
      <c r="A556" s="7" t="s">
        <v>1328</v>
      </c>
      <c r="B556" s="2" t="str">
        <f>StateSelfAssessment!A359</f>
        <v>5.2.1 States shall require the parent of a teen driver to complete a parent seminar prior to or at the start of the course</v>
      </c>
      <c r="C556" s="3" t="str">
        <f>StateSelfAssessment!B359</f>
        <v>No</v>
      </c>
      <c r="D556" s="3" t="str">
        <f>StateSelfAssessment!C359</f>
        <v>Yes</v>
      </c>
      <c r="F556" s="7" t="s">
        <v>1328</v>
      </c>
      <c r="G556" s="106" t="s">
        <v>1329</v>
      </c>
      <c r="M556" s="7" t="s">
        <v>1328</v>
      </c>
      <c r="N556" s="106" t="s">
        <v>1329</v>
      </c>
    </row>
    <row r="557" spans="1:16" ht="15.75" thickBot="1">
      <c r="B557" s="2"/>
      <c r="C557" s="3"/>
      <c r="D557" s="3"/>
      <c r="F557" s="7"/>
      <c r="G557" s="57" t="s">
        <v>1331</v>
      </c>
      <c r="M557" s="7"/>
    </row>
    <row r="558" spans="1:16" ht="29.25" thickBot="1">
      <c r="B558" s="2"/>
      <c r="C558" s="3"/>
      <c r="D558" s="3"/>
      <c r="F558" s="7"/>
      <c r="G558" s="57" t="s">
        <v>1333</v>
      </c>
      <c r="M558" s="7"/>
    </row>
    <row r="559" spans="1:16" ht="45.75" thickBot="1">
      <c r="A559" s="7" t="s">
        <v>1334</v>
      </c>
      <c r="B559" s="4" t="str">
        <f>StateSelfAssessment!A360</f>
        <v>5.2.2 States should ensure that the parent seminar outlines the parent’s responsibility and opportunities to reduce his or her teen’ s risk, and should include, but not be limited to</v>
      </c>
      <c r="C559" s="5"/>
      <c r="D559" s="5"/>
      <c r="F559" s="7" t="s">
        <v>1334</v>
      </c>
      <c r="G559" s="106" t="s">
        <v>1335</v>
      </c>
      <c r="M559" s="7" t="s">
        <v>1334</v>
      </c>
      <c r="N559" s="106" t="s">
        <v>1335</v>
      </c>
    </row>
    <row r="560" spans="1:16" ht="15.75" thickBot="1">
      <c r="B560" s="4"/>
      <c r="C560" s="5"/>
      <c r="D560" s="5"/>
      <c r="F560" s="7"/>
      <c r="G560" s="57" t="s">
        <v>1336</v>
      </c>
      <c r="M560" s="7"/>
    </row>
    <row r="561" spans="1:16" ht="15.75" thickBot="1">
      <c r="A561" s="7" t="s">
        <v>1339</v>
      </c>
      <c r="B561" s="4" t="str">
        <f>StateSelfAssessment!A361</f>
        <v>5.2.2 a. Modeling safe driving behavior</v>
      </c>
      <c r="C561" s="5" t="str">
        <f>StateSelfAssessment!B361</f>
        <v>No</v>
      </c>
      <c r="D561" s="5" t="str">
        <f>StateSelfAssessment!C361</f>
        <v>Yes</v>
      </c>
      <c r="F561" s="7" t="s">
        <v>1339</v>
      </c>
      <c r="M561" s="7" t="s">
        <v>1339</v>
      </c>
    </row>
    <row r="562" spans="1:16" ht="29.25" thickBot="1">
      <c r="A562" s="7" t="s">
        <v>1340</v>
      </c>
      <c r="B562" s="4" t="str">
        <f>StateSelfAssessment!A362</f>
        <v>5.2.2 b. Determining the readiness of the teen to begin the learning process</v>
      </c>
      <c r="C562" s="5" t="str">
        <f>StateSelfAssessment!B362</f>
        <v>No</v>
      </c>
      <c r="D562" s="5" t="str">
        <f>StateSelfAssessment!C362</f>
        <v>Planned</v>
      </c>
      <c r="F562" s="7" t="s">
        <v>1340</v>
      </c>
      <c r="M562" s="7" t="s">
        <v>1340</v>
      </c>
    </row>
    <row r="563" spans="1:16" ht="29.25" thickBot="1">
      <c r="A563" s="7" t="s">
        <v>1341</v>
      </c>
      <c r="B563" s="4" t="str">
        <f>StateSelfAssessment!A363</f>
        <v>5.2.2 c. Managing the novice driver’s overall learning-to-drive experience</v>
      </c>
      <c r="C563" s="5" t="str">
        <f>StateSelfAssessment!B363</f>
        <v>No</v>
      </c>
      <c r="D563" s="5" t="str">
        <f>StateSelfAssessment!C363</f>
        <v>Planned</v>
      </c>
      <c r="F563" s="7" t="s">
        <v>1341</v>
      </c>
      <c r="M563" s="7" t="s">
        <v>1341</v>
      </c>
    </row>
    <row r="564" spans="1:16" ht="15.75" thickBot="1">
      <c r="A564" s="7" t="s">
        <v>1342</v>
      </c>
      <c r="B564" s="4" t="str">
        <f>StateSelfAssessment!A364</f>
        <v>5.2.2 d. Conducting effective supervised practice driving</v>
      </c>
      <c r="C564" s="5" t="str">
        <f>StateSelfAssessment!B364</f>
        <v>No</v>
      </c>
      <c r="D564" s="5" t="str">
        <f>StateSelfAssessment!C364</f>
        <v>Planned</v>
      </c>
      <c r="F564" s="7" t="s">
        <v>1342</v>
      </c>
      <c r="M564" s="7" t="s">
        <v>1342</v>
      </c>
    </row>
    <row r="565" spans="1:16" ht="29.25" thickBot="1">
      <c r="A565" s="7" t="s">
        <v>1344</v>
      </c>
      <c r="B565" s="4" t="str">
        <f>StateSelfAssessment!A365</f>
        <v>5.2.2 e. Determining the teen’s readiness to advance to the next licensing stage and assume broader driving privileges</v>
      </c>
      <c r="C565" s="5" t="str">
        <f>StateSelfAssessment!B365</f>
        <v>No</v>
      </c>
      <c r="D565" s="5" t="str">
        <f>StateSelfAssessment!C365</f>
        <v>Planned</v>
      </c>
      <c r="F565" s="7" t="s">
        <v>1344</v>
      </c>
      <c r="M565" s="7" t="s">
        <v>1344</v>
      </c>
    </row>
    <row r="566" spans="1:16" ht="86.25" thickBot="1">
      <c r="A566" s="7" t="s">
        <v>1345</v>
      </c>
      <c r="B566" s="4" t="str">
        <f>StateSelfAssessment!A366</f>
        <v>5.2.2 f. Negotiating and adopting a written agreement between the teen and parent that reflects the expectations of both teen and parent and clearly defines the restrictions, privileges, rules, and consequences that will serve as the basis for the teen to learn and for the parent to grant progressively broader driving privileges</v>
      </c>
      <c r="C566" s="5" t="str">
        <f>StateSelfAssessment!B366</f>
        <v>No</v>
      </c>
      <c r="D566" s="5" t="str">
        <f>StateSelfAssessment!C366</f>
        <v>Yes</v>
      </c>
      <c r="F566" s="7" t="s">
        <v>1345</v>
      </c>
      <c r="M566" s="7" t="s">
        <v>1345</v>
      </c>
    </row>
    <row r="567" spans="1:16" ht="15.75" thickBot="1">
      <c r="A567" s="7">
        <v>5.3</v>
      </c>
      <c r="B567" s="514" t="s">
        <v>1346</v>
      </c>
      <c r="C567" s="515"/>
      <c r="D567" s="516"/>
      <c r="F567" s="7">
        <v>5.3</v>
      </c>
      <c r="G567" s="109" t="s">
        <v>1346</v>
      </c>
      <c r="H567" s="477"/>
      <c r="I567" s="477"/>
      <c r="J567" s="477"/>
      <c r="K567" s="478"/>
      <c r="M567" s="7">
        <v>5.3</v>
      </c>
      <c r="N567" s="520" t="s">
        <v>1346</v>
      </c>
      <c r="O567" s="521"/>
      <c r="P567" s="522"/>
    </row>
    <row r="568" spans="1:16" ht="75.75" thickBot="1">
      <c r="A568" s="7" t="s">
        <v>1347</v>
      </c>
      <c r="B568" s="4" t="str">
        <f>StateSelfAssessment!A368</f>
        <v>5.3.1 States shall require the driver education provider to ensure parents are informed about their teen’s progress throughout the driver education course, and receive a post-course final assessment report that informs them of the progress and proficiency of their teen driver</v>
      </c>
      <c r="C568" s="5" t="str">
        <f>StateSelfAssessment!B368</f>
        <v>No</v>
      </c>
      <c r="D568" s="5" t="str">
        <f>StateSelfAssessment!C368</f>
        <v>No</v>
      </c>
      <c r="F568" s="7" t="s">
        <v>1347</v>
      </c>
      <c r="G568" s="106" t="s">
        <v>1710</v>
      </c>
      <c r="M568" s="7" t="s">
        <v>1347</v>
      </c>
      <c r="N568" s="106" t="s">
        <v>1710</v>
      </c>
    </row>
    <row r="569" spans="1:16" ht="29.25" thickBot="1">
      <c r="B569" s="58"/>
      <c r="C569" s="59"/>
      <c r="D569" s="60"/>
      <c r="F569" s="7"/>
      <c r="G569" s="57" t="s">
        <v>1349</v>
      </c>
      <c r="M569" s="7"/>
    </row>
    <row r="570" spans="1:16" ht="15.75" thickBot="1">
      <c r="B570" s="58"/>
      <c r="C570" s="59"/>
      <c r="D570" s="60"/>
      <c r="F570" s="7"/>
      <c r="G570" s="57" t="s">
        <v>1353</v>
      </c>
      <c r="M570" s="7"/>
    </row>
    <row r="571" spans="1:16" ht="29.25" thickBot="1">
      <c r="B571" s="58"/>
      <c r="C571" s="59"/>
      <c r="D571" s="60"/>
      <c r="F571" s="7"/>
      <c r="G571" s="57" t="s">
        <v>1354</v>
      </c>
      <c r="M571" s="7"/>
    </row>
    <row r="572" spans="1:16" ht="15.75" thickBot="1">
      <c r="A572" s="7">
        <v>5.4</v>
      </c>
      <c r="B572" s="514" t="s">
        <v>1356</v>
      </c>
      <c r="C572" s="515"/>
      <c r="D572" s="516"/>
      <c r="F572" s="7">
        <v>5.4</v>
      </c>
      <c r="G572" s="109" t="s">
        <v>1356</v>
      </c>
      <c r="H572" s="477"/>
      <c r="I572" s="477"/>
      <c r="J572" s="477"/>
      <c r="K572" s="478"/>
      <c r="M572" s="7">
        <v>5.4</v>
      </c>
      <c r="N572" s="520" t="s">
        <v>1356</v>
      </c>
      <c r="O572" s="521"/>
      <c r="P572" s="522"/>
    </row>
    <row r="573" spans="1:16" ht="45.75" thickBot="1">
      <c r="A573" s="7" t="s">
        <v>1357</v>
      </c>
      <c r="B573" s="4" t="str">
        <f>StateSelfAssessment!A370</f>
        <v>5.4.1 States shall provide parents with resources to supervise their teen’s learning-to-drive experience. The resources should include but are not limited to:</v>
      </c>
      <c r="C573" s="5"/>
      <c r="D573" s="5"/>
      <c r="F573" s="7" t="s">
        <v>1357</v>
      </c>
      <c r="G573" s="106" t="s">
        <v>1358</v>
      </c>
      <c r="M573" s="7" t="s">
        <v>1357</v>
      </c>
      <c r="N573" s="106" t="s">
        <v>1358</v>
      </c>
    </row>
    <row r="574" spans="1:16" ht="29.25" thickBot="1">
      <c r="B574" s="4"/>
      <c r="C574" s="5"/>
      <c r="D574" s="5"/>
      <c r="F574" s="7"/>
      <c r="G574" s="57" t="s">
        <v>1359</v>
      </c>
      <c r="M574" s="7"/>
    </row>
    <row r="575" spans="1:16" ht="29.25" thickBot="1">
      <c r="A575" s="7" t="s">
        <v>1362</v>
      </c>
      <c r="B575" s="4" t="str">
        <f>StateSelfAssessment!A371</f>
        <v>5.4.1 a. Rules, regulations and expectations of the State GDL and Driver Education requirements</v>
      </c>
      <c r="C575" s="5" t="str">
        <f>StateSelfAssessment!B371</f>
        <v>Yes</v>
      </c>
      <c r="D575" s="5" t="str">
        <f>StateSelfAssessment!C371</f>
        <v>Yes</v>
      </c>
      <c r="F575" s="7" t="s">
        <v>1362</v>
      </c>
      <c r="M575" s="7" t="s">
        <v>1362</v>
      </c>
    </row>
    <row r="576" spans="1:16" ht="15.75" thickBot="1">
      <c r="A576" s="7" t="s">
        <v>1363</v>
      </c>
      <c r="B576" s="4" t="str">
        <f>StateSelfAssessment!A372</f>
        <v>5.4.1 b. A list of State approved driver education schools</v>
      </c>
      <c r="C576" s="5" t="str">
        <f>StateSelfAssessment!B372</f>
        <v>No</v>
      </c>
      <c r="D576" s="5" t="str">
        <f>StateSelfAssessment!C372</f>
        <v>Yes</v>
      </c>
      <c r="F576" s="7" t="s">
        <v>1363</v>
      </c>
      <c r="M576" s="7" t="s">
        <v>1363</v>
      </c>
    </row>
    <row r="577" spans="1:13" ht="15.75" thickBot="1">
      <c r="A577" s="7" t="s">
        <v>1364</v>
      </c>
      <c r="B577" s="4" t="str">
        <f>StateSelfAssessment!A373</f>
        <v>5.4.1 c. Access to a “Parent-Teen Driving Agreement”</v>
      </c>
      <c r="C577" s="5" t="str">
        <f>StateSelfAssessment!B373</f>
        <v>Yes</v>
      </c>
      <c r="D577" s="5" t="str">
        <f>StateSelfAssessment!C373</f>
        <v>Yes</v>
      </c>
      <c r="F577" s="7" t="s">
        <v>1364</v>
      </c>
      <c r="M577" s="7" t="s">
        <v>1364</v>
      </c>
    </row>
    <row r="578" spans="1:13" ht="29.25" thickBot="1">
      <c r="A578" s="7" t="s">
        <v>1365</v>
      </c>
      <c r="B578" s="4" t="str">
        <f>StateSelfAssessment!A374</f>
        <v>5.4.1 d. Access to a tool for logging the required hours of supervised practice</v>
      </c>
      <c r="C578" s="5" t="str">
        <f>StateSelfAssessment!B374</f>
        <v>Yes</v>
      </c>
      <c r="D578" s="5" t="str">
        <f>StateSelfAssessment!C374</f>
        <v>Yes</v>
      </c>
      <c r="F578" s="7" t="s">
        <v>1365</v>
      </c>
      <c r="M578" s="7" t="s">
        <v>1365</v>
      </c>
    </row>
    <row r="580" spans="1:13">
      <c r="B580" s="81"/>
    </row>
    <row r="581" spans="1:13">
      <c r="B581" s="81"/>
    </row>
    <row r="582" spans="1:13">
      <c r="B582" s="81"/>
    </row>
    <row r="583" spans="1:13">
      <c r="B583" s="81"/>
    </row>
    <row r="584" spans="1:13">
      <c r="B584" s="81"/>
    </row>
    <row r="585" spans="1:13">
      <c r="B585" s="81"/>
    </row>
  </sheetData>
  <mergeCells count="40">
    <mergeCell ref="N130:P130"/>
    <mergeCell ref="N492:P492"/>
    <mergeCell ref="N489:P489"/>
    <mergeCell ref="N401:P401"/>
    <mergeCell ref="N542:P542"/>
    <mergeCell ref="N386:P386"/>
    <mergeCell ref="N572:P572"/>
    <mergeCell ref="N567:P567"/>
    <mergeCell ref="N555:P555"/>
    <mergeCell ref="N536:P536"/>
    <mergeCell ref="N528:P528"/>
    <mergeCell ref="B135:D135"/>
    <mergeCell ref="B3:D3"/>
    <mergeCell ref="B41:D41"/>
    <mergeCell ref="B86:D86"/>
    <mergeCell ref="B130:D130"/>
    <mergeCell ref="B194:D194"/>
    <mergeCell ref="B214:D214"/>
    <mergeCell ref="B279:D279"/>
    <mergeCell ref="B386:D386"/>
    <mergeCell ref="B401:D401"/>
    <mergeCell ref="B542:D542"/>
    <mergeCell ref="B555:D555"/>
    <mergeCell ref="B567:D567"/>
    <mergeCell ref="B572:D572"/>
    <mergeCell ref="B528:D528"/>
    <mergeCell ref="G509:K509"/>
    <mergeCell ref="N509:P509"/>
    <mergeCell ref="B536:D536"/>
    <mergeCell ref="B489:D489"/>
    <mergeCell ref="B492:D492"/>
    <mergeCell ref="B497:D497"/>
    <mergeCell ref="B509:D509"/>
    <mergeCell ref="B513:D513"/>
    <mergeCell ref="B516:D516"/>
    <mergeCell ref="N497:P497"/>
    <mergeCell ref="G513:K513"/>
    <mergeCell ref="N513:P513"/>
    <mergeCell ref="G516:K516"/>
    <mergeCell ref="N516:P516"/>
  </mergeCells>
  <conditionalFormatting sqref="C1:D2 C4:D1048576">
    <cfRule type="containsText" dxfId="79" priority="103" operator="containsText" text="n/a">
      <formula>NOT(ISERROR(SEARCH("n/a",C1)))</formula>
    </cfRule>
    <cfRule type="containsText" dxfId="78" priority="104" operator="containsText" text="no">
      <formula>NOT(ISERROR(SEARCH("no",C1)))</formula>
    </cfRule>
  </conditionalFormatting>
  <conditionalFormatting sqref="H572:K572">
    <cfRule type="containsText" dxfId="77" priority="83" operator="containsText" text="n/a">
      <formula>NOT(ISERROR(SEARCH("n/a",H572)))</formula>
    </cfRule>
    <cfRule type="containsText" dxfId="76" priority="84" operator="containsText" text="no">
      <formula>NOT(ISERROR(SEARCH("no",H572)))</formula>
    </cfRule>
  </conditionalFormatting>
  <conditionalFormatting sqref="O572:P572">
    <cfRule type="containsText" dxfId="75" priority="81" operator="containsText" text="n/a">
      <formula>NOT(ISERROR(SEARCH("n/a",O572)))</formula>
    </cfRule>
    <cfRule type="containsText" dxfId="74" priority="82" operator="containsText" text="no">
      <formula>NOT(ISERROR(SEARCH("no",O572)))</formula>
    </cfRule>
  </conditionalFormatting>
  <conditionalFormatting sqref="H567:K567">
    <cfRule type="containsText" dxfId="73" priority="79" operator="containsText" text="n/a">
      <formula>NOT(ISERROR(SEARCH("n/a",H567)))</formula>
    </cfRule>
    <cfRule type="containsText" dxfId="72" priority="80" operator="containsText" text="no">
      <formula>NOT(ISERROR(SEARCH("no",H567)))</formula>
    </cfRule>
  </conditionalFormatting>
  <conditionalFormatting sqref="O567:P567">
    <cfRule type="containsText" dxfId="71" priority="77" operator="containsText" text="n/a">
      <formula>NOT(ISERROR(SEARCH("n/a",O567)))</formula>
    </cfRule>
    <cfRule type="containsText" dxfId="70" priority="78" operator="containsText" text="no">
      <formula>NOT(ISERROR(SEARCH("no",O567)))</formula>
    </cfRule>
  </conditionalFormatting>
  <conditionalFormatting sqref="H555:K555">
    <cfRule type="containsText" dxfId="69" priority="75" operator="containsText" text="n/a">
      <formula>NOT(ISERROR(SEARCH("n/a",H555)))</formula>
    </cfRule>
    <cfRule type="containsText" dxfId="68" priority="76" operator="containsText" text="no">
      <formula>NOT(ISERROR(SEARCH("no",H555)))</formula>
    </cfRule>
  </conditionalFormatting>
  <conditionalFormatting sqref="O555:P555">
    <cfRule type="containsText" dxfId="67" priority="73" operator="containsText" text="n/a">
      <formula>NOT(ISERROR(SEARCH("n/a",O555)))</formula>
    </cfRule>
    <cfRule type="containsText" dxfId="66" priority="74" operator="containsText" text="no">
      <formula>NOT(ISERROR(SEARCH("no",O555)))</formula>
    </cfRule>
  </conditionalFormatting>
  <conditionalFormatting sqref="H536:K536">
    <cfRule type="containsText" dxfId="65" priority="71" operator="containsText" text="n/a">
      <formula>NOT(ISERROR(SEARCH("n/a",H536)))</formula>
    </cfRule>
    <cfRule type="containsText" dxfId="64" priority="72" operator="containsText" text="no">
      <formula>NOT(ISERROR(SEARCH("no",H536)))</formula>
    </cfRule>
  </conditionalFormatting>
  <conditionalFormatting sqref="O536:P536">
    <cfRule type="containsText" dxfId="63" priority="69" operator="containsText" text="n/a">
      <formula>NOT(ISERROR(SEARCH("n/a",O536)))</formula>
    </cfRule>
    <cfRule type="containsText" dxfId="62" priority="70" operator="containsText" text="no">
      <formula>NOT(ISERROR(SEARCH("no",O536)))</formula>
    </cfRule>
  </conditionalFormatting>
  <conditionalFormatting sqref="H528:K528">
    <cfRule type="containsText" dxfId="61" priority="67" operator="containsText" text="n/a">
      <formula>NOT(ISERROR(SEARCH("n/a",H528)))</formula>
    </cfRule>
    <cfRule type="containsText" dxfId="60" priority="68" operator="containsText" text="no">
      <formula>NOT(ISERROR(SEARCH("no",H528)))</formula>
    </cfRule>
  </conditionalFormatting>
  <conditionalFormatting sqref="O528:P528">
    <cfRule type="containsText" dxfId="59" priority="65" operator="containsText" text="n/a">
      <formula>NOT(ISERROR(SEARCH("n/a",O528)))</formula>
    </cfRule>
    <cfRule type="containsText" dxfId="58" priority="66" operator="containsText" text="no">
      <formula>NOT(ISERROR(SEARCH("no",O528)))</formula>
    </cfRule>
  </conditionalFormatting>
  <conditionalFormatting sqref="H497:K497">
    <cfRule type="containsText" dxfId="57" priority="63" operator="containsText" text="n/a">
      <formula>NOT(ISERROR(SEARCH("n/a",H497)))</formula>
    </cfRule>
    <cfRule type="containsText" dxfId="56" priority="64" operator="containsText" text="no">
      <formula>NOT(ISERROR(SEARCH("no",H497)))</formula>
    </cfRule>
  </conditionalFormatting>
  <conditionalFormatting sqref="O497:P497">
    <cfRule type="containsText" dxfId="55" priority="61" operator="containsText" text="n/a">
      <formula>NOT(ISERROR(SEARCH("n/a",O497)))</formula>
    </cfRule>
    <cfRule type="containsText" dxfId="54" priority="62" operator="containsText" text="no">
      <formula>NOT(ISERROR(SEARCH("no",O497)))</formula>
    </cfRule>
  </conditionalFormatting>
  <conditionalFormatting sqref="O130:P130">
    <cfRule type="containsText" dxfId="53" priority="35" operator="containsText" text="n/a">
      <formula>NOT(ISERROR(SEARCH("n/a",O130)))</formula>
    </cfRule>
    <cfRule type="containsText" dxfId="52" priority="36" operator="containsText" text="no">
      <formula>NOT(ISERROR(SEARCH("no",O130)))</formula>
    </cfRule>
  </conditionalFormatting>
  <conditionalFormatting sqref="H492:K492">
    <cfRule type="containsText" dxfId="51" priority="59" operator="containsText" text="n/a">
      <formula>NOT(ISERROR(SEARCH("n/a",H492)))</formula>
    </cfRule>
    <cfRule type="containsText" dxfId="50" priority="60" operator="containsText" text="no">
      <formula>NOT(ISERROR(SEARCH("no",H492)))</formula>
    </cfRule>
  </conditionalFormatting>
  <conditionalFormatting sqref="O492:P492">
    <cfRule type="containsText" dxfId="49" priority="57" operator="containsText" text="n/a">
      <formula>NOT(ISERROR(SEARCH("n/a",O492)))</formula>
    </cfRule>
    <cfRule type="containsText" dxfId="48" priority="58" operator="containsText" text="no">
      <formula>NOT(ISERROR(SEARCH("no",O492)))</formula>
    </cfRule>
  </conditionalFormatting>
  <conditionalFormatting sqref="H489:K489">
    <cfRule type="containsText" dxfId="47" priority="55" operator="containsText" text="n/a">
      <formula>NOT(ISERROR(SEARCH("n/a",H489)))</formula>
    </cfRule>
    <cfRule type="containsText" dxfId="46" priority="56" operator="containsText" text="no">
      <formula>NOT(ISERROR(SEARCH("no",H489)))</formula>
    </cfRule>
  </conditionalFormatting>
  <conditionalFormatting sqref="O489:P489">
    <cfRule type="containsText" dxfId="45" priority="53" operator="containsText" text="n/a">
      <formula>NOT(ISERROR(SEARCH("n/a",O489)))</formula>
    </cfRule>
    <cfRule type="containsText" dxfId="44" priority="54" operator="containsText" text="no">
      <formula>NOT(ISERROR(SEARCH("no",O489)))</formula>
    </cfRule>
  </conditionalFormatting>
  <conditionalFormatting sqref="H401:K401">
    <cfRule type="containsText" dxfId="43" priority="51" operator="containsText" text="n/a">
      <formula>NOT(ISERROR(SEARCH("n/a",H401)))</formula>
    </cfRule>
    <cfRule type="containsText" dxfId="42" priority="52" operator="containsText" text="no">
      <formula>NOT(ISERROR(SEARCH("no",H401)))</formula>
    </cfRule>
  </conditionalFormatting>
  <conditionalFormatting sqref="O401:P401">
    <cfRule type="containsText" dxfId="41" priority="49" operator="containsText" text="n/a">
      <formula>NOT(ISERROR(SEARCH("n/a",O401)))</formula>
    </cfRule>
    <cfRule type="containsText" dxfId="40" priority="50" operator="containsText" text="no">
      <formula>NOT(ISERROR(SEARCH("no",O401)))</formula>
    </cfRule>
  </conditionalFormatting>
  <conditionalFormatting sqref="H279:K279">
    <cfRule type="containsText" dxfId="39" priority="47" operator="containsText" text="n/a">
      <formula>NOT(ISERROR(SEARCH("n/a",H279)))</formula>
    </cfRule>
    <cfRule type="containsText" dxfId="38" priority="48" operator="containsText" text="no">
      <formula>NOT(ISERROR(SEARCH("no",H279)))</formula>
    </cfRule>
  </conditionalFormatting>
  <conditionalFormatting sqref="O279:P279">
    <cfRule type="containsText" dxfId="37" priority="45" operator="containsText" text="n/a">
      <formula>NOT(ISERROR(SEARCH("n/a",O279)))</formula>
    </cfRule>
    <cfRule type="containsText" dxfId="36" priority="46" operator="containsText" text="no">
      <formula>NOT(ISERROR(SEARCH("no",O279)))</formula>
    </cfRule>
  </conditionalFormatting>
  <conditionalFormatting sqref="H214:K214">
    <cfRule type="containsText" dxfId="35" priority="43" operator="containsText" text="n/a">
      <formula>NOT(ISERROR(SEARCH("n/a",H214)))</formula>
    </cfRule>
    <cfRule type="containsText" dxfId="34" priority="44" operator="containsText" text="no">
      <formula>NOT(ISERROR(SEARCH("no",H214)))</formula>
    </cfRule>
  </conditionalFormatting>
  <conditionalFormatting sqref="O214:P214">
    <cfRule type="containsText" dxfId="33" priority="41" operator="containsText" text="n/a">
      <formula>NOT(ISERROR(SEARCH("n/a",O214)))</formula>
    </cfRule>
    <cfRule type="containsText" dxfId="32" priority="42" operator="containsText" text="no">
      <formula>NOT(ISERROR(SEARCH("no",O214)))</formula>
    </cfRule>
  </conditionalFormatting>
  <conditionalFormatting sqref="O194:P194">
    <cfRule type="containsText" dxfId="31" priority="39" operator="containsText" text="n/a">
      <formula>NOT(ISERROR(SEARCH("n/a",O194)))</formula>
    </cfRule>
    <cfRule type="containsText" dxfId="30" priority="40" operator="containsText" text="no">
      <formula>NOT(ISERROR(SEARCH("no",O194)))</formula>
    </cfRule>
  </conditionalFormatting>
  <conditionalFormatting sqref="H130:K130">
    <cfRule type="containsText" dxfId="29" priority="37" operator="containsText" text="n/a">
      <formula>NOT(ISERROR(SEARCH("n/a",H130)))</formula>
    </cfRule>
    <cfRule type="containsText" dxfId="28" priority="38" operator="containsText" text="no">
      <formula>NOT(ISERROR(SEARCH("no",H130)))</formula>
    </cfRule>
  </conditionalFormatting>
  <conditionalFormatting sqref="H194:K194">
    <cfRule type="containsText" dxfId="27" priority="33" operator="containsText" text="n/a">
      <formula>NOT(ISERROR(SEARCH("n/a",H194)))</formula>
    </cfRule>
    <cfRule type="containsText" dxfId="26" priority="34" operator="containsText" text="no">
      <formula>NOT(ISERROR(SEARCH("no",H194)))</formula>
    </cfRule>
  </conditionalFormatting>
  <conditionalFormatting sqref="H3:K3">
    <cfRule type="containsText" dxfId="25" priority="31" operator="containsText" text="n/a">
      <formula>NOT(ISERROR(SEARCH("n/a",H3)))</formula>
    </cfRule>
    <cfRule type="containsText" dxfId="24" priority="32" operator="containsText" text="no">
      <formula>NOT(ISERROR(SEARCH("no",H3)))</formula>
    </cfRule>
  </conditionalFormatting>
  <conditionalFormatting sqref="O542:P542">
    <cfRule type="containsText" dxfId="23" priority="15" operator="containsText" text="n/a">
      <formula>NOT(ISERROR(SEARCH("n/a",O542)))</formula>
    </cfRule>
    <cfRule type="containsText" dxfId="22" priority="16" operator="containsText" text="no">
      <formula>NOT(ISERROR(SEARCH("no",O542)))</formula>
    </cfRule>
  </conditionalFormatting>
  <conditionalFormatting sqref="O3:P3">
    <cfRule type="containsText" dxfId="21" priority="29" operator="containsText" text="n/a">
      <formula>NOT(ISERROR(SEARCH("n/a",O3)))</formula>
    </cfRule>
    <cfRule type="containsText" dxfId="20" priority="30" operator="containsText" text="no">
      <formula>NOT(ISERROR(SEARCH("no",O3)))</formula>
    </cfRule>
  </conditionalFormatting>
  <conditionalFormatting sqref="H41:K41">
    <cfRule type="containsText" dxfId="19" priority="27" operator="containsText" text="n/a">
      <formula>NOT(ISERROR(SEARCH("n/a",H41)))</formula>
    </cfRule>
    <cfRule type="containsText" dxfId="18" priority="28" operator="containsText" text="no">
      <formula>NOT(ISERROR(SEARCH("no",H41)))</formula>
    </cfRule>
  </conditionalFormatting>
  <conditionalFormatting sqref="O41:P41">
    <cfRule type="containsText" dxfId="17" priority="25" operator="containsText" text="n/a">
      <formula>NOT(ISERROR(SEARCH("n/a",O41)))</formula>
    </cfRule>
    <cfRule type="containsText" dxfId="16" priority="26" operator="containsText" text="no">
      <formula>NOT(ISERROR(SEARCH("no",O41)))</formula>
    </cfRule>
  </conditionalFormatting>
  <conditionalFormatting sqref="H542:K542">
    <cfRule type="containsText" dxfId="15" priority="17" operator="containsText" text="n/a">
      <formula>NOT(ISERROR(SEARCH("n/a",H542)))</formula>
    </cfRule>
    <cfRule type="containsText" dxfId="14" priority="18" operator="containsText" text="no">
      <formula>NOT(ISERROR(SEARCH("no",H542)))</formula>
    </cfRule>
  </conditionalFormatting>
  <conditionalFormatting sqref="O86:P86">
    <cfRule type="containsText" dxfId="13" priority="21" operator="containsText" text="n/a">
      <formula>NOT(ISERROR(SEARCH("n/a",O86)))</formula>
    </cfRule>
    <cfRule type="containsText" dxfId="12" priority="22" operator="containsText" text="no">
      <formula>NOT(ISERROR(SEARCH("no",O86)))</formula>
    </cfRule>
  </conditionalFormatting>
  <conditionalFormatting sqref="H86:K86">
    <cfRule type="containsText" dxfId="11" priority="19" operator="containsText" text="n/a">
      <formula>NOT(ISERROR(SEARCH("n/a",H86)))</formula>
    </cfRule>
    <cfRule type="containsText" dxfId="10" priority="20" operator="containsText" text="no">
      <formula>NOT(ISERROR(SEARCH("no",H86)))</formula>
    </cfRule>
  </conditionalFormatting>
  <conditionalFormatting sqref="B580:B585">
    <cfRule type="containsText" dxfId="9" priority="13" operator="containsText" text="n/a">
      <formula>NOT(ISERROR(SEARCH("n/a",B580)))</formula>
    </cfRule>
    <cfRule type="containsText" dxfId="8" priority="14" operator="containsText" text="no">
      <formula>NOT(ISERROR(SEARCH("no",B580)))</formula>
    </cfRule>
  </conditionalFormatting>
  <conditionalFormatting sqref="H513:K513">
    <cfRule type="containsText" dxfId="7" priority="11" operator="containsText" text="n/a">
      <formula>NOT(ISERROR(SEARCH("n/a",H513)))</formula>
    </cfRule>
    <cfRule type="containsText" dxfId="6" priority="12" operator="containsText" text="no">
      <formula>NOT(ISERROR(SEARCH("no",H513)))</formula>
    </cfRule>
  </conditionalFormatting>
  <conditionalFormatting sqref="O513:P513">
    <cfRule type="containsText" dxfId="5" priority="9" operator="containsText" text="n/a">
      <formula>NOT(ISERROR(SEARCH("n/a",O513)))</formula>
    </cfRule>
    <cfRule type="containsText" dxfId="4" priority="10" operator="containsText" text="no">
      <formula>NOT(ISERROR(SEARCH("no",O513)))</formula>
    </cfRule>
  </conditionalFormatting>
  <conditionalFormatting sqref="O1">
    <cfRule type="containsText" dxfId="3" priority="5" operator="containsText" text="n/a">
      <formula>NOT(ISERROR(SEARCH("n/a",O1)))</formula>
    </cfRule>
    <cfRule type="containsText" dxfId="2" priority="6" operator="containsText" text="no">
      <formula>NOT(ISERROR(SEARCH("no",O1)))</formula>
    </cfRule>
  </conditionalFormatting>
  <conditionalFormatting sqref="K1">
    <cfRule type="containsText" dxfId="1" priority="1" operator="containsText" text="n/a">
      <formula>NOT(ISERROR(SEARCH("n/a",K1)))</formula>
    </cfRule>
    <cfRule type="containsText" dxfId="0" priority="2" operator="containsText" text="no">
      <formula>NOT(ISERROR(SEARCH("no",K1)))</formula>
    </cfRule>
  </conditionalFormatting>
  <hyperlinks>
    <hyperlink ref="C1" location="TOC!A1" display="Return to Table of Contents" xr:uid="{00000000-0004-0000-2500-000000000000}"/>
    <hyperlink ref="O1" location="TOC!A1" display="Return to Table of Contents" xr:uid="{00000000-0004-0000-2500-000001000000}"/>
    <hyperlink ref="K1" location="TOC!A1" display="Return to Table of Contents" xr:uid="{00000000-0004-0000-2500-000002000000}"/>
  </hyperlink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8"/>
  <sheetViews>
    <sheetView topLeftCell="C7" workbookViewId="0">
      <selection activeCell="C7" sqref="C7"/>
    </sheetView>
  </sheetViews>
  <sheetFormatPr defaultRowHeight="15"/>
  <cols>
    <col min="1" max="1" width="38.5703125" customWidth="1"/>
    <col min="2" max="2" width="28.28515625" customWidth="1"/>
    <col min="3" max="3" width="57" style="448" customWidth="1"/>
    <col min="4" max="4" width="54.140625" customWidth="1"/>
  </cols>
  <sheetData>
    <row r="1" spans="1:26">
      <c r="A1" s="23" t="s">
        <v>220</v>
      </c>
      <c r="B1" s="142"/>
      <c r="D1" s="120" t="s">
        <v>81</v>
      </c>
      <c r="E1" s="142"/>
      <c r="F1" s="142"/>
      <c r="G1" s="142"/>
      <c r="H1" s="142"/>
      <c r="I1" s="142"/>
      <c r="J1" s="142"/>
      <c r="K1" s="142"/>
      <c r="L1" s="142"/>
      <c r="M1" s="142"/>
      <c r="N1" s="142"/>
      <c r="O1" s="142"/>
      <c r="P1" s="142"/>
      <c r="Q1" s="142"/>
      <c r="R1" s="142"/>
      <c r="S1" s="142"/>
      <c r="T1" s="142"/>
      <c r="U1" s="142"/>
      <c r="V1" s="142"/>
      <c r="W1" s="142"/>
      <c r="X1" s="142"/>
      <c r="Y1" s="142"/>
      <c r="Z1" s="142"/>
    </row>
    <row r="2" spans="1:26">
      <c r="A2" s="24" t="s">
        <v>221</v>
      </c>
      <c r="B2" s="142"/>
      <c r="D2" s="142"/>
      <c r="E2" s="142"/>
      <c r="F2" s="142"/>
      <c r="G2" s="142"/>
      <c r="H2" s="142"/>
      <c r="I2" s="142"/>
      <c r="J2" s="142"/>
      <c r="K2" s="142"/>
      <c r="L2" s="142"/>
      <c r="M2" s="142"/>
      <c r="N2" s="142"/>
      <c r="O2" s="142"/>
      <c r="P2" s="142"/>
      <c r="Q2" s="142"/>
      <c r="R2" s="142"/>
      <c r="S2" s="142"/>
      <c r="T2" s="142"/>
      <c r="U2" s="142"/>
      <c r="V2" s="142"/>
      <c r="W2" s="142"/>
      <c r="X2" s="142"/>
      <c r="Y2" s="142"/>
      <c r="Z2" s="142"/>
    </row>
    <row r="3" spans="1:26">
      <c r="A3" s="130" t="s">
        <v>222</v>
      </c>
      <c r="B3" s="142"/>
      <c r="D3" s="142"/>
      <c r="E3" s="142"/>
      <c r="F3" s="142"/>
      <c r="G3" s="142"/>
      <c r="H3" s="142"/>
      <c r="I3" s="142"/>
      <c r="J3" s="142"/>
      <c r="K3" s="142"/>
      <c r="L3" s="142"/>
      <c r="M3" s="142"/>
      <c r="N3" s="142"/>
      <c r="O3" s="142"/>
      <c r="P3" s="142"/>
      <c r="Q3" s="142"/>
      <c r="R3" s="142"/>
      <c r="S3" s="142"/>
      <c r="T3" s="142"/>
      <c r="U3" s="142"/>
      <c r="V3" s="142"/>
      <c r="W3" s="142"/>
      <c r="X3" s="142"/>
      <c r="Y3" s="142"/>
      <c r="Z3" s="142"/>
    </row>
    <row r="4" spans="1:26">
      <c r="A4" s="125" t="s">
        <v>223</v>
      </c>
      <c r="B4" s="142"/>
      <c r="D4" s="142"/>
      <c r="E4" s="142"/>
      <c r="F4" s="142"/>
      <c r="G4" s="142"/>
      <c r="H4" s="142"/>
      <c r="I4" s="142"/>
      <c r="J4" s="142"/>
      <c r="K4" s="142"/>
      <c r="L4" s="142"/>
      <c r="M4" s="142"/>
      <c r="N4" s="142"/>
      <c r="O4" s="142"/>
      <c r="P4" s="142"/>
      <c r="Q4" s="142"/>
      <c r="R4" s="142"/>
      <c r="S4" s="142"/>
      <c r="T4" s="142"/>
      <c r="U4" s="142"/>
      <c r="V4" s="142"/>
      <c r="W4" s="142"/>
      <c r="X4" s="142"/>
      <c r="Y4" s="142"/>
      <c r="Z4" s="142"/>
    </row>
    <row r="5" spans="1:26">
      <c r="A5" s="125" t="s">
        <v>224</v>
      </c>
      <c r="B5" s="142"/>
      <c r="D5" s="142"/>
      <c r="E5" s="142"/>
      <c r="F5" s="142"/>
      <c r="G5" s="142"/>
      <c r="H5" s="142"/>
      <c r="I5" s="142"/>
      <c r="J5" s="142"/>
      <c r="K5" s="142"/>
      <c r="L5" s="142"/>
      <c r="M5" s="142"/>
      <c r="N5" s="142"/>
      <c r="O5" s="142"/>
      <c r="P5" s="142"/>
      <c r="Q5" s="142"/>
      <c r="R5" s="142"/>
      <c r="S5" s="142"/>
      <c r="T5" s="142"/>
      <c r="U5" s="142"/>
      <c r="V5" s="142"/>
      <c r="W5" s="142"/>
      <c r="X5" s="142"/>
      <c r="Y5" s="142"/>
      <c r="Z5" s="142"/>
    </row>
    <row r="6" spans="1:26">
      <c r="A6" s="454" t="s">
        <v>225</v>
      </c>
      <c r="B6" s="455" t="s">
        <v>226</v>
      </c>
      <c r="C6" s="456" t="s">
        <v>227</v>
      </c>
      <c r="D6" s="455" t="s">
        <v>228</v>
      </c>
      <c r="E6" s="142"/>
      <c r="F6" s="142"/>
      <c r="G6" s="142"/>
      <c r="H6" s="142"/>
      <c r="I6" s="142"/>
      <c r="J6" s="142"/>
      <c r="K6" s="142"/>
      <c r="L6" s="142"/>
      <c r="M6" s="142"/>
      <c r="N6" s="142"/>
      <c r="O6" s="142"/>
      <c r="P6" s="142"/>
      <c r="Q6" s="142"/>
      <c r="R6" s="142"/>
      <c r="S6" s="142"/>
      <c r="T6" s="142"/>
      <c r="U6" s="142"/>
      <c r="V6" s="142"/>
      <c r="W6" s="142"/>
      <c r="X6" s="142"/>
      <c r="Y6" s="142"/>
      <c r="Z6" s="142"/>
    </row>
    <row r="7" spans="1:26" ht="30">
      <c r="A7" s="449" t="s">
        <v>229</v>
      </c>
      <c r="B7" s="449"/>
      <c r="C7" s="464" t="s">
        <v>230</v>
      </c>
      <c r="D7" s="449"/>
      <c r="E7" s="451"/>
      <c r="F7" s="446"/>
      <c r="G7" s="446"/>
      <c r="H7" s="446"/>
      <c r="I7" s="446"/>
      <c r="J7" s="446"/>
      <c r="K7" s="446"/>
      <c r="L7" s="446"/>
      <c r="M7" s="446"/>
      <c r="N7" s="446"/>
      <c r="O7" s="446"/>
      <c r="P7" s="446"/>
      <c r="Q7" s="446"/>
      <c r="R7" s="446"/>
      <c r="S7" s="446"/>
      <c r="T7" s="446"/>
      <c r="U7" s="446"/>
      <c r="V7" s="446"/>
      <c r="W7" s="446"/>
      <c r="X7" s="446"/>
      <c r="Y7" s="446"/>
      <c r="Z7" s="447"/>
    </row>
    <row r="8" spans="1:26">
      <c r="A8" s="449" t="s">
        <v>231</v>
      </c>
      <c r="B8" s="449"/>
      <c r="C8" s="464" t="s">
        <v>232</v>
      </c>
      <c r="D8" s="449"/>
      <c r="E8" s="452"/>
      <c r="F8" s="442"/>
      <c r="G8" s="442"/>
      <c r="H8" s="442"/>
      <c r="I8" s="442"/>
      <c r="J8" s="442"/>
      <c r="K8" s="442"/>
      <c r="L8" s="442"/>
      <c r="M8" s="442"/>
      <c r="N8" s="442"/>
      <c r="O8" s="442"/>
      <c r="P8" s="442"/>
      <c r="Q8" s="442"/>
      <c r="R8" s="442"/>
      <c r="S8" s="442"/>
      <c r="T8" s="442"/>
      <c r="U8" s="442"/>
      <c r="V8" s="442"/>
      <c r="W8" s="442"/>
      <c r="X8" s="442"/>
      <c r="Y8" s="442"/>
      <c r="Z8" s="443"/>
    </row>
    <row r="9" spans="1:26">
      <c r="A9" s="449" t="s">
        <v>233</v>
      </c>
      <c r="B9" s="449"/>
      <c r="C9" s="464" t="s">
        <v>234</v>
      </c>
      <c r="D9" s="449"/>
      <c r="E9" s="452"/>
      <c r="F9" s="442"/>
      <c r="G9" s="442"/>
      <c r="H9" s="442"/>
      <c r="I9" s="442"/>
      <c r="J9" s="442"/>
      <c r="K9" s="442"/>
      <c r="L9" s="442"/>
      <c r="M9" s="442"/>
      <c r="N9" s="442"/>
      <c r="O9" s="442"/>
      <c r="P9" s="442"/>
      <c r="Q9" s="442"/>
      <c r="R9" s="442"/>
      <c r="S9" s="442"/>
      <c r="T9" s="442"/>
      <c r="U9" s="442"/>
      <c r="V9" s="442"/>
      <c r="W9" s="442"/>
      <c r="X9" s="442"/>
      <c r="Y9" s="442"/>
      <c r="Z9" s="443"/>
    </row>
    <row r="10" spans="1:26" ht="105">
      <c r="A10" s="449" t="s">
        <v>235</v>
      </c>
      <c r="B10" s="449"/>
      <c r="C10" s="465" t="s">
        <v>236</v>
      </c>
      <c r="D10" s="449"/>
      <c r="E10" s="453"/>
      <c r="F10" s="444"/>
      <c r="G10" s="444"/>
      <c r="H10" s="444"/>
      <c r="I10" s="444"/>
      <c r="J10" s="444"/>
      <c r="K10" s="444"/>
      <c r="L10" s="444"/>
      <c r="M10" s="444"/>
      <c r="N10" s="444"/>
      <c r="O10" s="444"/>
      <c r="P10" s="444"/>
      <c r="Q10" s="444"/>
      <c r="R10" s="444"/>
      <c r="S10" s="444"/>
      <c r="T10" s="444"/>
      <c r="U10" s="444"/>
      <c r="V10" s="444"/>
      <c r="W10" s="444"/>
      <c r="X10" s="444"/>
      <c r="Y10" s="444"/>
      <c r="Z10" s="445"/>
    </row>
    <row r="11" spans="1:26" ht="30">
      <c r="A11" s="449" t="s">
        <v>237</v>
      </c>
      <c r="B11" s="449"/>
      <c r="C11" s="464" t="s">
        <v>238</v>
      </c>
      <c r="D11" s="450"/>
      <c r="E11" s="142"/>
      <c r="F11" s="142"/>
      <c r="G11" s="142"/>
      <c r="H11" s="142"/>
      <c r="I11" s="142"/>
      <c r="J11" s="142"/>
      <c r="K11" s="142"/>
      <c r="L11" s="142"/>
      <c r="M11" s="142"/>
      <c r="N11" s="142"/>
      <c r="O11" s="142"/>
      <c r="P11" s="142"/>
      <c r="Q11" s="142"/>
      <c r="R11" s="142"/>
      <c r="S11" s="142"/>
      <c r="T11" s="142"/>
      <c r="U11" s="142"/>
      <c r="V11" s="142"/>
      <c r="W11" s="142"/>
      <c r="X11" s="142"/>
      <c r="Y11" s="142"/>
      <c r="Z11" s="142"/>
    </row>
    <row r="12" spans="1:26" ht="60">
      <c r="A12" s="457" t="s">
        <v>239</v>
      </c>
      <c r="B12" s="450"/>
      <c r="C12" s="465" t="s">
        <v>240</v>
      </c>
      <c r="D12" s="450"/>
      <c r="E12" s="142"/>
      <c r="F12" s="142"/>
      <c r="G12" s="142"/>
      <c r="H12" s="142"/>
      <c r="I12" s="142"/>
      <c r="J12" s="142"/>
      <c r="K12" s="142"/>
      <c r="L12" s="142"/>
      <c r="M12" s="142"/>
      <c r="N12" s="142"/>
      <c r="O12" s="142"/>
      <c r="P12" s="142"/>
      <c r="Q12" s="142"/>
      <c r="R12" s="142"/>
      <c r="S12" s="142"/>
      <c r="T12" s="142"/>
      <c r="U12" s="142"/>
      <c r="V12" s="142"/>
      <c r="W12" s="142"/>
      <c r="X12" s="142"/>
      <c r="Y12" s="142"/>
      <c r="Z12" s="142"/>
    </row>
    <row r="13" spans="1:26" ht="45">
      <c r="A13" s="449" t="s">
        <v>241</v>
      </c>
      <c r="B13" s="449"/>
      <c r="C13" s="464" t="s">
        <v>242</v>
      </c>
      <c r="D13" s="450"/>
      <c r="E13" s="142"/>
      <c r="F13" s="142"/>
      <c r="G13" s="142"/>
      <c r="H13" s="142"/>
      <c r="I13" s="142"/>
      <c r="J13" s="142"/>
      <c r="K13" s="142"/>
      <c r="L13" s="142"/>
      <c r="M13" s="142"/>
      <c r="N13" s="142"/>
      <c r="O13" s="142"/>
      <c r="P13" s="142"/>
      <c r="Q13" s="142"/>
      <c r="R13" s="142"/>
      <c r="S13" s="142"/>
      <c r="T13" s="142"/>
      <c r="U13" s="142"/>
      <c r="V13" s="142"/>
      <c r="W13" s="142"/>
      <c r="X13" s="142"/>
      <c r="Y13" s="142"/>
      <c r="Z13" s="142"/>
    </row>
    <row r="14" spans="1:26" ht="45">
      <c r="A14" s="449" t="s">
        <v>243</v>
      </c>
      <c r="B14" s="450"/>
      <c r="C14" s="464" t="s">
        <v>15</v>
      </c>
      <c r="D14" s="450"/>
      <c r="E14" s="142"/>
      <c r="F14" s="142"/>
      <c r="G14" s="142"/>
      <c r="H14" s="142"/>
      <c r="I14" s="142"/>
      <c r="J14" s="142"/>
      <c r="K14" s="142"/>
      <c r="L14" s="142"/>
      <c r="M14" s="142"/>
      <c r="N14" s="142"/>
      <c r="O14" s="142"/>
      <c r="P14" s="142"/>
      <c r="Q14" s="142"/>
      <c r="R14" s="142"/>
      <c r="S14" s="142"/>
      <c r="T14" s="142"/>
      <c r="U14" s="142"/>
      <c r="V14" s="142"/>
      <c r="W14" s="142"/>
      <c r="X14" s="142"/>
      <c r="Y14" s="142"/>
      <c r="Z14" s="142"/>
    </row>
    <row r="15" spans="1:26" ht="30">
      <c r="A15" s="449" t="s">
        <v>244</v>
      </c>
      <c r="B15" s="450"/>
      <c r="C15" s="466"/>
      <c r="D15" s="450"/>
      <c r="E15" s="142"/>
      <c r="F15" s="142"/>
      <c r="G15" s="142"/>
      <c r="H15" s="142"/>
      <c r="I15" s="142"/>
      <c r="J15" s="142"/>
      <c r="K15" s="142"/>
      <c r="L15" s="142"/>
      <c r="M15" s="142"/>
      <c r="N15" s="142"/>
      <c r="O15" s="142"/>
      <c r="P15" s="142"/>
      <c r="Q15" s="142"/>
      <c r="R15" s="142"/>
      <c r="S15" s="142"/>
      <c r="T15" s="142"/>
      <c r="U15" s="142"/>
      <c r="V15" s="142"/>
      <c r="W15" s="142"/>
      <c r="X15" s="142"/>
      <c r="Y15" s="142"/>
      <c r="Z15" s="142"/>
    </row>
    <row r="16" spans="1:26" ht="45">
      <c r="A16" s="449" t="s">
        <v>245</v>
      </c>
      <c r="B16" s="450"/>
      <c r="C16" s="466"/>
      <c r="D16" s="450"/>
      <c r="E16" s="142"/>
      <c r="F16" s="142"/>
      <c r="G16" s="142"/>
      <c r="H16" s="142"/>
      <c r="I16" s="142"/>
      <c r="J16" s="142"/>
      <c r="K16" s="142"/>
      <c r="L16" s="142"/>
      <c r="M16" s="142"/>
      <c r="N16" s="142"/>
      <c r="O16" s="142"/>
      <c r="P16" s="142"/>
      <c r="Q16" s="142"/>
      <c r="R16" s="142"/>
      <c r="S16" s="142"/>
      <c r="T16" s="142"/>
      <c r="U16" s="142"/>
      <c r="V16" s="142"/>
      <c r="W16" s="142"/>
      <c r="X16" s="142"/>
      <c r="Y16" s="142"/>
      <c r="Z16" s="142"/>
    </row>
    <row r="17" spans="1:26" ht="30">
      <c r="A17" s="449" t="s">
        <v>246</v>
      </c>
      <c r="B17" s="450"/>
      <c r="C17" s="466"/>
      <c r="D17" s="450"/>
      <c r="E17" s="142"/>
      <c r="F17" s="142"/>
      <c r="G17" s="142"/>
      <c r="H17" s="142"/>
      <c r="I17" s="142"/>
      <c r="J17" s="142"/>
      <c r="K17" s="142"/>
      <c r="L17" s="142"/>
      <c r="M17" s="142"/>
      <c r="N17" s="142"/>
      <c r="O17" s="142"/>
      <c r="P17" s="142"/>
      <c r="Q17" s="142"/>
      <c r="R17" s="142"/>
      <c r="S17" s="142"/>
      <c r="T17" s="142"/>
      <c r="U17" s="142"/>
      <c r="V17" s="142"/>
      <c r="W17" s="142"/>
      <c r="X17" s="142"/>
      <c r="Y17" s="142"/>
      <c r="Z17" s="142"/>
    </row>
    <row r="18" spans="1:26">
      <c r="A18" s="449" t="s">
        <v>247</v>
      </c>
      <c r="B18" s="450"/>
      <c r="C18" s="466"/>
      <c r="D18" s="450"/>
      <c r="E18" s="142"/>
      <c r="F18" s="142"/>
      <c r="G18" s="142"/>
      <c r="H18" s="142"/>
      <c r="I18" s="142"/>
      <c r="J18" s="142"/>
      <c r="K18" s="142"/>
      <c r="L18" s="142"/>
      <c r="M18" s="142"/>
      <c r="N18" s="142"/>
      <c r="O18" s="142"/>
      <c r="P18" s="142"/>
      <c r="Q18" s="142"/>
      <c r="R18" s="142"/>
      <c r="S18" s="142"/>
      <c r="T18" s="142"/>
      <c r="U18" s="142"/>
      <c r="V18" s="142"/>
      <c r="W18" s="142"/>
      <c r="X18" s="142"/>
      <c r="Y18" s="142"/>
      <c r="Z18" s="142"/>
    </row>
    <row r="19" spans="1:26" ht="45">
      <c r="A19" s="449" t="s">
        <v>248</v>
      </c>
      <c r="B19" s="450"/>
      <c r="C19" s="466"/>
      <c r="D19" s="450"/>
      <c r="E19" s="142"/>
      <c r="F19" s="142"/>
      <c r="G19" s="142"/>
      <c r="H19" s="142"/>
      <c r="I19" s="142"/>
      <c r="J19" s="142"/>
      <c r="K19" s="142"/>
      <c r="L19" s="142"/>
      <c r="M19" s="142"/>
      <c r="N19" s="142"/>
      <c r="O19" s="142"/>
      <c r="P19" s="142"/>
      <c r="Q19" s="142"/>
      <c r="R19" s="142"/>
      <c r="S19" s="142"/>
      <c r="T19" s="142"/>
      <c r="U19" s="142"/>
      <c r="V19" s="142"/>
      <c r="W19" s="142"/>
      <c r="X19" s="142"/>
      <c r="Y19" s="142"/>
      <c r="Z19" s="142"/>
    </row>
    <row r="20" spans="1:26">
      <c r="A20" s="449" t="s">
        <v>249</v>
      </c>
      <c r="B20" s="450"/>
      <c r="C20" s="466"/>
      <c r="D20" s="450"/>
      <c r="E20" s="142"/>
      <c r="F20" s="142"/>
      <c r="G20" s="142"/>
      <c r="H20" s="142"/>
      <c r="I20" s="142"/>
      <c r="J20" s="142"/>
      <c r="K20" s="142"/>
      <c r="L20" s="142"/>
      <c r="M20" s="142"/>
      <c r="N20" s="142"/>
      <c r="O20" s="142"/>
      <c r="P20" s="142"/>
      <c r="Q20" s="142"/>
      <c r="R20" s="142"/>
      <c r="S20" s="142"/>
      <c r="T20" s="142"/>
      <c r="U20" s="142"/>
      <c r="V20" s="142"/>
      <c r="W20" s="142"/>
      <c r="X20" s="142"/>
      <c r="Y20" s="142"/>
      <c r="Z20" s="142"/>
    </row>
    <row r="21" spans="1:26" ht="75">
      <c r="A21" s="449" t="s">
        <v>250</v>
      </c>
      <c r="B21" s="449"/>
      <c r="C21" s="464" t="s">
        <v>251</v>
      </c>
      <c r="D21" s="450"/>
      <c r="E21" s="142"/>
      <c r="F21" s="142"/>
      <c r="G21" s="142"/>
      <c r="H21" s="142"/>
      <c r="I21" s="142"/>
      <c r="J21" s="142"/>
      <c r="K21" s="142"/>
      <c r="L21" s="142"/>
      <c r="M21" s="142"/>
      <c r="N21" s="142"/>
      <c r="O21" s="142"/>
      <c r="P21" s="142"/>
      <c r="Q21" s="142"/>
      <c r="R21" s="142"/>
      <c r="S21" s="142"/>
      <c r="T21" s="142"/>
      <c r="U21" s="142"/>
      <c r="V21" s="142"/>
      <c r="W21" s="142"/>
      <c r="X21" s="142"/>
      <c r="Y21" s="142"/>
      <c r="Z21" s="142"/>
    </row>
    <row r="22" spans="1:26" ht="105">
      <c r="A22" s="449" t="s">
        <v>252</v>
      </c>
      <c r="B22" s="450"/>
      <c r="C22" s="464" t="s">
        <v>253</v>
      </c>
      <c r="D22" s="450"/>
      <c r="E22" s="142"/>
      <c r="F22" s="142"/>
      <c r="G22" s="142"/>
      <c r="H22" s="142"/>
      <c r="I22" s="142"/>
      <c r="J22" s="142"/>
      <c r="K22" s="142"/>
      <c r="L22" s="142"/>
      <c r="M22" s="142"/>
      <c r="N22" s="142"/>
      <c r="O22" s="142"/>
      <c r="P22" s="142"/>
      <c r="Q22" s="142"/>
      <c r="R22" s="142"/>
      <c r="S22" s="142"/>
      <c r="T22" s="142"/>
      <c r="U22" s="142"/>
      <c r="V22" s="142"/>
      <c r="W22" s="142"/>
      <c r="X22" s="142"/>
      <c r="Y22" s="142"/>
      <c r="Z22" s="142"/>
    </row>
    <row r="23" spans="1:26" ht="30">
      <c r="A23" s="449" t="s">
        <v>254</v>
      </c>
      <c r="B23" s="450"/>
      <c r="C23" s="464"/>
      <c r="D23" s="450"/>
      <c r="E23" s="142"/>
      <c r="F23" s="142"/>
      <c r="G23" s="142"/>
      <c r="H23" s="142"/>
      <c r="I23" s="142"/>
      <c r="J23" s="142"/>
      <c r="K23" s="142"/>
      <c r="L23" s="142"/>
      <c r="M23" s="142"/>
      <c r="N23" s="142"/>
      <c r="O23" s="142"/>
      <c r="P23" s="142"/>
      <c r="Q23" s="142"/>
      <c r="R23" s="142"/>
      <c r="S23" s="142"/>
      <c r="T23" s="142"/>
      <c r="U23" s="142"/>
      <c r="V23" s="142"/>
      <c r="W23" s="142"/>
      <c r="X23" s="142"/>
      <c r="Y23" s="142"/>
      <c r="Z23" s="142"/>
    </row>
    <row r="24" spans="1:26" ht="30">
      <c r="A24" s="449" t="s">
        <v>255</v>
      </c>
      <c r="B24" s="450"/>
      <c r="C24" s="466" t="s">
        <v>256</v>
      </c>
      <c r="D24" s="450"/>
      <c r="E24" s="142"/>
      <c r="F24" s="142"/>
      <c r="G24" s="142"/>
      <c r="H24" s="142"/>
      <c r="I24" s="142"/>
      <c r="J24" s="142"/>
      <c r="K24" s="142"/>
      <c r="L24" s="142"/>
      <c r="M24" s="142"/>
      <c r="N24" s="142"/>
      <c r="O24" s="142"/>
      <c r="P24" s="142"/>
      <c r="Q24" s="142"/>
      <c r="R24" s="142"/>
      <c r="S24" s="142"/>
      <c r="T24" s="142"/>
      <c r="U24" s="142"/>
      <c r="V24" s="142"/>
      <c r="W24" s="142"/>
      <c r="X24" s="142"/>
      <c r="Y24" s="142"/>
      <c r="Z24" s="142"/>
    </row>
    <row r="25" spans="1:26" ht="45">
      <c r="A25" s="449" t="s">
        <v>257</v>
      </c>
      <c r="B25" s="450"/>
      <c r="C25" s="466" t="s">
        <v>258</v>
      </c>
      <c r="D25" s="450"/>
      <c r="E25" s="142"/>
      <c r="F25" s="142"/>
      <c r="G25" s="142"/>
      <c r="H25" s="142"/>
      <c r="I25" s="142"/>
      <c r="J25" s="142"/>
      <c r="K25" s="142"/>
      <c r="L25" s="142"/>
      <c r="M25" s="142"/>
      <c r="N25" s="142"/>
      <c r="O25" s="142"/>
      <c r="P25" s="142"/>
      <c r="Q25" s="142"/>
      <c r="R25" s="142"/>
      <c r="S25" s="142"/>
      <c r="T25" s="142"/>
      <c r="U25" s="142"/>
      <c r="V25" s="142"/>
      <c r="W25" s="142"/>
      <c r="X25" s="142"/>
      <c r="Y25" s="142"/>
      <c r="Z25" s="142"/>
    </row>
    <row r="26" spans="1:26" ht="30">
      <c r="A26" s="449" t="s">
        <v>259</v>
      </c>
      <c r="B26" s="450"/>
      <c r="C26" s="466"/>
      <c r="D26" s="450"/>
      <c r="E26" s="142"/>
      <c r="F26" s="142"/>
      <c r="G26" s="142"/>
      <c r="H26" s="142"/>
      <c r="I26" s="142"/>
      <c r="J26" s="142"/>
      <c r="K26" s="142"/>
      <c r="L26" s="142"/>
      <c r="M26" s="142"/>
      <c r="N26" s="142"/>
      <c r="O26" s="142"/>
      <c r="P26" s="142"/>
      <c r="Q26" s="142"/>
      <c r="R26" s="142"/>
      <c r="S26" s="142"/>
      <c r="T26" s="142"/>
      <c r="U26" s="142"/>
      <c r="V26" s="142"/>
      <c r="W26" s="142"/>
      <c r="X26" s="142"/>
      <c r="Y26" s="142"/>
      <c r="Z26" s="142"/>
    </row>
    <row r="27" spans="1:26" ht="57">
      <c r="A27" s="457" t="s">
        <v>260</v>
      </c>
      <c r="B27" s="450"/>
      <c r="C27" s="467" t="s">
        <v>261</v>
      </c>
      <c r="D27" s="450"/>
      <c r="E27" s="142"/>
      <c r="F27" s="142"/>
      <c r="G27" s="142"/>
      <c r="H27" s="142"/>
      <c r="I27" s="142"/>
      <c r="J27" s="142"/>
      <c r="K27" s="142"/>
      <c r="L27" s="142"/>
      <c r="M27" s="142"/>
      <c r="N27" s="142"/>
      <c r="O27" s="142"/>
      <c r="P27" s="142"/>
      <c r="Q27" s="142"/>
      <c r="R27" s="142"/>
      <c r="S27" s="142"/>
      <c r="T27" s="142"/>
      <c r="U27" s="142"/>
      <c r="V27" s="142"/>
      <c r="W27" s="142"/>
      <c r="X27" s="142"/>
      <c r="Y27" s="142"/>
      <c r="Z27" s="142"/>
    </row>
    <row r="28" spans="1:26" ht="75">
      <c r="A28" s="457" t="s">
        <v>262</v>
      </c>
      <c r="B28" s="450"/>
      <c r="C28" s="466" t="s">
        <v>263</v>
      </c>
      <c r="D28" s="450"/>
      <c r="E28" s="142"/>
      <c r="F28" s="142"/>
      <c r="G28" s="142"/>
      <c r="H28" s="142"/>
      <c r="I28" s="142"/>
      <c r="J28" s="142"/>
      <c r="K28" s="142"/>
      <c r="L28" s="142"/>
      <c r="M28" s="142"/>
      <c r="N28" s="142"/>
      <c r="O28" s="142"/>
      <c r="P28" s="142"/>
      <c r="Q28" s="142"/>
      <c r="R28" s="142"/>
      <c r="S28" s="142"/>
      <c r="T28" s="142"/>
      <c r="U28" s="142"/>
      <c r="V28" s="142"/>
      <c r="W28" s="142"/>
      <c r="X28" s="142"/>
      <c r="Y28" s="142"/>
      <c r="Z28" s="142"/>
    </row>
    <row r="29" spans="1:26" ht="75">
      <c r="A29" s="457" t="s">
        <v>264</v>
      </c>
      <c r="B29" s="450"/>
      <c r="C29" s="466" t="s">
        <v>265</v>
      </c>
      <c r="D29" s="450"/>
      <c r="E29" s="142"/>
      <c r="F29" s="142"/>
      <c r="G29" s="142"/>
      <c r="H29" s="142"/>
      <c r="I29" s="142"/>
      <c r="J29" s="142"/>
      <c r="K29" s="142"/>
      <c r="L29" s="142"/>
      <c r="M29" s="142"/>
      <c r="N29" s="142"/>
      <c r="O29" s="142"/>
      <c r="P29" s="142"/>
      <c r="Q29" s="142"/>
      <c r="R29" s="142"/>
      <c r="S29" s="142"/>
      <c r="T29" s="142"/>
      <c r="U29" s="142"/>
      <c r="V29" s="142"/>
      <c r="W29" s="142"/>
      <c r="X29" s="142"/>
      <c r="Y29" s="142"/>
      <c r="Z29" s="142"/>
    </row>
    <row r="30" spans="1:26" ht="60">
      <c r="A30" s="449" t="s">
        <v>266</v>
      </c>
      <c r="B30" s="450"/>
      <c r="C30" s="466" t="s">
        <v>267</v>
      </c>
      <c r="D30" s="450"/>
      <c r="E30" s="142"/>
      <c r="F30" s="142"/>
      <c r="G30" s="142"/>
      <c r="H30" s="142"/>
      <c r="I30" s="142"/>
      <c r="J30" s="142"/>
      <c r="K30" s="142"/>
      <c r="L30" s="142"/>
      <c r="M30" s="142"/>
      <c r="N30" s="142"/>
      <c r="O30" s="142"/>
      <c r="P30" s="142"/>
      <c r="Q30" s="142"/>
      <c r="R30" s="142"/>
      <c r="S30" s="142"/>
      <c r="T30" s="142"/>
      <c r="U30" s="142"/>
      <c r="V30" s="142"/>
      <c r="W30" s="142"/>
      <c r="X30" s="142"/>
      <c r="Y30" s="142"/>
      <c r="Z30" s="142"/>
    </row>
    <row r="31" spans="1:26" ht="30">
      <c r="A31" s="449" t="s">
        <v>268</v>
      </c>
      <c r="B31" s="450"/>
      <c r="C31" s="466"/>
      <c r="D31" s="450"/>
      <c r="E31" s="142"/>
      <c r="F31" s="142"/>
      <c r="G31" s="142"/>
      <c r="H31" s="142"/>
      <c r="I31" s="142"/>
      <c r="J31" s="142"/>
      <c r="K31" s="142"/>
      <c r="L31" s="142"/>
      <c r="M31" s="142"/>
      <c r="N31" s="142"/>
      <c r="O31" s="142"/>
      <c r="P31" s="142"/>
      <c r="Q31" s="142"/>
      <c r="R31" s="142"/>
      <c r="S31" s="142"/>
      <c r="T31" s="142"/>
      <c r="U31" s="142"/>
      <c r="V31" s="142"/>
      <c r="W31" s="142"/>
      <c r="X31" s="142"/>
      <c r="Y31" s="142"/>
      <c r="Z31" s="142"/>
    </row>
    <row r="32" spans="1:26" ht="75">
      <c r="A32" s="457" t="s">
        <v>269</v>
      </c>
      <c r="B32" s="450"/>
      <c r="C32" s="466" t="s">
        <v>270</v>
      </c>
      <c r="D32" s="450"/>
      <c r="E32" s="142"/>
      <c r="F32" s="142"/>
      <c r="G32" s="142"/>
      <c r="H32" s="142"/>
      <c r="I32" s="142"/>
      <c r="J32" s="142"/>
      <c r="K32" s="142"/>
      <c r="L32" s="142"/>
      <c r="M32" s="142"/>
      <c r="N32" s="142"/>
      <c r="O32" s="142"/>
      <c r="P32" s="142"/>
      <c r="Q32" s="142"/>
      <c r="R32" s="142"/>
      <c r="S32" s="142"/>
      <c r="T32" s="142"/>
      <c r="U32" s="142"/>
      <c r="V32" s="142"/>
      <c r="W32" s="142"/>
      <c r="X32" s="142"/>
      <c r="Y32" s="142"/>
      <c r="Z32" s="142"/>
    </row>
    <row r="33" spans="1:26" ht="42.75">
      <c r="A33" s="457" t="s">
        <v>271</v>
      </c>
      <c r="B33" s="450"/>
      <c r="C33" s="467" t="s">
        <v>272</v>
      </c>
      <c r="D33" s="450"/>
      <c r="E33" s="142"/>
      <c r="F33" s="142"/>
      <c r="G33" s="142"/>
      <c r="H33" s="142"/>
      <c r="I33" s="142"/>
      <c r="J33" s="142"/>
      <c r="K33" s="142"/>
      <c r="L33" s="142"/>
      <c r="M33" s="142"/>
      <c r="N33" s="142"/>
      <c r="O33" s="142"/>
      <c r="P33" s="142"/>
      <c r="Q33" s="142"/>
      <c r="R33" s="142"/>
      <c r="S33" s="142"/>
      <c r="T33" s="142"/>
      <c r="U33" s="142"/>
      <c r="V33" s="142"/>
      <c r="W33" s="142"/>
      <c r="X33" s="142"/>
      <c r="Y33" s="142"/>
      <c r="Z33" s="142"/>
    </row>
    <row r="34" spans="1:26" ht="105">
      <c r="A34" s="457" t="s">
        <v>273</v>
      </c>
      <c r="B34" s="450"/>
      <c r="C34" s="466" t="s">
        <v>274</v>
      </c>
      <c r="D34" s="450"/>
      <c r="E34" s="142"/>
      <c r="F34" s="142"/>
      <c r="G34" s="142"/>
      <c r="H34" s="142"/>
      <c r="I34" s="142"/>
      <c r="J34" s="142"/>
      <c r="K34" s="142"/>
      <c r="L34" s="142"/>
      <c r="M34" s="142"/>
      <c r="N34" s="142"/>
      <c r="O34" s="142"/>
      <c r="P34" s="142"/>
      <c r="Q34" s="142"/>
      <c r="R34" s="142"/>
      <c r="S34" s="142"/>
      <c r="T34" s="142"/>
      <c r="U34" s="142"/>
      <c r="V34" s="142"/>
      <c r="W34" s="142"/>
      <c r="X34" s="142"/>
      <c r="Y34" s="142"/>
      <c r="Z34" s="142"/>
    </row>
    <row r="35" spans="1:26" ht="30">
      <c r="A35" s="449" t="s">
        <v>275</v>
      </c>
      <c r="B35" s="450"/>
      <c r="C35" s="466"/>
      <c r="D35" s="450"/>
      <c r="E35" s="142"/>
      <c r="F35" s="142"/>
      <c r="G35" s="142"/>
      <c r="H35" s="142"/>
      <c r="I35" s="142"/>
      <c r="J35" s="142"/>
      <c r="K35" s="142"/>
      <c r="L35" s="142"/>
      <c r="M35" s="142"/>
      <c r="N35" s="142"/>
      <c r="O35" s="142"/>
      <c r="P35" s="142"/>
      <c r="Q35" s="142"/>
      <c r="R35" s="142"/>
      <c r="S35" s="142"/>
      <c r="T35" s="142"/>
      <c r="U35" s="142"/>
      <c r="V35" s="142"/>
      <c r="W35" s="142"/>
      <c r="X35" s="142"/>
      <c r="Y35" s="142"/>
      <c r="Z35" s="142"/>
    </row>
    <row r="36" spans="1:26" ht="90">
      <c r="A36" s="449" t="s">
        <v>276</v>
      </c>
      <c r="B36" s="450"/>
      <c r="C36" s="466" t="s">
        <v>277</v>
      </c>
      <c r="D36" s="450" t="s">
        <v>278</v>
      </c>
      <c r="E36" s="142"/>
      <c r="F36" s="142"/>
      <c r="G36" s="142"/>
      <c r="H36" s="142"/>
      <c r="I36" s="142"/>
      <c r="J36" s="142"/>
      <c r="K36" s="142"/>
      <c r="L36" s="142"/>
      <c r="M36" s="142"/>
      <c r="N36" s="142"/>
      <c r="O36" s="142"/>
      <c r="P36" s="142"/>
      <c r="Q36" s="142"/>
      <c r="R36" s="142"/>
      <c r="S36" s="142"/>
      <c r="T36" s="142"/>
      <c r="U36" s="142"/>
      <c r="V36" s="142"/>
      <c r="W36" s="142"/>
      <c r="X36" s="142"/>
      <c r="Y36" s="142"/>
      <c r="Z36" s="142"/>
    </row>
    <row r="37" spans="1:26">
      <c r="A37" s="449" t="s">
        <v>279</v>
      </c>
      <c r="B37" s="450"/>
      <c r="C37" s="466"/>
      <c r="D37" s="450"/>
      <c r="E37" s="142"/>
      <c r="F37" s="142"/>
      <c r="G37" s="142"/>
      <c r="H37" s="142"/>
      <c r="I37" s="142"/>
      <c r="J37" s="142"/>
      <c r="K37" s="142"/>
      <c r="L37" s="142"/>
      <c r="M37" s="142"/>
      <c r="N37" s="142"/>
      <c r="O37" s="142"/>
      <c r="P37" s="142"/>
      <c r="Q37" s="142"/>
      <c r="R37" s="142"/>
      <c r="S37" s="142"/>
      <c r="T37" s="142"/>
      <c r="U37" s="142"/>
      <c r="V37" s="142"/>
      <c r="W37" s="142"/>
      <c r="X37" s="142"/>
      <c r="Y37" s="142"/>
      <c r="Z37" s="142"/>
    </row>
    <row r="38" spans="1:26" ht="42.75">
      <c r="A38" s="457" t="s">
        <v>280</v>
      </c>
      <c r="B38" s="450"/>
      <c r="C38" s="467" t="s">
        <v>281</v>
      </c>
      <c r="D38" s="450"/>
      <c r="E38" s="142"/>
      <c r="F38" s="142"/>
      <c r="G38" s="142"/>
      <c r="H38" s="142"/>
      <c r="I38" s="142"/>
      <c r="J38" s="142"/>
      <c r="K38" s="142"/>
      <c r="L38" s="142"/>
      <c r="M38" s="142"/>
      <c r="N38" s="142"/>
      <c r="O38" s="142"/>
      <c r="P38" s="142"/>
      <c r="Q38" s="142"/>
      <c r="R38" s="142"/>
      <c r="S38" s="142"/>
      <c r="T38" s="142"/>
      <c r="U38" s="142"/>
      <c r="V38" s="142"/>
      <c r="W38" s="142"/>
      <c r="X38" s="142"/>
      <c r="Y38" s="142"/>
      <c r="Z38" s="142"/>
    </row>
    <row r="39" spans="1:26" ht="71.25">
      <c r="A39" s="457" t="s">
        <v>282</v>
      </c>
      <c r="B39" s="450"/>
      <c r="C39" s="467" t="s">
        <v>283</v>
      </c>
      <c r="D39" s="450"/>
      <c r="E39" s="142"/>
      <c r="F39" s="142"/>
      <c r="G39" s="142"/>
      <c r="H39" s="142"/>
      <c r="I39" s="142"/>
      <c r="J39" s="142"/>
      <c r="K39" s="142"/>
      <c r="L39" s="142"/>
      <c r="M39" s="142"/>
      <c r="N39" s="142"/>
      <c r="O39" s="142"/>
      <c r="P39" s="142"/>
      <c r="Q39" s="142"/>
      <c r="R39" s="142"/>
      <c r="S39" s="142"/>
      <c r="T39" s="142"/>
      <c r="U39" s="142"/>
      <c r="V39" s="142"/>
      <c r="W39" s="142"/>
      <c r="X39" s="142"/>
      <c r="Y39" s="142"/>
      <c r="Z39" s="142"/>
    </row>
    <row r="40" spans="1:26" ht="30">
      <c r="A40" s="449" t="s">
        <v>284</v>
      </c>
      <c r="B40" s="449"/>
      <c r="C40" s="464" t="s">
        <v>285</v>
      </c>
      <c r="D40" s="450"/>
      <c r="E40" s="142"/>
      <c r="F40" s="142"/>
      <c r="G40" s="142"/>
      <c r="H40" s="142"/>
      <c r="I40" s="142"/>
      <c r="J40" s="142"/>
      <c r="K40" s="142"/>
      <c r="L40" s="142"/>
      <c r="M40" s="142"/>
      <c r="N40" s="142"/>
      <c r="O40" s="142"/>
      <c r="P40" s="142"/>
      <c r="Q40" s="142"/>
      <c r="R40" s="142"/>
      <c r="S40" s="142"/>
      <c r="T40" s="142"/>
      <c r="U40" s="142"/>
      <c r="V40" s="142"/>
      <c r="W40" s="142"/>
      <c r="X40" s="142"/>
      <c r="Y40" s="142"/>
      <c r="Z40" s="142"/>
    </row>
    <row r="41" spans="1:26" ht="30">
      <c r="A41" s="449" t="s">
        <v>286</v>
      </c>
      <c r="B41" s="449"/>
      <c r="C41" s="464" t="s">
        <v>287</v>
      </c>
      <c r="D41" s="450"/>
      <c r="E41" s="142"/>
      <c r="F41" s="142"/>
      <c r="G41" s="142"/>
      <c r="H41" s="142"/>
      <c r="I41" s="142"/>
      <c r="J41" s="142"/>
      <c r="K41" s="142"/>
      <c r="L41" s="142"/>
      <c r="M41" s="142"/>
      <c r="N41" s="142"/>
      <c r="O41" s="142"/>
      <c r="P41" s="142"/>
      <c r="Q41" s="142"/>
      <c r="R41" s="142"/>
      <c r="S41" s="142"/>
      <c r="T41" s="142"/>
      <c r="U41" s="142"/>
      <c r="V41" s="142"/>
      <c r="W41" s="142"/>
      <c r="X41" s="142"/>
      <c r="Y41" s="142"/>
      <c r="Z41" s="142"/>
    </row>
    <row r="42" spans="1:26">
      <c r="A42" s="449" t="s">
        <v>288</v>
      </c>
      <c r="B42" s="449"/>
      <c r="C42" s="464" t="s">
        <v>289</v>
      </c>
      <c r="D42" s="450"/>
      <c r="E42" s="142"/>
      <c r="F42" s="142"/>
      <c r="G42" s="142"/>
      <c r="H42" s="142"/>
      <c r="I42" s="142"/>
      <c r="J42" s="142"/>
      <c r="K42" s="142"/>
      <c r="L42" s="142"/>
      <c r="M42" s="142"/>
      <c r="N42" s="142"/>
      <c r="O42" s="142"/>
      <c r="P42" s="142"/>
      <c r="Q42" s="142"/>
      <c r="R42" s="142"/>
      <c r="S42" s="142"/>
      <c r="T42" s="142"/>
      <c r="U42" s="142"/>
      <c r="V42" s="142"/>
      <c r="W42" s="142"/>
      <c r="X42" s="142"/>
      <c r="Y42" s="142"/>
      <c r="Z42" s="142"/>
    </row>
    <row r="43" spans="1:26" ht="30">
      <c r="A43" s="449" t="s">
        <v>290</v>
      </c>
      <c r="B43" s="449"/>
      <c r="C43" s="464" t="s">
        <v>291</v>
      </c>
      <c r="D43" s="450"/>
      <c r="E43" s="142"/>
      <c r="F43" s="142"/>
      <c r="G43" s="142"/>
      <c r="H43" s="142"/>
      <c r="I43" s="142"/>
      <c r="J43" s="142"/>
      <c r="K43" s="142"/>
      <c r="L43" s="142"/>
      <c r="M43" s="142"/>
      <c r="N43" s="142"/>
      <c r="O43" s="142"/>
      <c r="P43" s="142"/>
      <c r="Q43" s="142"/>
      <c r="R43" s="142"/>
      <c r="S43" s="142"/>
      <c r="T43" s="142"/>
      <c r="U43" s="142"/>
      <c r="V43" s="142"/>
      <c r="W43" s="142"/>
      <c r="X43" s="142"/>
      <c r="Y43" s="142"/>
      <c r="Z43" s="142"/>
    </row>
    <row r="44" spans="1:26" ht="30">
      <c r="A44" s="449" t="s">
        <v>292</v>
      </c>
      <c r="B44" s="449"/>
      <c r="C44" s="464"/>
      <c r="D44" s="450"/>
      <c r="E44" s="142"/>
      <c r="F44" s="142"/>
      <c r="G44" s="142"/>
      <c r="H44" s="142"/>
      <c r="I44" s="142"/>
      <c r="J44" s="142"/>
      <c r="K44" s="142"/>
      <c r="L44" s="142"/>
      <c r="M44" s="142"/>
      <c r="N44" s="142"/>
      <c r="O44" s="142"/>
      <c r="P44" s="142"/>
      <c r="Q44" s="142"/>
      <c r="R44" s="142"/>
      <c r="S44" s="142"/>
      <c r="T44" s="142"/>
      <c r="U44" s="142"/>
      <c r="V44" s="142"/>
      <c r="W44" s="142"/>
      <c r="X44" s="142"/>
      <c r="Y44" s="142"/>
      <c r="Z44" s="142"/>
    </row>
    <row r="45" spans="1:26" ht="90">
      <c r="A45" s="449" t="s">
        <v>293</v>
      </c>
      <c r="B45" s="449"/>
      <c r="C45" s="464"/>
      <c r="D45" s="450"/>
      <c r="E45" s="142"/>
      <c r="F45" s="142"/>
      <c r="G45" s="142"/>
      <c r="H45" s="142"/>
      <c r="I45" s="142"/>
      <c r="J45" s="142"/>
      <c r="K45" s="142"/>
      <c r="L45" s="142"/>
      <c r="M45" s="142"/>
      <c r="N45" s="142"/>
      <c r="O45" s="142"/>
      <c r="P45" s="142"/>
      <c r="Q45" s="142"/>
      <c r="R45" s="142"/>
      <c r="S45" s="142"/>
      <c r="T45" s="142"/>
      <c r="U45" s="142"/>
      <c r="V45" s="142"/>
      <c r="W45" s="142"/>
      <c r="X45" s="142"/>
      <c r="Y45" s="142"/>
      <c r="Z45" s="142"/>
    </row>
    <row r="46" spans="1:26" ht="30">
      <c r="A46" s="449" t="s">
        <v>294</v>
      </c>
      <c r="B46" s="449"/>
      <c r="C46" s="464"/>
      <c r="D46" s="450"/>
      <c r="E46" s="142"/>
      <c r="F46" s="142"/>
      <c r="G46" s="142"/>
      <c r="H46" s="142"/>
      <c r="I46" s="142"/>
      <c r="J46" s="142"/>
      <c r="K46" s="142"/>
      <c r="L46" s="142"/>
      <c r="M46" s="142"/>
      <c r="N46" s="142"/>
      <c r="O46" s="142"/>
      <c r="P46" s="142"/>
      <c r="Q46" s="142"/>
      <c r="R46" s="142"/>
      <c r="S46" s="142"/>
      <c r="T46" s="142"/>
      <c r="U46" s="142"/>
      <c r="V46" s="142"/>
      <c r="W46" s="142"/>
      <c r="X46" s="142"/>
      <c r="Y46" s="142"/>
      <c r="Z46" s="142"/>
    </row>
    <row r="47" spans="1:26" ht="30">
      <c r="A47" s="449" t="s">
        <v>295</v>
      </c>
      <c r="B47" s="449"/>
      <c r="C47" s="464"/>
      <c r="D47" s="450"/>
      <c r="E47" s="142"/>
      <c r="F47" s="142"/>
      <c r="G47" s="142"/>
      <c r="H47" s="142"/>
      <c r="I47" s="142"/>
      <c r="J47" s="142"/>
      <c r="K47" s="142"/>
      <c r="L47" s="142"/>
      <c r="M47" s="142"/>
      <c r="N47" s="142"/>
      <c r="O47" s="142"/>
      <c r="P47" s="142"/>
      <c r="Q47" s="142"/>
      <c r="R47" s="142"/>
      <c r="S47" s="142"/>
      <c r="T47" s="142"/>
      <c r="U47" s="142"/>
      <c r="V47" s="142"/>
      <c r="W47" s="142"/>
      <c r="X47" s="142"/>
      <c r="Y47" s="142"/>
      <c r="Z47" s="142"/>
    </row>
    <row r="48" spans="1:26" ht="45">
      <c r="A48" s="449" t="s">
        <v>296</v>
      </c>
      <c r="B48" s="449"/>
      <c r="C48" s="464"/>
      <c r="D48" s="450"/>
      <c r="E48" s="142"/>
      <c r="F48" s="142"/>
      <c r="G48" s="142"/>
      <c r="H48" s="142"/>
      <c r="I48" s="142"/>
      <c r="J48" s="142"/>
      <c r="K48" s="142"/>
      <c r="L48" s="142"/>
      <c r="M48" s="142"/>
      <c r="N48" s="142"/>
      <c r="O48" s="142"/>
      <c r="P48" s="142"/>
      <c r="Q48" s="142"/>
      <c r="R48" s="142"/>
      <c r="S48" s="142"/>
      <c r="T48" s="142"/>
      <c r="U48" s="142"/>
      <c r="V48" s="142"/>
      <c r="W48" s="142"/>
      <c r="X48" s="142"/>
      <c r="Y48" s="142"/>
      <c r="Z48" s="142"/>
    </row>
    <row r="49" spans="1:26" ht="45">
      <c r="A49" s="449" t="s">
        <v>297</v>
      </c>
      <c r="B49" s="449"/>
      <c r="C49" s="464"/>
      <c r="D49" s="450"/>
      <c r="E49" s="142"/>
      <c r="F49" s="142"/>
      <c r="G49" s="142"/>
      <c r="H49" s="142"/>
      <c r="I49" s="142"/>
      <c r="J49" s="142"/>
      <c r="K49" s="142"/>
      <c r="L49" s="142"/>
      <c r="M49" s="142"/>
      <c r="N49" s="142"/>
      <c r="O49" s="142"/>
      <c r="P49" s="142"/>
      <c r="Q49" s="142"/>
      <c r="R49" s="142"/>
      <c r="S49" s="142"/>
      <c r="T49" s="142"/>
      <c r="U49" s="142"/>
      <c r="V49" s="142"/>
      <c r="W49" s="142"/>
      <c r="X49" s="142"/>
      <c r="Y49" s="142"/>
      <c r="Z49" s="142"/>
    </row>
    <row r="50" spans="1:26" ht="45">
      <c r="A50" s="449" t="s">
        <v>298</v>
      </c>
      <c r="B50" s="449"/>
      <c r="C50" s="464"/>
      <c r="D50" s="450"/>
      <c r="E50" s="142"/>
      <c r="F50" s="142"/>
      <c r="G50" s="142"/>
      <c r="H50" s="142"/>
      <c r="I50" s="142"/>
      <c r="J50" s="142"/>
      <c r="K50" s="142"/>
      <c r="L50" s="142"/>
      <c r="M50" s="142"/>
      <c r="N50" s="142"/>
      <c r="O50" s="142"/>
      <c r="P50" s="142"/>
      <c r="Q50" s="142"/>
      <c r="R50" s="142"/>
      <c r="S50" s="142"/>
      <c r="T50" s="142"/>
      <c r="U50" s="142"/>
      <c r="V50" s="142"/>
      <c r="W50" s="142"/>
      <c r="X50" s="142"/>
      <c r="Y50" s="142"/>
      <c r="Z50" s="142"/>
    </row>
    <row r="51" spans="1:26" ht="30">
      <c r="A51" s="449" t="s">
        <v>299</v>
      </c>
      <c r="B51" s="449"/>
      <c r="C51" s="464"/>
      <c r="D51" s="450"/>
      <c r="E51" s="142"/>
      <c r="F51" s="142"/>
      <c r="G51" s="142"/>
      <c r="H51" s="142"/>
      <c r="I51" s="142"/>
      <c r="J51" s="142"/>
      <c r="K51" s="142"/>
      <c r="L51" s="142"/>
      <c r="M51" s="142"/>
      <c r="N51" s="142"/>
      <c r="O51" s="142"/>
      <c r="P51" s="142"/>
      <c r="Q51" s="142"/>
      <c r="R51" s="142"/>
      <c r="S51" s="142"/>
      <c r="T51" s="142"/>
      <c r="U51" s="142"/>
      <c r="V51" s="142"/>
      <c r="W51" s="142"/>
      <c r="X51" s="142"/>
      <c r="Y51" s="142"/>
      <c r="Z51" s="142"/>
    </row>
    <row r="52" spans="1:26">
      <c r="A52" s="449" t="s">
        <v>300</v>
      </c>
      <c r="B52" s="449"/>
      <c r="C52" s="464"/>
      <c r="D52" s="450"/>
      <c r="E52" s="142"/>
      <c r="F52" s="142"/>
      <c r="G52" s="142"/>
      <c r="H52" s="142"/>
      <c r="I52" s="142"/>
      <c r="J52" s="142"/>
      <c r="K52" s="142"/>
      <c r="L52" s="142"/>
      <c r="M52" s="142"/>
      <c r="N52" s="142"/>
      <c r="O52" s="142"/>
      <c r="P52" s="142"/>
      <c r="Q52" s="142"/>
      <c r="R52" s="142"/>
      <c r="S52" s="142"/>
      <c r="T52" s="142"/>
      <c r="U52" s="142"/>
      <c r="V52" s="142"/>
      <c r="W52" s="142"/>
      <c r="X52" s="142"/>
      <c r="Y52" s="142"/>
      <c r="Z52" s="142"/>
    </row>
    <row r="53" spans="1:26" ht="45">
      <c r="A53" s="449" t="s">
        <v>301</v>
      </c>
      <c r="B53" s="449"/>
      <c r="C53" s="464"/>
      <c r="D53" s="450"/>
      <c r="E53" s="142"/>
      <c r="F53" s="142"/>
      <c r="G53" s="142"/>
      <c r="H53" s="142"/>
      <c r="I53" s="142"/>
      <c r="J53" s="142"/>
      <c r="K53" s="142"/>
      <c r="L53" s="142"/>
      <c r="M53" s="142"/>
      <c r="N53" s="142"/>
      <c r="O53" s="142"/>
      <c r="P53" s="142"/>
      <c r="Q53" s="142"/>
      <c r="R53" s="142"/>
      <c r="S53" s="142"/>
      <c r="T53" s="142"/>
      <c r="U53" s="142"/>
      <c r="V53" s="142"/>
      <c r="W53" s="142"/>
      <c r="X53" s="142"/>
      <c r="Y53" s="142"/>
      <c r="Z53" s="142"/>
    </row>
    <row r="54" spans="1:26" ht="30">
      <c r="A54" s="449" t="s">
        <v>302</v>
      </c>
      <c r="B54" s="449"/>
      <c r="C54" s="464"/>
      <c r="D54" s="450"/>
      <c r="E54" s="142"/>
      <c r="F54" s="142"/>
      <c r="G54" s="142"/>
      <c r="H54" s="142"/>
      <c r="I54" s="142"/>
      <c r="J54" s="142"/>
      <c r="K54" s="142"/>
      <c r="L54" s="142"/>
      <c r="M54" s="142"/>
      <c r="N54" s="142"/>
      <c r="O54" s="142"/>
      <c r="P54" s="142"/>
      <c r="Q54" s="142"/>
      <c r="R54" s="142"/>
      <c r="S54" s="142"/>
      <c r="T54" s="142"/>
      <c r="U54" s="142"/>
      <c r="V54" s="142"/>
      <c r="W54" s="142"/>
      <c r="X54" s="142"/>
      <c r="Y54" s="142"/>
      <c r="Z54" s="142"/>
    </row>
    <row r="55" spans="1:26" ht="45">
      <c r="A55" s="449" t="s">
        <v>303</v>
      </c>
      <c r="B55" s="449"/>
      <c r="C55" s="464"/>
      <c r="D55" s="450"/>
      <c r="E55" s="142"/>
      <c r="F55" s="142"/>
      <c r="G55" s="142"/>
      <c r="H55" s="142"/>
      <c r="I55" s="142"/>
      <c r="J55" s="142"/>
      <c r="K55" s="142"/>
      <c r="L55" s="142"/>
      <c r="M55" s="142"/>
      <c r="N55" s="142"/>
      <c r="O55" s="142"/>
      <c r="P55" s="142"/>
      <c r="Q55" s="142"/>
      <c r="R55" s="142"/>
      <c r="S55" s="142"/>
      <c r="T55" s="142"/>
      <c r="U55" s="142"/>
      <c r="V55" s="142"/>
      <c r="W55" s="142"/>
      <c r="X55" s="142"/>
      <c r="Y55" s="142"/>
      <c r="Z55" s="142"/>
    </row>
    <row r="56" spans="1:26">
      <c r="A56" s="449" t="s">
        <v>304</v>
      </c>
      <c r="B56" s="449"/>
      <c r="C56" s="464"/>
      <c r="D56" s="450"/>
      <c r="E56" s="142"/>
      <c r="F56" s="142"/>
      <c r="G56" s="142"/>
      <c r="H56" s="142"/>
      <c r="I56" s="142"/>
      <c r="J56" s="142"/>
      <c r="K56" s="142"/>
      <c r="L56" s="142"/>
      <c r="M56" s="142"/>
      <c r="N56" s="142"/>
      <c r="O56" s="142"/>
      <c r="P56" s="142"/>
      <c r="Q56" s="142"/>
      <c r="R56" s="142"/>
      <c r="S56" s="142"/>
      <c r="T56" s="142"/>
      <c r="U56" s="142"/>
      <c r="V56" s="142"/>
      <c r="W56" s="142"/>
      <c r="X56" s="142"/>
      <c r="Y56" s="142"/>
      <c r="Z56" s="142"/>
    </row>
    <row r="57" spans="1:26" ht="45">
      <c r="A57" s="449" t="s">
        <v>305</v>
      </c>
      <c r="B57" s="449"/>
      <c r="C57" s="464"/>
      <c r="D57" s="450"/>
      <c r="E57" s="142"/>
      <c r="F57" s="142"/>
      <c r="G57" s="142"/>
      <c r="H57" s="142"/>
      <c r="I57" s="142"/>
      <c r="J57" s="142"/>
      <c r="K57" s="142"/>
      <c r="L57" s="142"/>
      <c r="M57" s="142"/>
      <c r="N57" s="142"/>
      <c r="O57" s="142"/>
      <c r="P57" s="142"/>
      <c r="Q57" s="142"/>
      <c r="R57" s="142"/>
      <c r="S57" s="142"/>
      <c r="T57" s="142"/>
      <c r="U57" s="142"/>
      <c r="V57" s="142"/>
      <c r="W57" s="142"/>
      <c r="X57" s="142"/>
      <c r="Y57" s="142"/>
      <c r="Z57" s="142"/>
    </row>
    <row r="58" spans="1:26">
      <c r="A58" s="449" t="s">
        <v>306</v>
      </c>
      <c r="B58" s="449"/>
      <c r="C58" s="464" t="s">
        <v>307</v>
      </c>
      <c r="D58" s="450"/>
      <c r="E58" s="142"/>
      <c r="F58" s="142"/>
      <c r="G58" s="142"/>
      <c r="H58" s="142"/>
      <c r="I58" s="142"/>
      <c r="J58" s="142"/>
      <c r="K58" s="142"/>
      <c r="L58" s="142"/>
      <c r="M58" s="142"/>
      <c r="N58" s="142"/>
      <c r="O58" s="142"/>
      <c r="P58" s="142"/>
      <c r="Q58" s="142"/>
      <c r="R58" s="142"/>
      <c r="S58" s="142"/>
      <c r="T58" s="142"/>
      <c r="U58" s="142"/>
      <c r="V58" s="142"/>
      <c r="W58" s="142"/>
      <c r="X58" s="142"/>
      <c r="Y58" s="142"/>
      <c r="Z58" s="142"/>
    </row>
    <row r="59" spans="1:26">
      <c r="A59" s="449" t="s">
        <v>308</v>
      </c>
      <c r="B59" s="449"/>
      <c r="C59" s="464"/>
      <c r="D59" s="450"/>
      <c r="E59" s="142"/>
      <c r="F59" s="142"/>
      <c r="G59" s="142"/>
      <c r="H59" s="142"/>
      <c r="I59" s="142"/>
      <c r="J59" s="142"/>
      <c r="K59" s="142"/>
      <c r="L59" s="142"/>
      <c r="M59" s="142"/>
      <c r="N59" s="142"/>
      <c r="O59" s="142"/>
      <c r="P59" s="142"/>
      <c r="Q59" s="142"/>
      <c r="R59" s="142"/>
      <c r="S59" s="142"/>
      <c r="T59" s="142"/>
      <c r="U59" s="142"/>
      <c r="V59" s="142"/>
      <c r="W59" s="142"/>
      <c r="X59" s="142"/>
      <c r="Y59" s="142"/>
      <c r="Z59" s="142"/>
    </row>
    <row r="60" spans="1:26">
      <c r="A60" s="449" t="s">
        <v>309</v>
      </c>
      <c r="B60" s="449"/>
      <c r="C60" s="464"/>
      <c r="D60" s="450"/>
      <c r="E60" s="142"/>
      <c r="F60" s="142"/>
      <c r="G60" s="142"/>
      <c r="H60" s="142"/>
      <c r="I60" s="142"/>
      <c r="J60" s="142"/>
      <c r="K60" s="142"/>
      <c r="L60" s="142"/>
      <c r="M60" s="142"/>
      <c r="N60" s="142"/>
      <c r="O60" s="142"/>
      <c r="P60" s="142"/>
      <c r="Q60" s="142"/>
      <c r="R60" s="142"/>
      <c r="S60" s="142"/>
      <c r="T60" s="142"/>
      <c r="U60" s="142"/>
      <c r="V60" s="142"/>
      <c r="W60" s="142"/>
      <c r="X60" s="142"/>
      <c r="Y60" s="142"/>
      <c r="Z60" s="142"/>
    </row>
    <row r="61" spans="1:26">
      <c r="A61" s="449" t="s">
        <v>310</v>
      </c>
      <c r="B61" s="449"/>
      <c r="C61" s="464" t="s">
        <v>311</v>
      </c>
      <c r="D61" s="450"/>
      <c r="E61" s="142"/>
      <c r="F61" s="142"/>
      <c r="G61" s="142"/>
      <c r="H61" s="142"/>
      <c r="I61" s="142"/>
      <c r="J61" s="142"/>
      <c r="K61" s="142"/>
      <c r="L61" s="142"/>
      <c r="M61" s="142"/>
      <c r="N61" s="142"/>
      <c r="O61" s="142"/>
      <c r="P61" s="142"/>
      <c r="Q61" s="142"/>
      <c r="R61" s="142"/>
      <c r="S61" s="142"/>
      <c r="T61" s="142"/>
      <c r="U61" s="142"/>
      <c r="V61" s="142"/>
      <c r="W61" s="142"/>
      <c r="X61" s="142"/>
      <c r="Y61" s="142"/>
      <c r="Z61" s="142"/>
    </row>
    <row r="62" spans="1:26">
      <c r="A62" s="449" t="s">
        <v>312</v>
      </c>
      <c r="B62" s="449"/>
      <c r="C62" s="464" t="s">
        <v>313</v>
      </c>
      <c r="D62" s="450"/>
      <c r="E62" s="142"/>
      <c r="F62" s="142"/>
      <c r="G62" s="142"/>
      <c r="H62" s="142"/>
      <c r="I62" s="142"/>
      <c r="J62" s="142"/>
      <c r="K62" s="142"/>
      <c r="L62" s="142"/>
      <c r="M62" s="142"/>
      <c r="N62" s="142"/>
      <c r="O62" s="142"/>
      <c r="P62" s="142"/>
      <c r="Q62" s="142"/>
      <c r="R62" s="142"/>
      <c r="S62" s="142"/>
      <c r="T62" s="142"/>
      <c r="U62" s="142"/>
      <c r="V62" s="142"/>
      <c r="W62" s="142"/>
      <c r="X62" s="142"/>
      <c r="Y62" s="142"/>
      <c r="Z62" s="142"/>
    </row>
    <row r="63" spans="1:26" ht="71.25">
      <c r="A63" s="461" t="s">
        <v>314</v>
      </c>
      <c r="B63" s="462"/>
      <c r="C63" s="468" t="s">
        <v>315</v>
      </c>
      <c r="D63" s="463" t="s">
        <v>316</v>
      </c>
      <c r="E63" s="142"/>
      <c r="F63" s="142"/>
      <c r="G63" s="142"/>
      <c r="H63" s="142"/>
      <c r="I63" s="142"/>
      <c r="J63" s="142"/>
      <c r="K63" s="142"/>
      <c r="L63" s="142"/>
      <c r="M63" s="142"/>
      <c r="N63" s="142"/>
      <c r="O63" s="142"/>
      <c r="P63" s="142"/>
      <c r="Q63" s="142"/>
      <c r="R63" s="142"/>
      <c r="S63" s="142"/>
      <c r="T63" s="142"/>
      <c r="U63" s="142"/>
      <c r="V63" s="142"/>
      <c r="W63" s="142"/>
      <c r="X63" s="142"/>
      <c r="Y63" s="142"/>
      <c r="Z63" s="142"/>
    </row>
    <row r="64" spans="1:26" ht="42.75">
      <c r="A64" s="449" t="s">
        <v>317</v>
      </c>
      <c r="B64" s="450"/>
      <c r="C64" s="467" t="s">
        <v>318</v>
      </c>
      <c r="D64" s="458" t="s">
        <v>319</v>
      </c>
      <c r="E64" s="142"/>
      <c r="F64" s="142"/>
      <c r="G64" s="142"/>
      <c r="H64" s="142"/>
      <c r="I64" s="142"/>
      <c r="J64" s="142"/>
      <c r="K64" s="142"/>
      <c r="L64" s="142"/>
      <c r="M64" s="142"/>
      <c r="N64" s="142"/>
      <c r="O64" s="142"/>
      <c r="P64" s="142"/>
      <c r="Q64" s="142"/>
      <c r="R64" s="142"/>
      <c r="S64" s="142"/>
      <c r="T64" s="142"/>
      <c r="U64" s="142"/>
      <c r="V64" s="142"/>
      <c r="W64" s="142"/>
      <c r="X64" s="142"/>
      <c r="Y64" s="142"/>
      <c r="Z64" s="142"/>
    </row>
    <row r="65" spans="1:26">
      <c r="A65" s="459" t="s">
        <v>320</v>
      </c>
      <c r="B65" s="459"/>
      <c r="C65" s="469" t="s">
        <v>321</v>
      </c>
      <c r="D65" s="460" t="s">
        <v>322</v>
      </c>
      <c r="E65" s="142"/>
      <c r="F65" s="142"/>
      <c r="G65" s="142"/>
      <c r="H65" s="142"/>
      <c r="I65" s="142"/>
      <c r="J65" s="142"/>
      <c r="K65" s="142"/>
      <c r="L65" s="142"/>
      <c r="M65" s="142"/>
      <c r="N65" s="142"/>
      <c r="O65" s="142"/>
      <c r="P65" s="142"/>
      <c r="Q65" s="142"/>
      <c r="R65" s="142"/>
      <c r="S65" s="142"/>
      <c r="T65" s="142"/>
      <c r="U65" s="142"/>
      <c r="V65" s="142"/>
      <c r="W65" s="142"/>
      <c r="X65" s="142"/>
      <c r="Y65" s="142"/>
      <c r="Z65" s="142"/>
    </row>
    <row r="66" spans="1:26">
      <c r="A66" s="142"/>
      <c r="B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row>
    <row r="67" spans="1:26">
      <c r="A67" s="142"/>
      <c r="B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row>
    <row r="68" spans="1:26">
      <c r="A68" s="142"/>
      <c r="B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row>
    <row r="69" spans="1:26">
      <c r="A69" s="142"/>
      <c r="B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row>
    <row r="70" spans="1:26">
      <c r="A70" s="142"/>
      <c r="B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row>
    <row r="71" spans="1:26">
      <c r="A71" s="142"/>
      <c r="B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row>
    <row r="72" spans="1:26">
      <c r="A72" s="142"/>
      <c r="B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row>
    <row r="73" spans="1:26">
      <c r="A73" s="142"/>
      <c r="B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row>
    <row r="74" spans="1:26">
      <c r="A74" s="142"/>
      <c r="B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row>
    <row r="75" spans="1:26">
      <c r="A75" s="142"/>
      <c r="B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row>
    <row r="76" spans="1:26">
      <c r="A76" s="142"/>
      <c r="B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row>
    <row r="77" spans="1:26">
      <c r="A77" s="142"/>
      <c r="B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row>
    <row r="78" spans="1:26">
      <c r="A78" s="142"/>
      <c r="B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row>
    <row r="79" spans="1:26">
      <c r="A79" s="142"/>
      <c r="B79" s="142"/>
      <c r="D79" s="142"/>
      <c r="E79" s="142"/>
      <c r="F79" s="142"/>
      <c r="G79" s="142"/>
      <c r="H79" s="142"/>
      <c r="I79" s="142"/>
      <c r="J79" s="142"/>
      <c r="K79" s="142"/>
      <c r="L79" s="142"/>
      <c r="M79" s="142"/>
      <c r="N79" s="142"/>
      <c r="O79" s="142"/>
      <c r="P79" s="142"/>
      <c r="Q79" s="142"/>
      <c r="R79" s="142"/>
      <c r="S79" s="142"/>
      <c r="T79" s="142"/>
      <c r="U79" s="142"/>
      <c r="V79" s="142"/>
      <c r="W79" s="142"/>
      <c r="X79" s="142"/>
      <c r="Y79" s="142"/>
      <c r="Z79" s="142"/>
    </row>
    <row r="80" spans="1:26">
      <c r="A80" s="142"/>
      <c r="B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row>
    <row r="81" spans="1:26">
      <c r="A81" s="142"/>
      <c r="B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row>
    <row r="82" spans="1:26">
      <c r="A82" s="142"/>
      <c r="B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row>
    <row r="83" spans="1:26">
      <c r="A83" s="142"/>
      <c r="B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row>
    <row r="84" spans="1:26">
      <c r="A84" s="142"/>
      <c r="B84" s="142"/>
      <c r="D84" s="142"/>
      <c r="E84" s="142"/>
      <c r="F84" s="142"/>
      <c r="G84" s="142"/>
      <c r="H84" s="142"/>
      <c r="I84" s="142"/>
      <c r="J84" s="142"/>
      <c r="K84" s="142"/>
      <c r="L84" s="142"/>
      <c r="M84" s="142"/>
      <c r="N84" s="142"/>
      <c r="O84" s="142"/>
      <c r="P84" s="142"/>
      <c r="Q84" s="142"/>
      <c r="R84" s="142"/>
      <c r="S84" s="142"/>
      <c r="T84" s="142"/>
      <c r="U84" s="142"/>
      <c r="V84" s="142"/>
      <c r="W84" s="142"/>
      <c r="X84" s="142"/>
      <c r="Y84" s="142"/>
      <c r="Z84" s="142"/>
    </row>
    <row r="85" spans="1:26">
      <c r="A85" s="142"/>
      <c r="B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row>
    <row r="86" spans="1:26">
      <c r="A86" s="142"/>
      <c r="B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row>
    <row r="87" spans="1:26">
      <c r="A87" s="142"/>
      <c r="B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row>
    <row r="88" spans="1:26">
      <c r="A88" s="142"/>
      <c r="B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row>
    <row r="89" spans="1:26">
      <c r="A89" s="142"/>
      <c r="B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row>
    <row r="90" spans="1:26">
      <c r="A90" s="142"/>
      <c r="B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row>
    <row r="91" spans="1:26">
      <c r="A91" s="142"/>
      <c r="B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row>
    <row r="92" spans="1:26">
      <c r="A92" s="142"/>
      <c r="B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row>
    <row r="93" spans="1:26">
      <c r="A93" s="142"/>
      <c r="B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row>
    <row r="94" spans="1:26">
      <c r="A94" s="142"/>
      <c r="B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row>
    <row r="95" spans="1:26">
      <c r="A95" s="142"/>
      <c r="B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row>
    <row r="96" spans="1:26">
      <c r="A96" s="142"/>
      <c r="B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row>
    <row r="97" spans="1:26">
      <c r="A97" s="142"/>
      <c r="B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row>
    <row r="98" spans="1:26">
      <c r="A98" s="142"/>
      <c r="B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row>
  </sheetData>
  <hyperlinks>
    <hyperlink ref="D1" location="TOC!A1" display="Return to Table of Contents" xr:uid="{00000000-0004-0000-0300-000000000000}"/>
    <hyperlink ref="D63" r:id="rId1" xr:uid="{E664B71E-EE25-4CC8-BDFB-771F079DD857}"/>
    <hyperlink ref="D64" r:id="rId2" xr:uid="{CFFF1757-59EF-4D9A-BC0C-D950269F78D6}"/>
    <hyperlink ref="D65" r:id="rId3" xr:uid="{3FE88F8A-48D7-4106-A189-1B68DFD09E5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sheetPr>
  <dimension ref="A1:S129"/>
  <sheetViews>
    <sheetView topLeftCell="I106" zoomScale="73" zoomScaleNormal="73" workbookViewId="0">
      <selection activeCell="J89" sqref="J89"/>
    </sheetView>
  </sheetViews>
  <sheetFormatPr defaultColWidth="8.7109375" defaultRowHeight="14.25"/>
  <cols>
    <col min="1" max="1" width="13.5703125" style="234" customWidth="1"/>
    <col min="2" max="2" width="63.140625" style="152" customWidth="1"/>
    <col min="3" max="4" width="12.42578125" style="234" customWidth="1"/>
    <col min="5" max="5" width="8.7109375" style="152"/>
    <col min="6" max="6" width="13.5703125" style="157" customWidth="1"/>
    <col min="7" max="7" width="63.140625" style="161" customWidth="1"/>
    <col min="8" max="8" width="13.5703125" style="235" customWidth="1"/>
    <col min="9" max="9" width="22.140625" style="154" customWidth="1"/>
    <col min="10" max="10" width="41.5703125" style="154" customWidth="1"/>
    <col min="11" max="11" width="41.5703125" style="173" customWidth="1"/>
    <col min="12" max="12" width="13.5703125" style="235" customWidth="1"/>
    <col min="13" max="17" width="41.5703125" style="153" customWidth="1"/>
    <col min="18" max="19" width="12.5703125" style="152" customWidth="1"/>
    <col min="20" max="16384" width="8.7109375" style="152"/>
  </cols>
  <sheetData>
    <row r="1" spans="1:19" s="151" customFormat="1" ht="15.75" thickBot="1">
      <c r="A1" s="186" t="str">
        <f>Assessment_DataCollection!A1:G128</f>
        <v>SECTION</v>
      </c>
      <c r="B1" s="187" t="s">
        <v>323</v>
      </c>
      <c r="C1" s="188" t="s">
        <v>81</v>
      </c>
      <c r="D1" s="189"/>
      <c r="F1" s="155" t="s">
        <v>324</v>
      </c>
      <c r="G1" s="174" t="s">
        <v>325</v>
      </c>
      <c r="H1" s="175"/>
      <c r="I1" s="176"/>
      <c r="J1" s="176"/>
      <c r="K1" s="177" t="s">
        <v>81</v>
      </c>
      <c r="L1" s="191"/>
      <c r="M1" s="192" t="s">
        <v>326</v>
      </c>
      <c r="N1" s="191"/>
      <c r="O1" s="191"/>
      <c r="P1" s="190" t="s">
        <v>81</v>
      </c>
      <c r="Q1" s="191"/>
      <c r="R1" s="193" t="s">
        <v>326</v>
      </c>
      <c r="S1" s="194"/>
    </row>
    <row r="2" spans="1:19" ht="58.5" thickBot="1">
      <c r="A2" s="195">
        <v>1</v>
      </c>
      <c r="B2" s="196" t="s">
        <v>327</v>
      </c>
      <c r="C2" s="197" t="str">
        <f>Assessment_DataCollection!C2</f>
        <v>Public</v>
      </c>
      <c r="D2" s="198" t="str">
        <f>Assessment_DataCollection!D2</f>
        <v>Private/ Commercial</v>
      </c>
      <c r="F2" s="158">
        <v>1</v>
      </c>
      <c r="G2" s="178" t="s">
        <v>327</v>
      </c>
      <c r="H2" s="133" t="s">
        <v>328</v>
      </c>
      <c r="I2" s="163" t="s">
        <v>329</v>
      </c>
      <c r="J2" s="169" t="s">
        <v>330</v>
      </c>
      <c r="K2" s="169" t="s">
        <v>331</v>
      </c>
      <c r="L2" s="201" t="s">
        <v>332</v>
      </c>
      <c r="M2" s="202" t="s">
        <v>333</v>
      </c>
      <c r="N2" s="203" t="s">
        <v>334</v>
      </c>
      <c r="O2" s="202" t="s">
        <v>335</v>
      </c>
      <c r="P2" s="200" t="s">
        <v>336</v>
      </c>
      <c r="Q2" s="200" t="s">
        <v>331</v>
      </c>
      <c r="R2" s="204" t="s">
        <v>337</v>
      </c>
      <c r="S2" s="204" t="s">
        <v>338</v>
      </c>
    </row>
    <row r="3" spans="1:19" ht="15.75" thickBot="1">
      <c r="A3" s="195">
        <v>1.1000000000000001</v>
      </c>
      <c r="B3" s="205" t="str">
        <f>Assessment_DataCollection!B3</f>
        <v>1.1 Management, Leadership, and Administration</v>
      </c>
      <c r="C3" s="206"/>
      <c r="D3" s="206"/>
      <c r="F3" s="159"/>
      <c r="G3" s="179" t="s">
        <v>339</v>
      </c>
      <c r="H3" s="132"/>
      <c r="I3" s="170"/>
      <c r="J3" s="170"/>
      <c r="K3" s="131"/>
      <c r="L3" s="208"/>
      <c r="M3" s="207"/>
      <c r="N3" s="207"/>
      <c r="O3" s="207"/>
      <c r="P3" s="209"/>
      <c r="Q3" s="209"/>
      <c r="R3" s="210"/>
      <c r="S3" s="210"/>
    </row>
    <row r="4" spans="1:19" ht="45.75" thickBot="1">
      <c r="A4" s="195" t="s">
        <v>340</v>
      </c>
      <c r="B4" s="205" t="s">
        <v>341</v>
      </c>
      <c r="C4" s="206" t="str">
        <f>Assessment_DataCollection!C4</f>
        <v>Yes</v>
      </c>
      <c r="D4" s="206" t="str">
        <f>Assessment_DataCollection!D4</f>
        <v>Yes</v>
      </c>
      <c r="F4" s="159"/>
      <c r="G4" s="179" t="s">
        <v>341</v>
      </c>
      <c r="H4" s="180" t="s">
        <v>15</v>
      </c>
      <c r="I4" s="181"/>
      <c r="J4" s="182"/>
      <c r="K4" s="182"/>
      <c r="L4" s="211"/>
      <c r="M4" s="212"/>
      <c r="N4" s="212"/>
      <c r="O4" s="194"/>
      <c r="P4" s="194"/>
      <c r="Q4" s="194"/>
      <c r="R4" s="213"/>
      <c r="S4" s="213"/>
    </row>
    <row r="5" spans="1:19" ht="45.75" thickBot="1">
      <c r="A5" s="195" t="s">
        <v>342</v>
      </c>
      <c r="B5" s="214" t="str">
        <f>Assessment_DataCollection!B5</f>
        <v>1.1.1 a. This agency shall have authority and responsibility for the implementation, monitoring, evaluation, and enforcement of these and State standards.</v>
      </c>
      <c r="C5" s="215" t="str">
        <f>Assessment_DataCollection!C5</f>
        <v>Yes</v>
      </c>
      <c r="D5" s="216" t="str">
        <f>Assessment_DataCollection!D5</f>
        <v>Yes</v>
      </c>
      <c r="F5" s="155" t="s">
        <v>342</v>
      </c>
      <c r="G5" s="183" t="s">
        <v>343</v>
      </c>
      <c r="H5" s="287">
        <v>44138</v>
      </c>
      <c r="I5" s="288" t="s">
        <v>344</v>
      </c>
      <c r="J5" s="289" t="s">
        <v>345</v>
      </c>
      <c r="K5" s="290" t="s">
        <v>346</v>
      </c>
      <c r="L5" s="318">
        <v>44143</v>
      </c>
      <c r="M5" s="319" t="s">
        <v>347</v>
      </c>
      <c r="N5" s="329"/>
      <c r="O5" s="218"/>
      <c r="P5" s="219"/>
      <c r="Q5" s="220"/>
      <c r="R5" s="319"/>
      <c r="S5" s="218"/>
    </row>
    <row r="6" spans="1:19" ht="57.75" thickBot="1">
      <c r="A6" s="195"/>
      <c r="B6" s="214"/>
      <c r="C6" s="215"/>
      <c r="D6" s="216"/>
      <c r="F6" s="159"/>
      <c r="G6" s="160" t="s">
        <v>348</v>
      </c>
      <c r="H6" s="287">
        <v>44138</v>
      </c>
      <c r="I6" s="288" t="s">
        <v>344</v>
      </c>
      <c r="J6" s="291" t="s">
        <v>349</v>
      </c>
      <c r="K6" s="290"/>
      <c r="L6" s="320">
        <v>44143</v>
      </c>
      <c r="M6" s="319" t="s">
        <v>347</v>
      </c>
      <c r="N6" s="329"/>
      <c r="O6" s="218"/>
      <c r="P6" s="219"/>
      <c r="Q6" s="219"/>
      <c r="R6" s="319"/>
      <c r="S6" s="218"/>
    </row>
    <row r="7" spans="1:19" ht="57.75" thickBot="1">
      <c r="A7" s="195"/>
      <c r="B7" s="214"/>
      <c r="C7" s="215"/>
      <c r="D7" s="216"/>
      <c r="F7" s="159"/>
      <c r="G7" s="160" t="s">
        <v>350</v>
      </c>
      <c r="H7" s="292" t="s">
        <v>351</v>
      </c>
      <c r="I7" s="288" t="s">
        <v>344</v>
      </c>
      <c r="J7" s="290" t="s">
        <v>352</v>
      </c>
      <c r="K7" s="290"/>
      <c r="L7" s="320">
        <v>44143</v>
      </c>
      <c r="M7" s="319" t="s">
        <v>353</v>
      </c>
      <c r="N7" s="329" t="s">
        <v>354</v>
      </c>
      <c r="O7" s="218" t="s">
        <v>347</v>
      </c>
      <c r="P7" s="219"/>
      <c r="Q7" s="219"/>
      <c r="R7" s="319"/>
      <c r="S7" s="218"/>
    </row>
    <row r="8" spans="1:19" ht="100.5" thickBot="1">
      <c r="A8" s="195"/>
      <c r="B8" s="214"/>
      <c r="C8" s="215"/>
      <c r="D8" s="216"/>
      <c r="F8" s="159"/>
      <c r="G8" s="160" t="s">
        <v>355</v>
      </c>
      <c r="H8" s="292" t="s">
        <v>356</v>
      </c>
      <c r="I8" s="288" t="s">
        <v>344</v>
      </c>
      <c r="J8" s="293" t="s">
        <v>357</v>
      </c>
      <c r="K8" s="290"/>
      <c r="L8" s="320">
        <v>44143</v>
      </c>
      <c r="M8" s="319" t="s">
        <v>358</v>
      </c>
      <c r="N8" s="329"/>
      <c r="O8" s="218" t="s">
        <v>359</v>
      </c>
      <c r="P8" s="219"/>
      <c r="Q8" s="219"/>
      <c r="R8" s="319"/>
      <c r="S8" s="218"/>
    </row>
    <row r="9" spans="1:19" ht="29.25" thickBot="1">
      <c r="A9" s="195"/>
      <c r="B9" s="214"/>
      <c r="C9" s="215"/>
      <c r="D9" s="216"/>
      <c r="F9" s="159"/>
      <c r="G9" s="160" t="s">
        <v>360</v>
      </c>
      <c r="H9" s="287">
        <v>44138</v>
      </c>
      <c r="I9" s="288" t="s">
        <v>344</v>
      </c>
      <c r="J9" s="290" t="s">
        <v>361</v>
      </c>
      <c r="K9" s="290"/>
      <c r="L9" s="320">
        <v>44143</v>
      </c>
      <c r="M9" s="319" t="s">
        <v>347</v>
      </c>
      <c r="N9" s="329"/>
      <c r="O9" s="218"/>
      <c r="P9" s="219"/>
      <c r="Q9" s="219"/>
      <c r="R9" s="319"/>
      <c r="S9" s="218"/>
    </row>
    <row r="10" spans="1:19" ht="58.5" thickBot="1">
      <c r="A10" s="195" t="s">
        <v>362</v>
      </c>
      <c r="B10" s="214" t="str">
        <f>Assessment_DataCollection!B10</f>
        <v>1.1.1 b. This agency shall establish and maintain an advisory board of stakeholders to provide input to the State agency/agencies</v>
      </c>
      <c r="C10" s="215" t="str">
        <f>Assessment_DataCollection!C10</f>
        <v>Yes</v>
      </c>
      <c r="D10" s="216" t="str">
        <f>Assessment_DataCollection!D10</f>
        <v>No</v>
      </c>
      <c r="F10" s="158" t="s">
        <v>362</v>
      </c>
      <c r="G10" s="160" t="s">
        <v>363</v>
      </c>
      <c r="H10" s="292" t="s">
        <v>356</v>
      </c>
      <c r="I10" s="288" t="s">
        <v>344</v>
      </c>
      <c r="J10" s="289" t="s">
        <v>364</v>
      </c>
      <c r="K10" s="290"/>
      <c r="L10" s="320">
        <v>44143</v>
      </c>
      <c r="M10" s="319" t="s">
        <v>365</v>
      </c>
      <c r="N10" s="329" t="s">
        <v>366</v>
      </c>
      <c r="O10" s="218" t="s">
        <v>347</v>
      </c>
      <c r="P10" s="219"/>
      <c r="Q10" s="219"/>
      <c r="R10" s="319" t="s">
        <v>367</v>
      </c>
      <c r="S10" s="218"/>
    </row>
    <row r="11" spans="1:19" ht="114">
      <c r="A11" s="195"/>
      <c r="B11" s="214"/>
      <c r="C11" s="215"/>
      <c r="D11" s="216"/>
      <c r="F11" s="159"/>
      <c r="G11" s="160" t="s">
        <v>368</v>
      </c>
      <c r="H11" s="287">
        <v>44138</v>
      </c>
      <c r="I11" s="288" t="s">
        <v>127</v>
      </c>
      <c r="J11" s="290" t="s">
        <v>369</v>
      </c>
      <c r="K11" s="290"/>
      <c r="L11" s="320">
        <v>44143</v>
      </c>
      <c r="M11" s="319" t="s">
        <v>370</v>
      </c>
      <c r="N11" s="329"/>
      <c r="O11" s="218" t="s">
        <v>371</v>
      </c>
      <c r="P11" s="219"/>
      <c r="Q11" s="219"/>
      <c r="R11" s="319" t="s">
        <v>367</v>
      </c>
      <c r="S11" s="218"/>
    </row>
    <row r="12" spans="1:19" ht="185.25">
      <c r="A12" s="195"/>
      <c r="B12" s="214"/>
      <c r="C12" s="215"/>
      <c r="D12" s="216"/>
      <c r="F12" s="159"/>
      <c r="G12" s="160" t="s">
        <v>372</v>
      </c>
      <c r="H12" s="292" t="s">
        <v>356</v>
      </c>
      <c r="I12" s="288" t="s">
        <v>344</v>
      </c>
      <c r="J12" s="290" t="s">
        <v>373</v>
      </c>
      <c r="K12" s="290"/>
      <c r="L12" s="320">
        <v>44143</v>
      </c>
      <c r="M12" s="319" t="s">
        <v>374</v>
      </c>
      <c r="N12" s="329" t="s">
        <v>375</v>
      </c>
      <c r="O12" s="218" t="s">
        <v>347</v>
      </c>
      <c r="P12" s="219"/>
      <c r="Q12" s="219"/>
      <c r="R12" s="319"/>
      <c r="S12" s="218"/>
    </row>
    <row r="13" spans="1:19" ht="143.25" thickBot="1">
      <c r="A13" s="195"/>
      <c r="B13" s="214"/>
      <c r="C13" s="215"/>
      <c r="D13" s="216"/>
      <c r="F13" s="159"/>
      <c r="G13" s="160" t="s">
        <v>376</v>
      </c>
      <c r="H13" s="287">
        <v>44138</v>
      </c>
      <c r="I13" s="288" t="s">
        <v>127</v>
      </c>
      <c r="J13" s="290" t="s">
        <v>377</v>
      </c>
      <c r="K13" s="290"/>
      <c r="L13" s="320">
        <v>44143</v>
      </c>
      <c r="M13" s="319" t="s">
        <v>378</v>
      </c>
      <c r="N13" s="329"/>
      <c r="O13" s="218" t="s">
        <v>379</v>
      </c>
      <c r="P13" s="219"/>
      <c r="Q13" s="219"/>
      <c r="R13" s="319"/>
      <c r="S13" s="218"/>
    </row>
    <row r="14" spans="1:19" ht="43.5" thickBot="1">
      <c r="A14" s="195"/>
      <c r="B14" s="214"/>
      <c r="C14" s="215"/>
      <c r="D14" s="216"/>
      <c r="F14" s="159"/>
      <c r="G14" s="160" t="s">
        <v>380</v>
      </c>
      <c r="H14" s="287">
        <v>44138</v>
      </c>
      <c r="I14" s="288" t="s">
        <v>127</v>
      </c>
      <c r="J14" s="294" t="s">
        <v>381</v>
      </c>
      <c r="K14" s="290"/>
      <c r="L14" s="320">
        <v>44143</v>
      </c>
      <c r="M14" s="319" t="s">
        <v>382</v>
      </c>
      <c r="N14" s="329"/>
      <c r="O14" s="218" t="s">
        <v>382</v>
      </c>
      <c r="P14" s="219"/>
      <c r="Q14" s="219"/>
      <c r="R14" s="319"/>
      <c r="S14" s="218"/>
    </row>
    <row r="15" spans="1:19" ht="29.25" thickBot="1">
      <c r="A15" s="195" t="s">
        <v>383</v>
      </c>
      <c r="B15" s="214" t="str">
        <f>Assessment_DataCollection!B15</f>
        <v>1.1.1 c. This agency shall undertake all other administrative actions that make available quality driver education programs</v>
      </c>
      <c r="C15" s="215" t="str">
        <f>Assessment_DataCollection!C15</f>
        <v>Yes</v>
      </c>
      <c r="D15" s="216" t="str">
        <f>Assessment_DataCollection!D15</f>
        <v>Yes</v>
      </c>
      <c r="F15" s="158" t="s">
        <v>383</v>
      </c>
      <c r="G15" s="160" t="s">
        <v>384</v>
      </c>
      <c r="H15" s="292" t="s">
        <v>385</v>
      </c>
      <c r="I15" s="288" t="s">
        <v>344</v>
      </c>
      <c r="J15" s="290" t="s">
        <v>386</v>
      </c>
      <c r="K15" s="290"/>
      <c r="L15" s="320">
        <v>44143</v>
      </c>
      <c r="M15" s="319" t="s">
        <v>347</v>
      </c>
      <c r="N15" s="329"/>
      <c r="O15" s="218"/>
      <c r="P15" s="219"/>
      <c r="Q15" s="219"/>
      <c r="R15" s="319"/>
      <c r="S15" s="218"/>
    </row>
    <row r="16" spans="1:19" ht="28.5">
      <c r="A16" s="195"/>
      <c r="B16" s="214"/>
      <c r="C16" s="215"/>
      <c r="D16" s="216"/>
      <c r="F16" s="159"/>
      <c r="G16" s="160" t="s">
        <v>387</v>
      </c>
      <c r="H16" s="287">
        <v>44138</v>
      </c>
      <c r="I16" s="288" t="s">
        <v>388</v>
      </c>
      <c r="J16" s="290" t="s">
        <v>389</v>
      </c>
      <c r="K16" s="290"/>
      <c r="L16" s="320">
        <v>44143</v>
      </c>
      <c r="M16" s="319" t="s">
        <v>347</v>
      </c>
      <c r="N16" s="329"/>
      <c r="O16" s="218"/>
      <c r="P16" s="219"/>
      <c r="Q16" s="219"/>
      <c r="R16" s="319"/>
      <c r="S16" s="218"/>
    </row>
    <row r="17" spans="1:19" ht="142.5">
      <c r="A17" s="195" t="s">
        <v>390</v>
      </c>
      <c r="B17" s="214" t="str">
        <f>Assessment_DataCollection!B17</f>
        <v>1.1.1 d. This agency shall develop and execute communication strategies to inform parents and the public about driver education issues and driving laws.</v>
      </c>
      <c r="C17" s="215" t="str">
        <f>Assessment_DataCollection!C17</f>
        <v>Yes</v>
      </c>
      <c r="D17" s="216" t="str">
        <f>Assessment_DataCollection!D17</f>
        <v>Yes</v>
      </c>
      <c r="F17" s="158" t="s">
        <v>390</v>
      </c>
      <c r="G17" s="160" t="s">
        <v>391</v>
      </c>
      <c r="H17" s="292" t="s">
        <v>392</v>
      </c>
      <c r="I17" s="288" t="s">
        <v>133</v>
      </c>
      <c r="J17" s="290" t="s">
        <v>393</v>
      </c>
      <c r="K17" s="294" t="s">
        <v>394</v>
      </c>
      <c r="L17" s="320">
        <v>44143</v>
      </c>
      <c r="M17" s="319" t="s">
        <v>395</v>
      </c>
      <c r="N17" s="329" t="s">
        <v>396</v>
      </c>
      <c r="O17" s="218" t="s">
        <v>397</v>
      </c>
      <c r="P17" s="219"/>
      <c r="Q17" s="219"/>
      <c r="R17" s="319"/>
      <c r="S17" s="218"/>
    </row>
    <row r="18" spans="1:19" ht="243" thickBot="1">
      <c r="A18" s="195" t="s">
        <v>398</v>
      </c>
      <c r="B18" s="214" t="str">
        <f>Assessment_DataCollection!B18</f>
        <v>1.1.1 e. In addition, the agency shall communicate to entities in a timely fashion about changes to laws, regulations, and procedures and other matters relevant to driver education.</v>
      </c>
      <c r="C18" s="215" t="str">
        <f>Assessment_DataCollection!C18</f>
        <v>Yes</v>
      </c>
      <c r="D18" s="216" t="str">
        <f>Assessment_DataCollection!D18</f>
        <v>Yes</v>
      </c>
      <c r="F18" s="158" t="s">
        <v>398</v>
      </c>
      <c r="G18" s="160" t="s">
        <v>399</v>
      </c>
      <c r="H18" s="292" t="s">
        <v>400</v>
      </c>
      <c r="I18" s="288" t="s">
        <v>344</v>
      </c>
      <c r="J18" s="290" t="s">
        <v>401</v>
      </c>
      <c r="K18" s="290"/>
      <c r="L18" s="320">
        <v>44143</v>
      </c>
      <c r="M18" s="319" t="s">
        <v>402</v>
      </c>
      <c r="N18" s="329" t="s">
        <v>403</v>
      </c>
      <c r="O18" s="218" t="s">
        <v>347</v>
      </c>
      <c r="P18" s="219"/>
      <c r="Q18" s="220"/>
      <c r="R18" s="319"/>
      <c r="S18" s="218"/>
    </row>
    <row r="19" spans="1:19" ht="129" thickBot="1">
      <c r="A19" s="195" t="s">
        <v>404</v>
      </c>
      <c r="B19" s="205" t="str">
        <f>Assessment_DataCollection!B19</f>
        <v>1.1.2 States shall have a full-time, funded State administrator for driver education.</v>
      </c>
      <c r="C19" s="206" t="str">
        <f>Assessment_DataCollection!C19</f>
        <v>Yes</v>
      </c>
      <c r="D19" s="206" t="str">
        <f>Assessment_DataCollection!D19</f>
        <v>Yes</v>
      </c>
      <c r="F19" s="159"/>
      <c r="G19" s="179" t="s">
        <v>405</v>
      </c>
      <c r="H19" s="287"/>
      <c r="I19" s="288"/>
      <c r="J19" s="295"/>
      <c r="K19" s="295"/>
      <c r="L19" s="321"/>
      <c r="M19" s="322"/>
      <c r="N19" s="322" t="s">
        <v>406</v>
      </c>
      <c r="O19" s="194"/>
      <c r="P19" s="194"/>
      <c r="Q19" s="194"/>
      <c r="R19" s="332"/>
      <c r="S19" s="194"/>
    </row>
    <row r="20" spans="1:19" ht="214.5" thickBot="1">
      <c r="A20" s="195" t="s">
        <v>407</v>
      </c>
      <c r="B20" s="214" t="str">
        <f>Assessment_DataCollection!B20</f>
        <v>1.1.2 a. The administrator shall be qualified to manage and oversee all aspects of the State’s functions in driver education, and be familiar with the delivery of driver education</v>
      </c>
      <c r="C20" s="215" t="str">
        <f>Assessment_DataCollection!C20</f>
        <v>Yes</v>
      </c>
      <c r="D20" s="216" t="str">
        <f>Assessment_DataCollection!D20</f>
        <v>Yes</v>
      </c>
      <c r="F20" s="158" t="s">
        <v>407</v>
      </c>
      <c r="G20" s="160" t="s">
        <v>408</v>
      </c>
      <c r="H20" s="292" t="s">
        <v>409</v>
      </c>
      <c r="I20" s="288" t="s">
        <v>344</v>
      </c>
      <c r="J20" s="290" t="s">
        <v>410</v>
      </c>
      <c r="K20" s="290"/>
      <c r="L20" s="320">
        <v>44143</v>
      </c>
      <c r="M20" s="319" t="s">
        <v>411</v>
      </c>
      <c r="N20" s="329" t="s">
        <v>412</v>
      </c>
      <c r="O20" s="218" t="s">
        <v>347</v>
      </c>
      <c r="P20" s="219"/>
      <c r="Q20" s="219"/>
      <c r="R20" s="319" t="s">
        <v>367</v>
      </c>
      <c r="S20" s="218"/>
    </row>
    <row r="21" spans="1:19" ht="42.75">
      <c r="A21" s="195"/>
      <c r="B21" s="214"/>
      <c r="C21" s="215"/>
      <c r="D21" s="216"/>
      <c r="F21" s="158"/>
      <c r="G21" s="160" t="s">
        <v>413</v>
      </c>
      <c r="H21" s="292" t="s">
        <v>414</v>
      </c>
      <c r="I21" s="288" t="s">
        <v>344</v>
      </c>
      <c r="J21" s="290" t="s">
        <v>415</v>
      </c>
      <c r="K21" s="290"/>
      <c r="L21" s="320">
        <v>44143</v>
      </c>
      <c r="M21" s="319" t="s">
        <v>347</v>
      </c>
      <c r="N21" s="329" t="s">
        <v>416</v>
      </c>
      <c r="O21" s="218"/>
      <c r="P21" s="219"/>
      <c r="Q21" s="219"/>
      <c r="R21" s="319"/>
      <c r="S21" s="218"/>
    </row>
    <row r="22" spans="1:19" ht="57.75" thickBot="1">
      <c r="A22" s="195"/>
      <c r="B22" s="214"/>
      <c r="C22" s="215"/>
      <c r="D22" s="216"/>
      <c r="F22" s="158"/>
      <c r="G22" s="160" t="s">
        <v>417</v>
      </c>
      <c r="H22" s="287">
        <v>44138</v>
      </c>
      <c r="I22" s="288" t="s">
        <v>344</v>
      </c>
      <c r="J22" s="290" t="s">
        <v>418</v>
      </c>
      <c r="K22" s="290"/>
      <c r="L22" s="320">
        <v>44143</v>
      </c>
      <c r="M22" s="319" t="s">
        <v>347</v>
      </c>
      <c r="N22" s="329"/>
      <c r="O22" s="218"/>
      <c r="P22" s="219"/>
      <c r="Q22" s="220"/>
      <c r="R22" s="319"/>
      <c r="S22" s="218"/>
    </row>
    <row r="23" spans="1:19" ht="57.75" thickBot="1">
      <c r="A23" s="195" t="s">
        <v>419</v>
      </c>
      <c r="B23" s="214" t="str">
        <f>Assessment_DataCollection!B23</f>
        <v>1.1.2 b. The administrator shall be an employee of the agency that has oversight of driver education</v>
      </c>
      <c r="C23" s="215" t="str">
        <f>Assessment_DataCollection!C23</f>
        <v>Yes</v>
      </c>
      <c r="D23" s="216" t="str">
        <f>Assessment_DataCollection!D23</f>
        <v>Yes</v>
      </c>
      <c r="F23" s="158" t="s">
        <v>419</v>
      </c>
      <c r="G23" s="160" t="s">
        <v>420</v>
      </c>
      <c r="H23" s="287">
        <v>44138</v>
      </c>
      <c r="I23" s="288" t="s">
        <v>344</v>
      </c>
      <c r="J23" s="290" t="s">
        <v>421</v>
      </c>
      <c r="K23" s="290"/>
      <c r="L23" s="320">
        <v>44143</v>
      </c>
      <c r="M23" s="319" t="s">
        <v>347</v>
      </c>
      <c r="N23" s="329"/>
      <c r="O23" s="218"/>
      <c r="P23" s="219"/>
      <c r="Q23" s="220"/>
      <c r="R23" s="319"/>
      <c r="S23" s="218"/>
    </row>
    <row r="24" spans="1:19" ht="128.25">
      <c r="A24" s="195" t="s">
        <v>422</v>
      </c>
      <c r="B24" s="214" t="str">
        <f>Assessment_DataCollection!B24</f>
        <v>1.1.2 c. The administrator should meet or exceed the qualifications and training required by the State for a novice driver education instructor and/or school owner or possesses equivalent experience or qualifications.</v>
      </c>
      <c r="C24" s="215" t="str">
        <f>Assessment_DataCollection!C24</f>
        <v>Yes</v>
      </c>
      <c r="D24" s="216" t="str">
        <f>Assessment_DataCollection!D24</f>
        <v>Yes</v>
      </c>
      <c r="F24" s="158" t="s">
        <v>422</v>
      </c>
      <c r="G24" s="160" t="s">
        <v>423</v>
      </c>
      <c r="H24" s="287">
        <v>44138</v>
      </c>
      <c r="I24" s="288" t="s">
        <v>344</v>
      </c>
      <c r="J24" s="290" t="s">
        <v>424</v>
      </c>
      <c r="K24" s="290"/>
      <c r="L24" s="320">
        <v>44143</v>
      </c>
      <c r="M24" s="319" t="s">
        <v>347</v>
      </c>
      <c r="N24" s="329"/>
      <c r="O24" s="218"/>
      <c r="P24" s="219"/>
      <c r="Q24" s="219"/>
      <c r="R24" s="319"/>
      <c r="S24" s="218"/>
    </row>
    <row r="25" spans="1:19" ht="85.5">
      <c r="A25" s="195"/>
      <c r="B25" s="214"/>
      <c r="C25" s="215"/>
      <c r="D25" s="216"/>
      <c r="F25" s="158"/>
      <c r="G25" s="160" t="s">
        <v>425</v>
      </c>
      <c r="H25" s="296" t="s">
        <v>426</v>
      </c>
      <c r="I25" s="297" t="s">
        <v>133</v>
      </c>
      <c r="J25" s="298" t="s">
        <v>427</v>
      </c>
      <c r="K25" s="290"/>
      <c r="L25" s="320">
        <v>44143</v>
      </c>
      <c r="M25" s="319" t="s">
        <v>428</v>
      </c>
      <c r="N25" s="329" t="s">
        <v>429</v>
      </c>
      <c r="O25" s="218" t="s">
        <v>430</v>
      </c>
      <c r="P25" s="219"/>
      <c r="Q25" s="219"/>
      <c r="R25" s="319"/>
      <c r="S25" s="218"/>
    </row>
    <row r="26" spans="1:19" ht="30.75" thickBot="1">
      <c r="A26" s="195" t="s">
        <v>431</v>
      </c>
      <c r="B26" s="205" t="str">
        <f>Assessment_DataCollection!B26</f>
        <v>1.1.3 States shall provide funding to the responsible agency for driver education</v>
      </c>
      <c r="C26" s="206" t="str">
        <f>Assessment_DataCollection!C26</f>
        <v>Yes</v>
      </c>
      <c r="D26" s="206" t="str">
        <f>Assessment_DataCollection!D26</f>
        <v>Yes</v>
      </c>
      <c r="F26" s="158" t="s">
        <v>431</v>
      </c>
      <c r="G26" s="179" t="s">
        <v>432</v>
      </c>
      <c r="H26" s="287"/>
      <c r="I26" s="288"/>
      <c r="J26" s="295"/>
      <c r="K26" s="295"/>
      <c r="L26" s="321"/>
      <c r="M26" s="322"/>
      <c r="N26" s="322"/>
      <c r="O26" s="194"/>
      <c r="P26" s="194"/>
      <c r="Q26" s="194"/>
      <c r="R26" s="332"/>
      <c r="S26" s="194"/>
    </row>
    <row r="27" spans="1:19" ht="114.75" thickBot="1">
      <c r="A27" s="195"/>
      <c r="B27" s="221"/>
      <c r="C27" s="215"/>
      <c r="D27" s="216"/>
      <c r="F27" s="158"/>
      <c r="G27" s="160" t="s">
        <v>433</v>
      </c>
      <c r="H27" s="292" t="s">
        <v>414</v>
      </c>
      <c r="I27" s="288" t="s">
        <v>344</v>
      </c>
      <c r="J27" s="290" t="s">
        <v>434</v>
      </c>
      <c r="K27" s="290"/>
      <c r="L27" s="320">
        <v>44143</v>
      </c>
      <c r="M27" s="319" t="s">
        <v>347</v>
      </c>
      <c r="N27" s="329"/>
      <c r="O27" s="218"/>
      <c r="P27" s="219"/>
      <c r="Q27" s="220"/>
      <c r="R27" s="319"/>
      <c r="S27" s="218"/>
    </row>
    <row r="28" spans="1:19" ht="142.5">
      <c r="A28" s="195"/>
      <c r="B28" s="214"/>
      <c r="C28" s="215"/>
      <c r="D28" s="216"/>
      <c r="F28" s="159"/>
      <c r="G28" s="161" t="s">
        <v>435</v>
      </c>
      <c r="H28" s="287">
        <v>44138</v>
      </c>
      <c r="I28" s="288" t="s">
        <v>388</v>
      </c>
      <c r="J28" s="290" t="s">
        <v>436</v>
      </c>
      <c r="K28" s="290"/>
      <c r="L28" s="320">
        <v>44143</v>
      </c>
      <c r="M28" s="319" t="s">
        <v>437</v>
      </c>
      <c r="N28" s="329"/>
      <c r="O28" s="218" t="s">
        <v>438</v>
      </c>
      <c r="P28" s="219"/>
      <c r="Q28" s="219"/>
      <c r="R28" s="319"/>
      <c r="S28" s="218"/>
    </row>
    <row r="29" spans="1:19" ht="143.25" thickBot="1">
      <c r="A29" s="195"/>
      <c r="B29" s="214"/>
      <c r="C29" s="215"/>
      <c r="D29" s="216"/>
      <c r="F29" s="159"/>
      <c r="G29" s="160" t="s">
        <v>439</v>
      </c>
      <c r="H29" s="287">
        <v>44138</v>
      </c>
      <c r="I29" s="288" t="s">
        <v>127</v>
      </c>
      <c r="J29" s="290" t="s">
        <v>440</v>
      </c>
      <c r="K29" s="290"/>
      <c r="L29" s="320">
        <v>44143</v>
      </c>
      <c r="M29" s="319" t="s">
        <v>441</v>
      </c>
      <c r="N29" s="329"/>
      <c r="O29" s="218" t="s">
        <v>442</v>
      </c>
      <c r="P29" s="219"/>
      <c r="Q29" s="219"/>
      <c r="R29" s="319"/>
      <c r="S29" s="218"/>
    </row>
    <row r="30" spans="1:19" ht="43.5" thickBot="1">
      <c r="A30" s="195"/>
      <c r="B30" s="214"/>
      <c r="C30" s="215"/>
      <c r="D30" s="216"/>
      <c r="F30" s="159"/>
      <c r="G30" s="161" t="s">
        <v>443</v>
      </c>
      <c r="H30" s="287"/>
      <c r="I30" s="288"/>
      <c r="J30" s="290"/>
      <c r="K30" s="290"/>
      <c r="L30" s="320"/>
      <c r="M30" s="319" t="s">
        <v>444</v>
      </c>
      <c r="N30" s="329"/>
      <c r="O30" s="218" t="s">
        <v>444</v>
      </c>
      <c r="P30" s="219"/>
      <c r="Q30" s="219"/>
      <c r="R30" s="319"/>
      <c r="S30" s="218"/>
    </row>
    <row r="31" spans="1:19" ht="15.75" thickBot="1">
      <c r="A31" s="195"/>
      <c r="B31" s="214"/>
      <c r="C31" s="215"/>
      <c r="D31" s="216"/>
      <c r="F31" s="159"/>
      <c r="G31" s="161" t="s">
        <v>445</v>
      </c>
      <c r="H31" s="287"/>
      <c r="I31" s="288"/>
      <c r="J31" s="290"/>
      <c r="K31" s="290"/>
      <c r="L31" s="320"/>
      <c r="M31" s="319"/>
      <c r="N31" s="329"/>
      <c r="O31" s="218"/>
      <c r="P31" s="219"/>
      <c r="Q31" s="219"/>
      <c r="R31" s="319"/>
      <c r="S31" s="218"/>
    </row>
    <row r="32" spans="1:19" ht="15.75" thickBot="1">
      <c r="A32" s="195"/>
      <c r="B32" s="214"/>
      <c r="C32" s="215"/>
      <c r="D32" s="216"/>
      <c r="F32" s="159"/>
      <c r="G32" s="161" t="s">
        <v>446</v>
      </c>
      <c r="H32" s="287"/>
      <c r="I32" s="288"/>
      <c r="J32" s="290"/>
      <c r="K32" s="290"/>
      <c r="L32" s="320"/>
      <c r="M32" s="319"/>
      <c r="N32" s="329"/>
      <c r="O32" s="218"/>
      <c r="P32" s="219"/>
      <c r="Q32" s="219"/>
      <c r="R32" s="319"/>
      <c r="S32" s="218"/>
    </row>
    <row r="33" spans="1:19" ht="15.75" thickBot="1">
      <c r="A33" s="195"/>
      <c r="B33" s="214"/>
      <c r="C33" s="215"/>
      <c r="D33" s="216"/>
      <c r="F33" s="159"/>
      <c r="G33" s="161" t="s">
        <v>447</v>
      </c>
      <c r="H33" s="287"/>
      <c r="I33" s="288"/>
      <c r="J33" s="290"/>
      <c r="K33" s="290"/>
      <c r="L33" s="320"/>
      <c r="M33" s="319"/>
      <c r="N33" s="329"/>
      <c r="O33" s="218"/>
      <c r="P33" s="219"/>
      <c r="Q33" s="219"/>
      <c r="R33" s="319"/>
      <c r="S33" s="218"/>
    </row>
    <row r="34" spans="1:19" ht="43.5" thickBot="1">
      <c r="A34" s="195"/>
      <c r="B34" s="214"/>
      <c r="C34" s="215"/>
      <c r="D34" s="216"/>
      <c r="F34" s="159"/>
      <c r="G34" s="160" t="s">
        <v>448</v>
      </c>
      <c r="H34" s="292" t="s">
        <v>449</v>
      </c>
      <c r="I34" s="288" t="s">
        <v>344</v>
      </c>
      <c r="J34" s="290" t="s">
        <v>450</v>
      </c>
      <c r="K34" s="290"/>
      <c r="L34" s="320">
        <v>44143</v>
      </c>
      <c r="M34" s="319" t="s">
        <v>451</v>
      </c>
      <c r="N34" s="329" t="s">
        <v>452</v>
      </c>
      <c r="O34" s="218" t="s">
        <v>347</v>
      </c>
      <c r="P34" s="219"/>
      <c r="Q34" s="220"/>
      <c r="R34" s="319"/>
      <c r="S34" s="218"/>
    </row>
    <row r="35" spans="1:19" ht="100.5" thickBot="1">
      <c r="A35" s="195"/>
      <c r="B35" s="214"/>
      <c r="C35" s="215"/>
      <c r="D35" s="216"/>
      <c r="F35" s="159"/>
      <c r="G35" s="160" t="s">
        <v>453</v>
      </c>
      <c r="H35" s="287">
        <v>44138</v>
      </c>
      <c r="I35" s="288" t="s">
        <v>127</v>
      </c>
      <c r="J35" s="290" t="s">
        <v>454</v>
      </c>
      <c r="K35" s="290"/>
      <c r="L35" s="320">
        <v>44143</v>
      </c>
      <c r="M35" s="319" t="s">
        <v>455</v>
      </c>
      <c r="N35" s="329"/>
      <c r="O35" s="218" t="s">
        <v>456</v>
      </c>
      <c r="P35" s="219"/>
      <c r="Q35" s="219"/>
      <c r="R35" s="319"/>
      <c r="S35" s="218"/>
    </row>
    <row r="36" spans="1:19" ht="29.25" thickBot="1">
      <c r="A36" s="195"/>
      <c r="B36" s="214"/>
      <c r="C36" s="215"/>
      <c r="D36" s="216"/>
      <c r="F36" s="159"/>
      <c r="G36" s="160" t="s">
        <v>457</v>
      </c>
      <c r="H36" s="287">
        <v>44138</v>
      </c>
      <c r="I36" s="288" t="s">
        <v>344</v>
      </c>
      <c r="J36" s="290" t="s">
        <v>458</v>
      </c>
      <c r="K36" s="290"/>
      <c r="L36" s="320">
        <v>44143</v>
      </c>
      <c r="M36" s="319" t="s">
        <v>347</v>
      </c>
      <c r="N36" s="329"/>
      <c r="O36" s="218"/>
      <c r="P36" s="219"/>
      <c r="Q36" s="219"/>
      <c r="R36" s="319"/>
      <c r="S36" s="218"/>
    </row>
    <row r="37" spans="1:19" ht="30.75" thickBot="1">
      <c r="A37" s="195" t="s">
        <v>459</v>
      </c>
      <c r="B37" s="205" t="str">
        <f>Assessment_DataCollection!B37</f>
        <v>1.1.4 States shall ensure that all driver education providers meet applicable Federal and State laws and rules</v>
      </c>
      <c r="C37" s="206" t="str">
        <f>Assessment_DataCollection!C37</f>
        <v>Yes</v>
      </c>
      <c r="D37" s="206" t="str">
        <f>Assessment_DataCollection!D37</f>
        <v>Yes</v>
      </c>
      <c r="F37" s="158" t="s">
        <v>459</v>
      </c>
      <c r="G37" s="179" t="s">
        <v>460</v>
      </c>
      <c r="H37" s="287"/>
      <c r="I37" s="288"/>
      <c r="J37" s="295"/>
      <c r="K37" s="295"/>
      <c r="L37" s="321"/>
      <c r="M37" s="322"/>
      <c r="N37" s="322"/>
      <c r="O37" s="194"/>
      <c r="P37" s="194"/>
      <c r="Q37" s="194"/>
      <c r="R37" s="332"/>
      <c r="S37" s="194"/>
    </row>
    <row r="38" spans="1:19" ht="156.75">
      <c r="A38" s="195"/>
      <c r="B38" s="221"/>
      <c r="C38" s="215"/>
      <c r="D38" s="216"/>
      <c r="F38" s="158"/>
      <c r="G38" s="160" t="s">
        <v>461</v>
      </c>
      <c r="H38" s="299">
        <v>44153</v>
      </c>
      <c r="I38" s="297" t="s">
        <v>133</v>
      </c>
      <c r="J38" s="298" t="s">
        <v>462</v>
      </c>
      <c r="K38" s="290"/>
      <c r="L38" s="320">
        <v>44143</v>
      </c>
      <c r="M38" s="319" t="s">
        <v>463</v>
      </c>
      <c r="N38" s="329" t="s">
        <v>464</v>
      </c>
      <c r="O38" s="218" t="s">
        <v>347</v>
      </c>
      <c r="P38" s="219"/>
      <c r="Q38" s="219"/>
      <c r="R38" s="319"/>
      <c r="S38" s="218"/>
    </row>
    <row r="39" spans="1:19" ht="29.25" thickBot="1">
      <c r="A39" s="195"/>
      <c r="B39" s="221"/>
      <c r="C39" s="215"/>
      <c r="D39" s="216"/>
      <c r="F39" s="158"/>
      <c r="G39" s="160" t="s">
        <v>461</v>
      </c>
      <c r="H39" s="299">
        <v>44153</v>
      </c>
      <c r="I39" s="297" t="s">
        <v>133</v>
      </c>
      <c r="J39" s="298" t="s">
        <v>462</v>
      </c>
      <c r="K39" s="290"/>
      <c r="L39" s="320">
        <v>44143</v>
      </c>
      <c r="M39" s="319" t="s">
        <v>463</v>
      </c>
      <c r="N39" s="329" t="s">
        <v>465</v>
      </c>
      <c r="O39" s="218" t="s">
        <v>347</v>
      </c>
      <c r="P39" s="219"/>
      <c r="Q39" s="219"/>
      <c r="R39" s="319"/>
      <c r="S39" s="218"/>
    </row>
    <row r="40" spans="1:19" ht="15.75" thickBot="1">
      <c r="A40" s="195"/>
      <c r="B40" s="221"/>
      <c r="C40" s="215"/>
      <c r="D40" s="216"/>
      <c r="F40" s="158"/>
      <c r="G40" s="160" t="s">
        <v>466</v>
      </c>
      <c r="H40" s="287"/>
      <c r="I40" s="288"/>
      <c r="J40" s="290"/>
      <c r="K40" s="290"/>
      <c r="L40" s="320">
        <v>44143</v>
      </c>
      <c r="M40" s="319" t="s">
        <v>463</v>
      </c>
      <c r="N40" s="329"/>
      <c r="O40" s="218" t="s">
        <v>347</v>
      </c>
      <c r="P40" s="219"/>
      <c r="Q40" s="219"/>
      <c r="R40" s="319"/>
      <c r="S40" s="218"/>
    </row>
    <row r="41" spans="1:19" ht="29.25" thickBot="1">
      <c r="A41" s="195"/>
      <c r="B41" s="214"/>
      <c r="C41" s="215"/>
      <c r="D41" s="216"/>
      <c r="F41" s="158"/>
      <c r="G41" s="160" t="s">
        <v>467</v>
      </c>
      <c r="H41" s="299">
        <v>44153</v>
      </c>
      <c r="I41" s="297" t="s">
        <v>133</v>
      </c>
      <c r="J41" s="298" t="s">
        <v>462</v>
      </c>
      <c r="K41" s="290"/>
      <c r="L41" s="320">
        <v>44143</v>
      </c>
      <c r="M41" s="319" t="s">
        <v>463</v>
      </c>
      <c r="N41" s="329" t="s">
        <v>468</v>
      </c>
      <c r="O41" s="218" t="s">
        <v>347</v>
      </c>
      <c r="P41" s="219"/>
      <c r="Q41" s="219"/>
      <c r="R41" s="319"/>
      <c r="S41" s="218"/>
    </row>
    <row r="42" spans="1:19" ht="15.75" thickBot="1">
      <c r="A42" s="195">
        <v>1.2</v>
      </c>
      <c r="B42" s="205" t="s">
        <v>469</v>
      </c>
      <c r="C42" s="205"/>
      <c r="D42" s="205"/>
      <c r="F42" s="156">
        <v>1.2</v>
      </c>
      <c r="G42" s="184" t="s">
        <v>469</v>
      </c>
      <c r="H42" s="287"/>
      <c r="I42" s="288"/>
      <c r="J42" s="300"/>
      <c r="K42" s="300"/>
      <c r="L42" s="323"/>
      <c r="M42" s="324"/>
      <c r="N42" s="324"/>
      <c r="O42" s="222"/>
      <c r="P42" s="222"/>
      <c r="Q42" s="194"/>
      <c r="R42" s="332"/>
      <c r="S42" s="194"/>
    </row>
    <row r="43" spans="1:19" ht="30.75" thickBot="1">
      <c r="A43" s="195" t="s">
        <v>470</v>
      </c>
      <c r="B43" s="205" t="str">
        <f>Assessment_DataCollection!B42</f>
        <v>1.2.1 States shall have an application and review process for providers</v>
      </c>
      <c r="C43" s="206" t="str">
        <f>Assessment_DataCollection!C42</f>
        <v>Yes</v>
      </c>
      <c r="D43" s="206" t="str">
        <f>Assessment_DataCollection!D42</f>
        <v>Yes</v>
      </c>
      <c r="F43" s="158" t="s">
        <v>470</v>
      </c>
      <c r="G43" s="184" t="s">
        <v>471</v>
      </c>
      <c r="H43" s="287"/>
      <c r="I43" s="288"/>
      <c r="J43" s="295"/>
      <c r="K43" s="295"/>
      <c r="L43" s="321"/>
      <c r="M43" s="322"/>
      <c r="N43" s="322"/>
      <c r="O43" s="194"/>
      <c r="P43" s="194"/>
      <c r="Q43" s="194"/>
      <c r="R43" s="332"/>
      <c r="S43" s="194"/>
    </row>
    <row r="44" spans="1:19" ht="57.75" thickBot="1">
      <c r="A44" s="195" t="s">
        <v>472</v>
      </c>
      <c r="B44" s="223" t="str">
        <f>Assessment_DataCollection!B43</f>
        <v>1.2.1 a. The process shall ensure that only driver education programs that conform to applicable State and national standards are approved</v>
      </c>
      <c r="C44" s="224" t="str">
        <f>Assessment_DataCollection!C43</f>
        <v>Yes</v>
      </c>
      <c r="D44" s="216" t="str">
        <f>Assessment_DataCollection!D43</f>
        <v>Yes</v>
      </c>
      <c r="F44" s="158" t="s">
        <v>472</v>
      </c>
      <c r="G44" s="160" t="s">
        <v>473</v>
      </c>
      <c r="H44" s="287"/>
      <c r="I44" s="288"/>
      <c r="J44" s="290"/>
      <c r="K44" s="290"/>
      <c r="L44" s="320"/>
      <c r="M44" s="319"/>
      <c r="N44" s="329"/>
      <c r="O44" s="218"/>
      <c r="P44" s="219"/>
      <c r="Q44" s="219"/>
      <c r="R44" s="319"/>
      <c r="S44" s="218"/>
    </row>
    <row r="45" spans="1:19" ht="29.25" thickBot="1">
      <c r="A45" s="195"/>
      <c r="B45" s="223"/>
      <c r="C45" s="224"/>
      <c r="D45" s="216"/>
      <c r="F45" s="158"/>
      <c r="G45" s="160" t="s">
        <v>474</v>
      </c>
      <c r="H45" s="287">
        <v>44138</v>
      </c>
      <c r="I45" s="288" t="s">
        <v>344</v>
      </c>
      <c r="J45" s="290" t="s">
        <v>475</v>
      </c>
      <c r="K45" s="290"/>
      <c r="L45" s="320">
        <v>44143</v>
      </c>
      <c r="M45" s="319" t="s">
        <v>347</v>
      </c>
      <c r="N45" s="329"/>
      <c r="O45" s="218"/>
      <c r="P45" s="219"/>
      <c r="Q45" s="219"/>
      <c r="R45" s="319"/>
      <c r="S45" s="218"/>
    </row>
    <row r="46" spans="1:19" ht="85.5">
      <c r="A46" s="195"/>
      <c r="B46" s="223"/>
      <c r="C46" s="224"/>
      <c r="D46" s="216"/>
      <c r="F46" s="158"/>
      <c r="G46" s="160" t="s">
        <v>476</v>
      </c>
      <c r="H46" s="287">
        <v>44138</v>
      </c>
      <c r="I46" s="288" t="s">
        <v>344</v>
      </c>
      <c r="J46" s="290" t="s">
        <v>477</v>
      </c>
      <c r="K46" s="290"/>
      <c r="L46" s="320">
        <v>44143</v>
      </c>
      <c r="M46" s="319" t="s">
        <v>347</v>
      </c>
      <c r="N46" s="329"/>
      <c r="O46" s="218"/>
      <c r="P46" s="219"/>
      <c r="Q46" s="219"/>
      <c r="R46" s="319"/>
      <c r="S46" s="218"/>
    </row>
    <row r="47" spans="1:19" ht="43.5" thickBot="1">
      <c r="A47" s="195" t="s">
        <v>478</v>
      </c>
      <c r="B47" s="223" t="str">
        <f>Assessment_DataCollection!B46</f>
        <v>1.2.1 b. The process shall ensure that driver education programs are culturally competent by reflecting multicultural education principles</v>
      </c>
      <c r="C47" s="224" t="str">
        <f>Assessment_DataCollection!C46</f>
        <v>Yes</v>
      </c>
      <c r="D47" s="216" t="str">
        <f>Assessment_DataCollection!D46</f>
        <v>No</v>
      </c>
      <c r="F47" s="158" t="s">
        <v>478</v>
      </c>
      <c r="G47" s="160" t="s">
        <v>479</v>
      </c>
      <c r="H47" s="292" t="s">
        <v>480</v>
      </c>
      <c r="I47" s="288" t="s">
        <v>344</v>
      </c>
      <c r="J47" s="290" t="s">
        <v>481</v>
      </c>
      <c r="K47" s="290"/>
      <c r="L47" s="320">
        <v>44143</v>
      </c>
      <c r="M47" s="319" t="s">
        <v>482</v>
      </c>
      <c r="N47" s="329" t="s">
        <v>483</v>
      </c>
      <c r="O47" s="218" t="s">
        <v>347</v>
      </c>
      <c r="P47" s="219"/>
      <c r="Q47" s="219"/>
      <c r="R47" s="319" t="s">
        <v>367</v>
      </c>
      <c r="S47" s="218"/>
    </row>
    <row r="48" spans="1:19" ht="85.5">
      <c r="A48" s="195" t="s">
        <v>484</v>
      </c>
      <c r="B48" s="223" t="str">
        <f>Assessment_DataCollection!B47</f>
        <v>1.2.1 c. The process shall administer applications for certification and recertification of driver education instructors, including owner/operators of public and private providers</v>
      </c>
      <c r="C48" s="224" t="str">
        <f>Assessment_DataCollection!C47</f>
        <v>Yes</v>
      </c>
      <c r="D48" s="216" t="str">
        <f>Assessment_DataCollection!D47</f>
        <v>Yes</v>
      </c>
      <c r="F48" s="158" t="s">
        <v>484</v>
      </c>
      <c r="G48" s="160" t="s">
        <v>485</v>
      </c>
      <c r="H48" s="292" t="s">
        <v>480</v>
      </c>
      <c r="I48" s="288" t="s">
        <v>344</v>
      </c>
      <c r="J48" s="290" t="s">
        <v>486</v>
      </c>
      <c r="K48" s="290"/>
      <c r="L48" s="320">
        <v>44143</v>
      </c>
      <c r="M48" s="319" t="s">
        <v>487</v>
      </c>
      <c r="N48" s="329" t="s">
        <v>488</v>
      </c>
      <c r="O48" s="218" t="s">
        <v>347</v>
      </c>
      <c r="P48" s="219"/>
      <c r="Q48" s="219"/>
      <c r="R48" s="319"/>
      <c r="S48" s="218"/>
    </row>
    <row r="49" spans="1:19" ht="100.5" thickBot="1">
      <c r="A49" s="195"/>
      <c r="B49" s="224"/>
      <c r="C49" s="224"/>
      <c r="D49" s="224"/>
      <c r="F49" s="158"/>
      <c r="G49" s="160" t="s">
        <v>489</v>
      </c>
      <c r="H49" s="292" t="s">
        <v>490</v>
      </c>
      <c r="I49" s="288" t="s">
        <v>127</v>
      </c>
      <c r="J49" s="290" t="s">
        <v>491</v>
      </c>
      <c r="K49" s="290"/>
      <c r="L49" s="320">
        <v>44143</v>
      </c>
      <c r="M49" s="319" t="s">
        <v>492</v>
      </c>
      <c r="N49" s="329" t="s">
        <v>493</v>
      </c>
      <c r="O49" s="218" t="s">
        <v>347</v>
      </c>
      <c r="P49" s="219"/>
      <c r="Q49" s="219"/>
      <c r="R49" s="319"/>
      <c r="S49" s="218"/>
    </row>
    <row r="50" spans="1:19" ht="29.25" thickBot="1">
      <c r="A50" s="195"/>
      <c r="B50" s="224"/>
      <c r="C50" s="224"/>
      <c r="D50" s="224"/>
      <c r="F50" s="158"/>
      <c r="G50" s="160" t="s">
        <v>494</v>
      </c>
      <c r="H50" s="287">
        <v>44138</v>
      </c>
      <c r="I50" s="288" t="s">
        <v>495</v>
      </c>
      <c r="J50" s="290" t="s">
        <v>496</v>
      </c>
      <c r="K50" s="290"/>
      <c r="L50" s="320">
        <v>44143</v>
      </c>
      <c r="M50" s="325" t="s">
        <v>347</v>
      </c>
      <c r="N50" s="329"/>
      <c r="O50" s="218"/>
      <c r="P50" s="219"/>
      <c r="Q50" s="219"/>
      <c r="R50" s="319"/>
      <c r="S50" s="218"/>
    </row>
    <row r="51" spans="1:19" ht="42.75">
      <c r="A51" s="195" t="s">
        <v>497</v>
      </c>
      <c r="B51" s="223" t="str">
        <f>Assessment_DataCollection!B50</f>
        <v>1.2.1 d. The process should list on the appropriate public state website all approved driver education providers</v>
      </c>
      <c r="C51" s="224" t="s">
        <v>498</v>
      </c>
      <c r="D51" s="216" t="s">
        <v>498</v>
      </c>
      <c r="F51" s="158" t="s">
        <v>497</v>
      </c>
      <c r="G51" s="160" t="s">
        <v>499</v>
      </c>
      <c r="H51" s="287">
        <v>44138</v>
      </c>
      <c r="I51" s="288" t="s">
        <v>388</v>
      </c>
      <c r="J51" s="290" t="s">
        <v>500</v>
      </c>
      <c r="K51" s="294" t="s">
        <v>501</v>
      </c>
      <c r="L51" s="320">
        <v>44143</v>
      </c>
      <c r="M51" s="325" t="s">
        <v>502</v>
      </c>
      <c r="N51" s="329"/>
      <c r="O51" s="218" t="s">
        <v>502</v>
      </c>
      <c r="P51" s="219"/>
      <c r="Q51" s="219"/>
      <c r="R51" s="319"/>
      <c r="S51" s="218"/>
    </row>
    <row r="52" spans="1:19" ht="15.75" thickBot="1">
      <c r="A52" s="195" t="s">
        <v>503</v>
      </c>
      <c r="B52" s="205" t="str">
        <f>Assessment_DataCollection!B51</f>
        <v>1.2.2 States shall assess and ensure provider compliance</v>
      </c>
      <c r="C52" s="206" t="s">
        <v>498</v>
      </c>
      <c r="D52" s="206" t="s">
        <v>498</v>
      </c>
      <c r="F52" s="158" t="s">
        <v>503</v>
      </c>
      <c r="G52" s="179" t="s">
        <v>504</v>
      </c>
      <c r="H52" s="287">
        <v>44138</v>
      </c>
      <c r="I52" s="288" t="s">
        <v>127</v>
      </c>
      <c r="J52" s="295"/>
      <c r="K52" s="295"/>
      <c r="L52" s="321"/>
      <c r="M52" s="322"/>
      <c r="N52" s="322"/>
      <c r="O52" s="194"/>
      <c r="P52" s="194"/>
      <c r="Q52" s="194"/>
      <c r="R52" s="332"/>
      <c r="S52" s="194"/>
    </row>
    <row r="53" spans="1:19" ht="143.25" thickBot="1">
      <c r="A53" s="195" t="s">
        <v>505</v>
      </c>
      <c r="B53" s="223" t="str">
        <f>Assessment_DataCollection!B52</f>
        <v>1.2.2 a. The state shall establish and maintain a conflict resolution system for disputes between the State agency and driver education providers</v>
      </c>
      <c r="C53" s="224" t="s">
        <v>498</v>
      </c>
      <c r="D53" s="216" t="s">
        <v>498</v>
      </c>
      <c r="F53" s="158" t="s">
        <v>505</v>
      </c>
      <c r="G53" s="160" t="s">
        <v>506</v>
      </c>
      <c r="H53" s="287">
        <v>44138</v>
      </c>
      <c r="I53" s="288" t="s">
        <v>388</v>
      </c>
      <c r="J53" s="290" t="s">
        <v>507</v>
      </c>
      <c r="K53" s="290"/>
      <c r="L53" s="320">
        <v>44143</v>
      </c>
      <c r="M53" s="325" t="s">
        <v>347</v>
      </c>
      <c r="N53" s="329"/>
      <c r="O53" s="218"/>
      <c r="P53" s="219"/>
      <c r="Q53" s="219"/>
      <c r="R53" s="319"/>
      <c r="S53" s="218"/>
    </row>
    <row r="54" spans="1:19" ht="85.5">
      <c r="A54" s="195"/>
      <c r="B54" s="223"/>
      <c r="C54" s="224"/>
      <c r="D54" s="216"/>
      <c r="F54" s="158"/>
      <c r="G54" s="160" t="s">
        <v>508</v>
      </c>
      <c r="H54" s="287">
        <v>44138</v>
      </c>
      <c r="I54" s="288" t="s">
        <v>344</v>
      </c>
      <c r="J54" s="298" t="s">
        <v>509</v>
      </c>
      <c r="K54" s="290"/>
      <c r="L54" s="320">
        <v>44143</v>
      </c>
      <c r="M54" s="325" t="s">
        <v>510</v>
      </c>
      <c r="N54" s="329"/>
      <c r="O54" s="218" t="s">
        <v>510</v>
      </c>
      <c r="P54" s="219"/>
      <c r="Q54" s="220"/>
      <c r="R54" s="319"/>
      <c r="S54" s="218"/>
    </row>
    <row r="55" spans="1:19" ht="42.75">
      <c r="A55" s="195"/>
      <c r="B55" s="223"/>
      <c r="C55" s="224"/>
      <c r="D55" s="216"/>
      <c r="F55" s="158"/>
      <c r="G55" s="160" t="s">
        <v>511</v>
      </c>
      <c r="H55" s="292" t="s">
        <v>480</v>
      </c>
      <c r="I55" s="288" t="s">
        <v>344</v>
      </c>
      <c r="J55" s="298" t="s">
        <v>512</v>
      </c>
      <c r="K55" s="290"/>
      <c r="L55" s="320">
        <v>44143</v>
      </c>
      <c r="M55" s="325" t="s">
        <v>513</v>
      </c>
      <c r="N55" s="329" t="s">
        <v>514</v>
      </c>
      <c r="O55" s="218" t="s">
        <v>347</v>
      </c>
      <c r="P55" s="219"/>
      <c r="Q55" s="219"/>
      <c r="R55" s="319" t="s">
        <v>367</v>
      </c>
      <c r="S55" s="218"/>
    </row>
    <row r="56" spans="1:19" ht="128.25">
      <c r="A56" s="195"/>
      <c r="B56" s="223"/>
      <c r="C56" s="224"/>
      <c r="D56" s="216"/>
      <c r="F56" s="158"/>
      <c r="G56" s="160" t="s">
        <v>515</v>
      </c>
      <c r="H56" s="287">
        <v>44138</v>
      </c>
      <c r="I56" s="288" t="s">
        <v>516</v>
      </c>
      <c r="J56" s="290" t="s">
        <v>517</v>
      </c>
      <c r="K56" s="290"/>
      <c r="L56" s="320">
        <v>44143</v>
      </c>
      <c r="M56" s="325" t="s">
        <v>347</v>
      </c>
      <c r="N56" s="329"/>
      <c r="O56" s="218"/>
      <c r="P56" s="219"/>
      <c r="Q56" s="219"/>
      <c r="R56" s="319"/>
      <c r="S56" s="218"/>
    </row>
    <row r="57" spans="1:19" ht="43.5" thickBot="1">
      <c r="A57" s="195"/>
      <c r="B57" s="225"/>
      <c r="C57" s="224"/>
      <c r="D57" s="216"/>
      <c r="F57" s="158"/>
      <c r="G57" s="160" t="s">
        <v>518</v>
      </c>
      <c r="H57" s="287">
        <v>44141</v>
      </c>
      <c r="I57" s="288" t="s">
        <v>519</v>
      </c>
      <c r="J57" s="301" t="s">
        <v>520</v>
      </c>
      <c r="K57" s="290"/>
      <c r="L57" s="320">
        <v>44143</v>
      </c>
      <c r="M57" s="325" t="s">
        <v>521</v>
      </c>
      <c r="N57" s="329"/>
      <c r="O57" s="218" t="s">
        <v>522</v>
      </c>
      <c r="P57" s="219"/>
      <c r="Q57" s="220"/>
      <c r="R57" s="319"/>
      <c r="S57" s="218"/>
    </row>
    <row r="58" spans="1:19" ht="214.5" thickBot="1">
      <c r="A58" s="195"/>
      <c r="B58" s="223"/>
      <c r="C58" s="224"/>
      <c r="D58" s="216"/>
      <c r="F58" s="158"/>
      <c r="G58" s="160" t="s">
        <v>523</v>
      </c>
      <c r="H58" s="287">
        <v>44141</v>
      </c>
      <c r="I58" s="288" t="s">
        <v>127</v>
      </c>
      <c r="J58" s="298" t="s">
        <v>524</v>
      </c>
      <c r="K58" s="290"/>
      <c r="L58" s="320">
        <v>44143</v>
      </c>
      <c r="M58" s="325" t="s">
        <v>347</v>
      </c>
      <c r="N58" s="329"/>
      <c r="O58" s="218"/>
      <c r="P58" s="219"/>
      <c r="Q58" s="219"/>
      <c r="R58" s="319"/>
      <c r="S58" s="218"/>
    </row>
    <row r="59" spans="1:19" ht="285">
      <c r="A59" s="195" t="s">
        <v>525</v>
      </c>
      <c r="B59" s="223" t="str">
        <f>Assessment_DataCollection!B58</f>
        <v>1.2.2 b. The state shall provide remediation opportunities to driver education programs when sanctions are issued</v>
      </c>
      <c r="C59" s="224" t="str">
        <f>Assessment_DataCollection!C58</f>
        <v>Yes</v>
      </c>
      <c r="D59" s="216" t="str">
        <f>Assessment_DataCollection!D58</f>
        <v>Yes</v>
      </c>
      <c r="F59" s="158" t="s">
        <v>525</v>
      </c>
      <c r="G59" s="160" t="s">
        <v>526</v>
      </c>
      <c r="H59" s="287">
        <v>44141</v>
      </c>
      <c r="I59" s="302" t="s">
        <v>519</v>
      </c>
      <c r="J59" s="298" t="s">
        <v>527</v>
      </c>
      <c r="K59" s="290"/>
      <c r="L59" s="320">
        <v>44143</v>
      </c>
      <c r="M59" s="325" t="s">
        <v>528</v>
      </c>
      <c r="N59" s="329"/>
      <c r="O59" s="218" t="s">
        <v>528</v>
      </c>
      <c r="P59" s="219"/>
      <c r="Q59" s="219"/>
      <c r="R59" s="319"/>
      <c r="S59" s="218"/>
    </row>
    <row r="60" spans="1:19" ht="72" thickBot="1">
      <c r="A60" s="195"/>
      <c r="B60" s="224"/>
      <c r="C60" s="224"/>
      <c r="D60" s="224"/>
      <c r="F60" s="159"/>
      <c r="G60" s="161" t="s">
        <v>529</v>
      </c>
      <c r="H60" s="287">
        <v>44141</v>
      </c>
      <c r="I60" s="297" t="s">
        <v>519</v>
      </c>
      <c r="J60" s="298" t="s">
        <v>530</v>
      </c>
      <c r="K60" s="290"/>
      <c r="L60" s="320">
        <v>44143</v>
      </c>
      <c r="M60" s="325" t="s">
        <v>347</v>
      </c>
      <c r="N60" s="329"/>
      <c r="O60" s="218"/>
      <c r="P60" s="219"/>
      <c r="Q60" s="219"/>
      <c r="R60" s="319"/>
      <c r="S60" s="218"/>
    </row>
    <row r="61" spans="1:19" ht="43.5" thickBot="1">
      <c r="A61" s="195" t="s">
        <v>531</v>
      </c>
      <c r="B61" s="223" t="str">
        <f>Assessment_DataCollection!B60</f>
        <v>1.2.2 c. The state shall impose financial and/or administrative sanctions for non-compliance with the State requirements</v>
      </c>
      <c r="C61" s="224" t="str">
        <f>Assessment_DataCollection!C60</f>
        <v>Yes</v>
      </c>
      <c r="D61" s="216" t="str">
        <f>Assessment_DataCollection!D60</f>
        <v>No</v>
      </c>
      <c r="F61" s="158" t="s">
        <v>531</v>
      </c>
      <c r="G61" s="160" t="s">
        <v>532</v>
      </c>
      <c r="H61" s="287">
        <v>44141</v>
      </c>
      <c r="I61" s="297" t="s">
        <v>519</v>
      </c>
      <c r="J61" s="298" t="s">
        <v>533</v>
      </c>
      <c r="K61" s="290"/>
      <c r="L61" s="320">
        <v>44143</v>
      </c>
      <c r="M61" s="325" t="s">
        <v>347</v>
      </c>
      <c r="N61" s="329"/>
      <c r="O61" s="218"/>
      <c r="P61" s="219"/>
      <c r="Q61" s="220"/>
      <c r="R61" s="319"/>
      <c r="S61" s="218"/>
    </row>
    <row r="62" spans="1:19" ht="43.5" thickBot="1">
      <c r="A62" s="195" t="s">
        <v>534</v>
      </c>
      <c r="B62" s="223" t="str">
        <f>Assessment_DataCollection!B61</f>
        <v>1.2.2 d. The state shall deny or revoke approval of driver education programs that do not conform to applicable State and national standards</v>
      </c>
      <c r="C62" s="224" t="str">
        <f>Assessment_DataCollection!C61</f>
        <v>Yes</v>
      </c>
      <c r="D62" s="216" t="str">
        <f>Assessment_DataCollection!D61</f>
        <v>Yes</v>
      </c>
      <c r="F62" s="158" t="s">
        <v>534</v>
      </c>
      <c r="G62" s="160" t="s">
        <v>535</v>
      </c>
      <c r="H62" s="287">
        <v>44141</v>
      </c>
      <c r="I62" s="297" t="s">
        <v>519</v>
      </c>
      <c r="J62" s="298" t="s">
        <v>536</v>
      </c>
      <c r="K62" s="290"/>
      <c r="L62" s="320">
        <v>44143</v>
      </c>
      <c r="M62" s="325" t="s">
        <v>347</v>
      </c>
      <c r="N62" s="329"/>
      <c r="O62" s="218"/>
      <c r="P62" s="219"/>
      <c r="Q62" s="220"/>
      <c r="R62" s="319"/>
      <c r="S62" s="218"/>
    </row>
    <row r="63" spans="1:19" ht="57">
      <c r="A63" s="195"/>
      <c r="B63" s="223"/>
      <c r="C63" s="224"/>
      <c r="D63" s="216"/>
      <c r="F63" s="159"/>
      <c r="G63" s="160" t="s">
        <v>537</v>
      </c>
      <c r="H63" s="287">
        <v>44141</v>
      </c>
      <c r="I63" s="297" t="s">
        <v>519</v>
      </c>
      <c r="J63" s="303" t="s">
        <v>538</v>
      </c>
      <c r="K63" s="290"/>
      <c r="L63" s="320">
        <v>44143</v>
      </c>
      <c r="M63" s="325" t="s">
        <v>347</v>
      </c>
      <c r="N63" s="329"/>
      <c r="O63" s="218"/>
      <c r="P63" s="219"/>
      <c r="Q63" s="219"/>
      <c r="R63" s="319"/>
      <c r="S63" s="218"/>
    </row>
    <row r="64" spans="1:19" ht="45.75" thickBot="1">
      <c r="A64" s="195" t="s">
        <v>539</v>
      </c>
      <c r="B64" s="205" t="str">
        <f>Assessment_DataCollection!B63</f>
        <v>1.2.3 States shall have standardized monitoring, evaluation/auditing, and oversight procedures to ensure compliance with these and State standards</v>
      </c>
      <c r="C64" s="206" t="str">
        <f>Assessment_DataCollection!C63</f>
        <v>Yes</v>
      </c>
      <c r="D64" s="206" t="str">
        <f>Assessment_DataCollection!D63</f>
        <v>Yes</v>
      </c>
      <c r="F64" s="158" t="s">
        <v>539</v>
      </c>
      <c r="G64" s="179" t="s">
        <v>540</v>
      </c>
      <c r="H64" s="304"/>
      <c r="I64" s="305"/>
      <c r="J64" s="295"/>
      <c r="K64" s="295"/>
      <c r="L64" s="323"/>
      <c r="M64" s="324"/>
      <c r="N64" s="324"/>
      <c r="O64" s="226"/>
      <c r="P64" s="226"/>
      <c r="Q64" s="226"/>
      <c r="R64" s="333"/>
      <c r="S64" s="226"/>
    </row>
    <row r="65" spans="1:19" ht="57.75" thickBot="1">
      <c r="A65" s="195" t="s">
        <v>541</v>
      </c>
      <c r="B65" s="223" t="str">
        <f>Assessment_DataCollection!B64</f>
        <v>1.2.3 a. The procedures shall include a process for providers to undergo review, by the regulating State authority</v>
      </c>
      <c r="C65" s="224" t="str">
        <f>Assessment_DataCollection!C64</f>
        <v>Yes</v>
      </c>
      <c r="D65" s="216" t="str">
        <f>Assessment_DataCollection!D64</f>
        <v>Yes</v>
      </c>
      <c r="F65" s="158" t="s">
        <v>541</v>
      </c>
      <c r="G65" s="160" t="s">
        <v>542</v>
      </c>
      <c r="H65" s="287">
        <v>44141</v>
      </c>
      <c r="I65" s="288" t="s">
        <v>127</v>
      </c>
      <c r="J65" s="290" t="s">
        <v>543</v>
      </c>
      <c r="K65" s="290"/>
      <c r="L65" s="320">
        <v>44143</v>
      </c>
      <c r="M65" s="325" t="s">
        <v>347</v>
      </c>
      <c r="N65" s="329"/>
      <c r="O65" s="218"/>
      <c r="P65" s="219"/>
      <c r="Q65" s="219"/>
      <c r="R65" s="319" t="s">
        <v>544</v>
      </c>
      <c r="S65" s="218"/>
    </row>
    <row r="66" spans="1:19" ht="114.75" thickBot="1">
      <c r="A66" s="195" t="s">
        <v>545</v>
      </c>
      <c r="B66" s="223" t="str">
        <f>Assessment_DataCollection!B65</f>
        <v>1.2.3 b. The procedures shall include the right to inspect premises and training records maintained in connection with courses conducted under the program, to interview instructors and students, to inspect vehicles and to inspect classroom and/or behind-the-wheel instruction</v>
      </c>
      <c r="C66" s="224" t="str">
        <f>Assessment_DataCollection!C65</f>
        <v>Yes</v>
      </c>
      <c r="D66" s="216" t="str">
        <f>Assessment_DataCollection!D65</f>
        <v>Yes</v>
      </c>
      <c r="F66" s="158" t="s">
        <v>545</v>
      </c>
      <c r="G66" s="160" t="s">
        <v>546</v>
      </c>
      <c r="H66" s="287">
        <v>44141</v>
      </c>
      <c r="I66" s="297" t="s">
        <v>547</v>
      </c>
      <c r="J66" s="298" t="s">
        <v>548</v>
      </c>
      <c r="K66" s="290"/>
      <c r="L66" s="320">
        <v>44143</v>
      </c>
      <c r="M66" s="325" t="s">
        <v>347</v>
      </c>
      <c r="N66" s="329"/>
      <c r="O66" s="218"/>
      <c r="P66" s="219"/>
      <c r="Q66" s="220"/>
      <c r="R66" s="319" t="s">
        <v>544</v>
      </c>
      <c r="S66" s="218"/>
    </row>
    <row r="67" spans="1:19" ht="99.75">
      <c r="A67" s="195"/>
      <c r="B67" s="223"/>
      <c r="C67" s="224"/>
      <c r="D67" s="216"/>
      <c r="F67" s="159"/>
      <c r="G67" s="160" t="s">
        <v>549</v>
      </c>
      <c r="H67" s="287">
        <v>44141</v>
      </c>
      <c r="I67" s="297" t="s">
        <v>519</v>
      </c>
      <c r="J67" s="303" t="s">
        <v>550</v>
      </c>
      <c r="K67" s="290"/>
      <c r="L67" s="320">
        <v>44143</v>
      </c>
      <c r="M67" s="325" t="s">
        <v>347</v>
      </c>
      <c r="N67" s="329"/>
      <c r="O67" s="218"/>
      <c r="P67" s="219"/>
      <c r="Q67" s="219"/>
      <c r="R67" s="319" t="s">
        <v>367</v>
      </c>
      <c r="S67" s="218"/>
    </row>
    <row r="68" spans="1:19" ht="171">
      <c r="A68" s="195"/>
      <c r="B68" s="223"/>
      <c r="C68" s="224"/>
      <c r="D68" s="216"/>
      <c r="F68" s="159"/>
      <c r="G68" s="160" t="s">
        <v>551</v>
      </c>
      <c r="H68" s="292" t="s">
        <v>552</v>
      </c>
      <c r="I68" s="288" t="s">
        <v>344</v>
      </c>
      <c r="J68" s="290" t="s">
        <v>553</v>
      </c>
      <c r="K68" s="290"/>
      <c r="L68" s="320">
        <v>44143</v>
      </c>
      <c r="M68" s="325" t="s">
        <v>554</v>
      </c>
      <c r="N68" s="329" t="s">
        <v>555</v>
      </c>
      <c r="O68" s="218" t="s">
        <v>347</v>
      </c>
      <c r="P68" s="219"/>
      <c r="Q68" s="219"/>
      <c r="R68" s="319"/>
      <c r="S68" s="218"/>
    </row>
    <row r="69" spans="1:19" ht="45" thickBot="1">
      <c r="A69" s="195"/>
      <c r="B69" s="223"/>
      <c r="C69" s="224"/>
      <c r="D69" s="216"/>
      <c r="F69" s="159"/>
      <c r="G69" s="160" t="s">
        <v>556</v>
      </c>
      <c r="H69" s="292" t="s">
        <v>552</v>
      </c>
      <c r="I69" s="288" t="s">
        <v>388</v>
      </c>
      <c r="J69" s="290" t="s">
        <v>557</v>
      </c>
      <c r="K69" s="290"/>
      <c r="L69" s="320">
        <v>44143</v>
      </c>
      <c r="M69" s="325" t="s">
        <v>558</v>
      </c>
      <c r="N69" s="329" t="s">
        <v>559</v>
      </c>
      <c r="O69" s="218" t="s">
        <v>347</v>
      </c>
      <c r="P69" s="219"/>
      <c r="Q69" s="219"/>
      <c r="R69" s="319"/>
      <c r="S69" s="218"/>
    </row>
    <row r="70" spans="1:19" ht="29.25" thickBot="1">
      <c r="A70" s="195"/>
      <c r="B70" s="223"/>
      <c r="C70" s="224"/>
      <c r="D70" s="216"/>
      <c r="F70" s="159"/>
      <c r="G70" s="160" t="s">
        <v>560</v>
      </c>
      <c r="H70" s="292" t="s">
        <v>552</v>
      </c>
      <c r="I70" s="288" t="s">
        <v>561</v>
      </c>
      <c r="J70" s="306" t="s">
        <v>562</v>
      </c>
      <c r="K70" s="290"/>
      <c r="L70" s="320">
        <v>44143</v>
      </c>
      <c r="M70" s="325" t="s">
        <v>558</v>
      </c>
      <c r="N70" s="329" t="s">
        <v>563</v>
      </c>
      <c r="O70" s="218" t="s">
        <v>347</v>
      </c>
      <c r="P70" s="219"/>
      <c r="Q70" s="219"/>
      <c r="R70" s="319"/>
      <c r="S70" s="218"/>
    </row>
    <row r="71" spans="1:19" ht="43.5" thickBot="1">
      <c r="A71" s="195" t="s">
        <v>564</v>
      </c>
      <c r="B71" s="223" t="str">
        <f>Assessment_DataCollection!B70</f>
        <v>1.2.3 c. The procedures shall include the verification that all providers continue to meet State requirements</v>
      </c>
      <c r="C71" s="224" t="str">
        <f>Assessment_DataCollection!C70</f>
        <v>Yes</v>
      </c>
      <c r="D71" s="216" t="str">
        <f>Assessment_DataCollection!D70</f>
        <v>Yes</v>
      </c>
      <c r="F71" s="158" t="s">
        <v>564</v>
      </c>
      <c r="G71" s="160" t="s">
        <v>565</v>
      </c>
      <c r="H71" s="292" t="s">
        <v>552</v>
      </c>
      <c r="I71" s="288" t="s">
        <v>561</v>
      </c>
      <c r="J71" s="306" t="s">
        <v>566</v>
      </c>
      <c r="K71" s="290"/>
      <c r="L71" s="320">
        <v>44143</v>
      </c>
      <c r="M71" s="325" t="s">
        <v>558</v>
      </c>
      <c r="N71" s="329" t="s">
        <v>567</v>
      </c>
      <c r="O71" s="218" t="s">
        <v>347</v>
      </c>
      <c r="P71" s="219"/>
      <c r="Q71" s="219"/>
      <c r="R71" s="319"/>
      <c r="S71" s="218"/>
    </row>
    <row r="72" spans="1:19" ht="60.75" thickBot="1">
      <c r="A72" s="195" t="s">
        <v>568</v>
      </c>
      <c r="B72" s="205" t="str">
        <f>Assessment_DataCollection!B71</f>
        <v>1.2.4 States shall ensure driver education entities have an identified person to administer day-to-day operations, including responsibility for the maintenance of student records and filing of reports with the State in accordance with State regulations</v>
      </c>
      <c r="C72" s="206" t="str">
        <f>Assessment_DataCollection!C71</f>
        <v>Yes</v>
      </c>
      <c r="D72" s="206" t="str">
        <f>Assessment_DataCollection!D71</f>
        <v>Yes</v>
      </c>
      <c r="F72" s="158" t="s">
        <v>568</v>
      </c>
      <c r="G72" s="179" t="s">
        <v>569</v>
      </c>
      <c r="H72" s="304"/>
      <c r="I72" s="305"/>
      <c r="J72" s="295"/>
      <c r="K72" s="295"/>
      <c r="L72" s="321"/>
      <c r="M72" s="322"/>
      <c r="N72" s="322"/>
      <c r="O72" s="194"/>
      <c r="P72" s="194"/>
      <c r="Q72" s="194"/>
      <c r="R72" s="332"/>
      <c r="S72" s="194"/>
    </row>
    <row r="73" spans="1:19" ht="72" thickBot="1">
      <c r="A73" s="195"/>
      <c r="B73" s="227"/>
      <c r="C73" s="224"/>
      <c r="D73" s="216"/>
      <c r="F73" s="158"/>
      <c r="G73" s="160" t="s">
        <v>570</v>
      </c>
      <c r="H73" s="287">
        <v>44141</v>
      </c>
      <c r="I73" s="297" t="s">
        <v>519</v>
      </c>
      <c r="J73" s="298" t="s">
        <v>571</v>
      </c>
      <c r="K73" s="290"/>
      <c r="L73" s="320">
        <v>44143</v>
      </c>
      <c r="M73" s="326" t="s">
        <v>347</v>
      </c>
      <c r="N73" s="330"/>
      <c r="O73" s="218"/>
      <c r="P73" s="171"/>
      <c r="Q73" s="171"/>
      <c r="R73" s="319"/>
      <c r="S73" s="218"/>
    </row>
    <row r="74" spans="1:19" ht="45.75" thickBot="1">
      <c r="A74" s="195" t="s">
        <v>572</v>
      </c>
      <c r="B74" s="205" t="str">
        <f>Assessment_DataCollection!B73</f>
        <v>1.2.5 States shall require driver education providers to maintain program and course records, as established by the State, at a minimum, consisting of</v>
      </c>
      <c r="C74" s="206"/>
      <c r="D74" s="206"/>
      <c r="F74" s="158" t="s">
        <v>572</v>
      </c>
      <c r="G74" s="179" t="s">
        <v>573</v>
      </c>
      <c r="H74" s="304"/>
      <c r="I74" s="305"/>
      <c r="J74" s="295"/>
      <c r="K74" s="295"/>
      <c r="L74" s="321"/>
      <c r="M74" s="322"/>
      <c r="N74" s="322"/>
      <c r="O74" s="194"/>
      <c r="P74" s="194"/>
      <c r="Q74" s="194"/>
      <c r="R74" s="332"/>
      <c r="S74" s="194"/>
    </row>
    <row r="75" spans="1:19" ht="43.5" thickBot="1">
      <c r="A75" s="195" t="s">
        <v>574</v>
      </c>
      <c r="B75" s="223" t="str">
        <f>Assessment_DataCollection!B74</f>
        <v>1.2.5 a. instructor information</v>
      </c>
      <c r="C75" s="224" t="str">
        <f>Assessment_DataCollection!C74</f>
        <v>Yes</v>
      </c>
      <c r="D75" s="216" t="str">
        <f>Assessment_DataCollection!D74</f>
        <v>Yes</v>
      </c>
      <c r="F75" s="158" t="s">
        <v>574</v>
      </c>
      <c r="G75" s="160" t="s">
        <v>575</v>
      </c>
      <c r="H75" s="287">
        <v>44141</v>
      </c>
      <c r="I75" s="297" t="s">
        <v>519</v>
      </c>
      <c r="J75" s="298" t="s">
        <v>576</v>
      </c>
      <c r="K75" s="290"/>
      <c r="L75" s="320">
        <v>44143</v>
      </c>
      <c r="M75" s="325" t="s">
        <v>347</v>
      </c>
      <c r="N75" s="329"/>
      <c r="O75" s="218"/>
      <c r="P75" s="219"/>
      <c r="Q75" s="219"/>
      <c r="R75" s="319"/>
      <c r="S75" s="218"/>
    </row>
    <row r="76" spans="1:19" ht="213.75">
      <c r="A76" s="195" t="s">
        <v>577</v>
      </c>
      <c r="B76" s="223" t="str">
        <f>Assessment_DataCollection!B75</f>
        <v>1.2.5 b. insurance records</v>
      </c>
      <c r="C76" s="224" t="str">
        <f>Assessment_DataCollection!C75</f>
        <v>Yes</v>
      </c>
      <c r="D76" s="216" t="str">
        <f>Assessment_DataCollection!D75</f>
        <v>Yes</v>
      </c>
      <c r="F76" s="158" t="s">
        <v>577</v>
      </c>
      <c r="G76" s="160" t="s">
        <v>578</v>
      </c>
      <c r="H76" s="287">
        <v>44141</v>
      </c>
      <c r="I76" s="288" t="s">
        <v>519</v>
      </c>
      <c r="J76" s="290" t="s">
        <v>579</v>
      </c>
      <c r="K76" s="290"/>
      <c r="L76" s="320">
        <v>44143</v>
      </c>
      <c r="M76" s="325" t="s">
        <v>580</v>
      </c>
      <c r="N76" s="329"/>
      <c r="O76" s="218" t="s">
        <v>580</v>
      </c>
      <c r="P76" s="219"/>
      <c r="Q76" s="219"/>
      <c r="R76" s="319"/>
      <c r="S76" s="218"/>
    </row>
    <row r="77" spans="1:19" ht="29.25" thickBot="1">
      <c r="A77" s="195" t="s">
        <v>581</v>
      </c>
      <c r="B77" s="223" t="str">
        <f>Assessment_DataCollection!B76</f>
        <v>1.2.5 c. an individual record sheet for each student including the registration form, attendance, performance results</v>
      </c>
      <c r="C77" s="224" t="str">
        <f>Assessment_DataCollection!C76</f>
        <v>Yes</v>
      </c>
      <c r="D77" s="216" t="str">
        <f>Assessment_DataCollection!D76</f>
        <v>Yes</v>
      </c>
      <c r="F77" s="159"/>
      <c r="G77" s="160"/>
      <c r="H77" s="287"/>
      <c r="I77" s="288"/>
      <c r="J77" s="290"/>
      <c r="K77" s="290"/>
      <c r="L77" s="320"/>
      <c r="M77" s="325"/>
      <c r="N77" s="329"/>
      <c r="O77" s="218"/>
      <c r="P77" s="219"/>
      <c r="Q77" s="219"/>
      <c r="R77" s="319"/>
      <c r="S77" s="218"/>
    </row>
    <row r="78" spans="1:19" ht="15.75" thickBot="1">
      <c r="A78" s="195" t="s">
        <v>582</v>
      </c>
      <c r="B78" s="223" t="str">
        <f>Assessment_DataCollection!B77</f>
        <v>1.2.5 d. course completion certificates</v>
      </c>
      <c r="C78" s="224" t="str">
        <f>Assessment_DataCollection!C77</f>
        <v>Yes</v>
      </c>
      <c r="D78" s="216" t="str">
        <f>Assessment_DataCollection!D77</f>
        <v>Yes</v>
      </c>
      <c r="F78" s="159"/>
      <c r="G78" s="160"/>
      <c r="H78" s="287"/>
      <c r="I78" s="288"/>
      <c r="J78" s="290"/>
      <c r="K78" s="290"/>
      <c r="L78" s="320"/>
      <c r="M78" s="325"/>
      <c r="N78" s="329"/>
      <c r="O78" s="218"/>
      <c r="P78" s="219"/>
      <c r="Q78" s="219"/>
      <c r="R78" s="319"/>
      <c r="S78" s="218"/>
    </row>
    <row r="79" spans="1:19" ht="45.75" thickBot="1">
      <c r="A79" s="195" t="s">
        <v>583</v>
      </c>
      <c r="B79" s="205" t="str">
        <f>Assessment_DataCollection!B78</f>
        <v>1.2.6 States shall require providers to follow state and/or federal legal requirements for the transmission of personal and/or confidential information electronically or in hard copy format</v>
      </c>
      <c r="C79" s="206" t="str">
        <f>Assessment_DataCollection!C78</f>
        <v>Yes</v>
      </c>
      <c r="D79" s="206" t="str">
        <f>Assessment_DataCollection!D78</f>
        <v>Yes</v>
      </c>
      <c r="F79" s="158" t="s">
        <v>583</v>
      </c>
      <c r="G79" s="179" t="s">
        <v>584</v>
      </c>
      <c r="H79" s="304"/>
      <c r="I79" s="305"/>
      <c r="J79" s="295"/>
      <c r="K79" s="295"/>
      <c r="L79" s="321"/>
      <c r="M79" s="322"/>
      <c r="N79" s="322"/>
      <c r="O79" s="194"/>
      <c r="P79" s="194"/>
      <c r="Q79" s="194"/>
      <c r="R79" s="332"/>
      <c r="S79" s="194"/>
    </row>
    <row r="80" spans="1:19" ht="43.5" thickBot="1">
      <c r="A80" s="195"/>
      <c r="B80" s="227"/>
      <c r="C80" s="224"/>
      <c r="D80" s="216"/>
      <c r="F80" s="158"/>
      <c r="G80" s="160" t="s">
        <v>585</v>
      </c>
      <c r="H80" s="287">
        <v>44141</v>
      </c>
      <c r="I80" s="297" t="s">
        <v>519</v>
      </c>
      <c r="J80" s="298" t="s">
        <v>586</v>
      </c>
      <c r="K80" s="290"/>
      <c r="L80" s="320">
        <v>44143</v>
      </c>
      <c r="M80" s="325" t="s">
        <v>587</v>
      </c>
      <c r="N80" s="329"/>
      <c r="O80" s="218" t="s">
        <v>587</v>
      </c>
      <c r="P80" s="172"/>
      <c r="Q80" s="171"/>
      <c r="R80" s="319"/>
      <c r="S80" s="218"/>
    </row>
    <row r="81" spans="1:19" ht="60.75" thickBot="1">
      <c r="A81" s="195" t="s">
        <v>588</v>
      </c>
      <c r="B81" s="205" t="str">
        <f>Assessment_DataCollection!B80</f>
        <v>1.2.7 States shall require that both successful and unsuccessful completion of the course and results of learners are recorded and kept in a secure file/location as required by the state regulating authority</v>
      </c>
      <c r="C81" s="206" t="str">
        <f>Assessment_DataCollection!C80</f>
        <v>Yes</v>
      </c>
      <c r="D81" s="206" t="str">
        <f>Assessment_DataCollection!D80</f>
        <v>Yes</v>
      </c>
      <c r="F81" s="158" t="s">
        <v>588</v>
      </c>
      <c r="G81" s="179" t="s">
        <v>589</v>
      </c>
      <c r="H81" s="304"/>
      <c r="I81" s="305"/>
      <c r="J81" s="295"/>
      <c r="K81" s="295"/>
      <c r="L81" s="321"/>
      <c r="M81" s="322"/>
      <c r="N81" s="322"/>
      <c r="O81" s="194"/>
      <c r="P81" s="194"/>
      <c r="Q81" s="194"/>
      <c r="R81" s="332"/>
      <c r="S81" s="194"/>
    </row>
    <row r="82" spans="1:19" ht="57.75" thickBot="1">
      <c r="A82" s="195"/>
      <c r="B82" s="227"/>
      <c r="C82" s="224"/>
      <c r="D82" s="216"/>
      <c r="F82" s="158"/>
      <c r="G82" s="160" t="s">
        <v>590</v>
      </c>
      <c r="H82" s="287">
        <v>44141</v>
      </c>
      <c r="I82" s="297" t="s">
        <v>519</v>
      </c>
      <c r="J82" s="298" t="s">
        <v>591</v>
      </c>
      <c r="K82" s="290"/>
      <c r="L82" s="320">
        <v>44143</v>
      </c>
      <c r="M82" s="325" t="s">
        <v>347</v>
      </c>
      <c r="N82" s="329"/>
      <c r="O82" s="218"/>
      <c r="P82" s="219"/>
      <c r="Q82" s="219"/>
      <c r="R82" s="319"/>
      <c r="S82" s="218"/>
    </row>
    <row r="83" spans="1:19" ht="171">
      <c r="A83" s="195"/>
      <c r="B83" s="223"/>
      <c r="C83" s="224"/>
      <c r="D83" s="216"/>
      <c r="F83" s="158"/>
      <c r="G83" s="160" t="s">
        <v>592</v>
      </c>
      <c r="H83" s="292" t="s">
        <v>552</v>
      </c>
      <c r="I83" s="302" t="s">
        <v>519</v>
      </c>
      <c r="J83" s="303" t="s">
        <v>593</v>
      </c>
      <c r="K83" s="290"/>
      <c r="L83" s="320">
        <v>44143</v>
      </c>
      <c r="M83" s="325" t="s">
        <v>594</v>
      </c>
      <c r="N83" s="329" t="s">
        <v>595</v>
      </c>
      <c r="O83" s="218" t="s">
        <v>347</v>
      </c>
      <c r="P83" s="219"/>
      <c r="Q83" s="219"/>
      <c r="R83" s="319"/>
      <c r="S83" s="218"/>
    </row>
    <row r="84" spans="1:19" ht="29.25" thickBot="1">
      <c r="A84" s="195"/>
      <c r="B84" s="223"/>
      <c r="C84" s="224"/>
      <c r="D84" s="216"/>
      <c r="F84" s="158"/>
      <c r="G84" s="160" t="s">
        <v>596</v>
      </c>
      <c r="H84" s="287">
        <v>44141</v>
      </c>
      <c r="I84" s="302" t="s">
        <v>519</v>
      </c>
      <c r="J84" s="303" t="s">
        <v>597</v>
      </c>
      <c r="K84" s="290"/>
      <c r="L84" s="320">
        <v>44143</v>
      </c>
      <c r="M84" s="325" t="s">
        <v>598</v>
      </c>
      <c r="N84" s="329"/>
      <c r="O84" s="218" t="s">
        <v>598</v>
      </c>
      <c r="P84" s="219"/>
      <c r="Q84" s="219"/>
      <c r="R84" s="319"/>
      <c r="S84" s="218"/>
    </row>
    <row r="85" spans="1:19" ht="60.75" thickBot="1">
      <c r="A85" s="195" t="s">
        <v>599</v>
      </c>
      <c r="B85" s="205" t="str">
        <f>Assessment_DataCollection!B84</f>
        <v>1.2.8 States shall require providers to obtain parental/guardian authorization for minors to participate in the course; in order to verify that the learner has not secured driver education without parental consent</v>
      </c>
      <c r="C85" s="206" t="str">
        <f>Assessment_DataCollection!C84</f>
        <v>Yes</v>
      </c>
      <c r="D85" s="206" t="str">
        <f>Assessment_DataCollection!D84</f>
        <v>Yes</v>
      </c>
      <c r="F85" s="158" t="s">
        <v>599</v>
      </c>
      <c r="G85" s="179" t="s">
        <v>600</v>
      </c>
      <c r="H85" s="304"/>
      <c r="I85" s="305"/>
      <c r="J85" s="295"/>
      <c r="K85" s="295"/>
      <c r="L85" s="321"/>
      <c r="M85" s="322"/>
      <c r="N85" s="322"/>
      <c r="O85" s="194"/>
      <c r="P85" s="194"/>
      <c r="Q85" s="194"/>
      <c r="R85" s="332"/>
      <c r="S85" s="194"/>
    </row>
    <row r="86" spans="1:19" ht="71.25">
      <c r="A86" s="195"/>
      <c r="B86" s="225"/>
      <c r="C86" s="224"/>
      <c r="D86" s="224"/>
      <c r="F86" s="158"/>
      <c r="G86" s="160" t="s">
        <v>601</v>
      </c>
      <c r="H86" s="307">
        <v>44141</v>
      </c>
      <c r="I86" s="308" t="s">
        <v>519</v>
      </c>
      <c r="J86" s="309" t="s">
        <v>602</v>
      </c>
      <c r="K86" s="290"/>
      <c r="L86" s="320">
        <v>44143</v>
      </c>
      <c r="M86" s="325" t="s">
        <v>347</v>
      </c>
      <c r="N86" s="329"/>
      <c r="O86" s="218"/>
      <c r="P86" s="172"/>
      <c r="Q86" s="171"/>
      <c r="R86" s="319"/>
      <c r="S86" s="218"/>
    </row>
    <row r="87" spans="1:19" ht="15.75" thickBot="1">
      <c r="A87" s="195">
        <v>1.3</v>
      </c>
      <c r="B87" s="228" t="s">
        <v>603</v>
      </c>
      <c r="C87" s="206"/>
      <c r="D87" s="206"/>
      <c r="F87" s="156">
        <v>1.3</v>
      </c>
      <c r="G87" s="179" t="s">
        <v>603</v>
      </c>
      <c r="H87" s="310"/>
      <c r="I87" s="311"/>
      <c r="J87" s="312"/>
      <c r="K87" s="300"/>
      <c r="L87" s="327"/>
      <c r="M87" s="328" t="s">
        <v>603</v>
      </c>
      <c r="N87" s="331"/>
      <c r="O87" s="229"/>
      <c r="P87" s="222"/>
      <c r="Q87" s="194"/>
      <c r="R87" s="332"/>
      <c r="S87" s="194"/>
    </row>
    <row r="88" spans="1:19" ht="75.75" thickBot="1">
      <c r="A88" s="195" t="s">
        <v>604</v>
      </c>
      <c r="B88" s="205" t="str">
        <f>Assessment_DataCollection!B87</f>
        <v>1.3.1 States shall require driver education providers to collect and report student identification, performance and other data to the designated State agency so that evaluations of the State’s driver education program can be completed and made available to the public</v>
      </c>
      <c r="C88" s="206" t="str">
        <f>Assessment_DataCollection!C87</f>
        <v>Yes</v>
      </c>
      <c r="D88" s="206" t="str">
        <f>Assessment_DataCollection!D87</f>
        <v>No</v>
      </c>
      <c r="F88" s="158" t="s">
        <v>604</v>
      </c>
      <c r="G88" s="179" t="s">
        <v>605</v>
      </c>
      <c r="H88" s="304"/>
      <c r="I88" s="305"/>
      <c r="J88" s="295"/>
      <c r="K88" s="295"/>
      <c r="L88" s="321"/>
      <c r="M88" s="322"/>
      <c r="N88" s="322"/>
      <c r="O88" s="194"/>
      <c r="P88" s="194"/>
      <c r="Q88" s="194"/>
      <c r="R88" s="332"/>
      <c r="S88" s="194"/>
    </row>
    <row r="89" spans="1:19" ht="99.75">
      <c r="A89" s="195"/>
      <c r="B89" s="223"/>
      <c r="C89" s="224"/>
      <c r="D89" s="216"/>
      <c r="F89" s="158"/>
      <c r="G89" s="160" t="s">
        <v>606</v>
      </c>
      <c r="H89" s="313">
        <v>44141</v>
      </c>
      <c r="I89" s="314" t="s">
        <v>519</v>
      </c>
      <c r="J89" s="315" t="s">
        <v>607</v>
      </c>
      <c r="K89" s="316"/>
      <c r="L89" s="320">
        <v>44143</v>
      </c>
      <c r="M89" s="325" t="s">
        <v>608</v>
      </c>
      <c r="N89" s="329"/>
      <c r="O89" s="218" t="s">
        <v>609</v>
      </c>
      <c r="P89" s="219"/>
      <c r="Q89" s="219"/>
      <c r="R89" s="319" t="s">
        <v>367</v>
      </c>
      <c r="S89" s="218"/>
    </row>
    <row r="90" spans="1:19" ht="43.5" thickBot="1">
      <c r="A90" s="195"/>
      <c r="B90" s="223"/>
      <c r="C90" s="224"/>
      <c r="D90" s="216"/>
      <c r="F90" s="158"/>
      <c r="G90" s="160" t="s">
        <v>610</v>
      </c>
      <c r="H90" s="313">
        <v>44141</v>
      </c>
      <c r="I90" s="302" t="s">
        <v>519</v>
      </c>
      <c r="J90" s="303" t="s">
        <v>611</v>
      </c>
      <c r="K90" s="290"/>
      <c r="L90" s="320">
        <v>44143</v>
      </c>
      <c r="M90" s="325" t="s">
        <v>347</v>
      </c>
      <c r="N90" s="329"/>
      <c r="O90" s="218"/>
      <c r="P90" s="219"/>
      <c r="Q90" s="219"/>
      <c r="R90" s="319"/>
      <c r="S90" s="218"/>
    </row>
    <row r="91" spans="1:19" ht="28.5">
      <c r="A91" s="195"/>
      <c r="B91" s="223"/>
      <c r="C91" s="224"/>
      <c r="D91" s="216"/>
      <c r="F91" s="158"/>
      <c r="G91" s="160" t="s">
        <v>612</v>
      </c>
      <c r="H91" s="313">
        <v>44141</v>
      </c>
      <c r="I91" s="302" t="s">
        <v>519</v>
      </c>
      <c r="J91" s="303" t="s">
        <v>613</v>
      </c>
      <c r="K91" s="290"/>
      <c r="L91" s="320">
        <v>44143</v>
      </c>
      <c r="M91" s="325" t="s">
        <v>347</v>
      </c>
      <c r="N91" s="329"/>
      <c r="O91" s="218"/>
      <c r="P91" s="219"/>
      <c r="Q91" s="219"/>
      <c r="R91" s="319"/>
      <c r="S91" s="218"/>
    </row>
    <row r="92" spans="1:19" ht="29.25" thickBot="1">
      <c r="A92" s="195"/>
      <c r="B92" s="223"/>
      <c r="C92" s="224"/>
      <c r="D92" s="216"/>
      <c r="F92" s="158"/>
      <c r="G92" s="160" t="s">
        <v>614</v>
      </c>
      <c r="H92" s="313">
        <v>44141</v>
      </c>
      <c r="I92" s="302" t="s">
        <v>519</v>
      </c>
      <c r="J92" s="303" t="s">
        <v>615</v>
      </c>
      <c r="K92" s="290"/>
      <c r="L92" s="320">
        <v>44143</v>
      </c>
      <c r="M92" s="325" t="s">
        <v>347</v>
      </c>
      <c r="N92" s="329"/>
      <c r="O92" s="218"/>
      <c r="P92" s="219"/>
      <c r="Q92" s="219"/>
      <c r="R92" s="319"/>
      <c r="S92" s="218"/>
    </row>
    <row r="93" spans="1:19" ht="45.75" thickBot="1">
      <c r="A93" s="195" t="s">
        <v>616</v>
      </c>
      <c r="B93" s="205" t="str">
        <f>Assessment_DataCollection!B92</f>
        <v>1.3.2 States shall ensure that student information submitted to the agency or used by the agency remains confidential, as required by applicable State and Federal regulations</v>
      </c>
      <c r="C93" s="206" t="str">
        <f>Assessment_DataCollection!C92</f>
        <v>Yes</v>
      </c>
      <c r="D93" s="230" t="str">
        <f>Assessment_DataCollection!D92</f>
        <v>Yes</v>
      </c>
      <c r="F93" s="158" t="s">
        <v>616</v>
      </c>
      <c r="G93" s="179" t="s">
        <v>617</v>
      </c>
      <c r="H93" s="304"/>
      <c r="I93" s="305"/>
      <c r="J93" s="295"/>
      <c r="K93" s="295"/>
      <c r="L93" s="321"/>
      <c r="M93" s="322"/>
      <c r="N93" s="322"/>
      <c r="O93" s="194"/>
      <c r="P93" s="194"/>
      <c r="Q93" s="194"/>
      <c r="R93" s="332"/>
      <c r="S93" s="194"/>
    </row>
    <row r="94" spans="1:19" ht="43.5" thickBot="1">
      <c r="A94" s="195"/>
      <c r="B94" s="223"/>
      <c r="C94" s="224"/>
      <c r="D94" s="224"/>
      <c r="F94" s="158"/>
      <c r="G94" s="160" t="s">
        <v>618</v>
      </c>
      <c r="H94" s="313">
        <v>44141</v>
      </c>
      <c r="I94" s="302" t="s">
        <v>519</v>
      </c>
      <c r="J94" s="303" t="s">
        <v>619</v>
      </c>
      <c r="K94" s="290"/>
      <c r="L94" s="320">
        <v>44143</v>
      </c>
      <c r="M94" s="325" t="s">
        <v>347</v>
      </c>
      <c r="N94" s="329"/>
      <c r="O94" s="218"/>
      <c r="P94" s="172"/>
      <c r="Q94" s="171"/>
      <c r="R94" s="319"/>
      <c r="S94" s="218"/>
    </row>
    <row r="95" spans="1:19" ht="57.75" thickBot="1">
      <c r="A95" s="195"/>
      <c r="B95" s="223"/>
      <c r="C95" s="224"/>
      <c r="D95" s="224"/>
      <c r="F95" s="158"/>
      <c r="G95" s="160" t="s">
        <v>620</v>
      </c>
      <c r="H95" s="313">
        <v>44141</v>
      </c>
      <c r="I95" s="302" t="s">
        <v>519</v>
      </c>
      <c r="J95" s="303" t="s">
        <v>621</v>
      </c>
      <c r="K95" s="290"/>
      <c r="L95" s="320">
        <v>44143</v>
      </c>
      <c r="M95" s="325" t="s">
        <v>347</v>
      </c>
      <c r="N95" s="329"/>
      <c r="O95" s="218"/>
      <c r="P95" s="172"/>
      <c r="Q95" s="171"/>
      <c r="R95" s="319"/>
      <c r="S95" s="218"/>
    </row>
    <row r="96" spans="1:19" ht="57.75" thickBot="1">
      <c r="A96" s="195"/>
      <c r="B96" s="223"/>
      <c r="C96" s="224"/>
      <c r="D96" s="224"/>
      <c r="F96" s="158"/>
      <c r="G96" s="160" t="s">
        <v>622</v>
      </c>
      <c r="H96" s="313">
        <v>44141</v>
      </c>
      <c r="I96" s="302" t="s">
        <v>519</v>
      </c>
      <c r="J96" s="303" t="s">
        <v>623</v>
      </c>
      <c r="K96" s="290"/>
      <c r="L96" s="320">
        <v>44143</v>
      </c>
      <c r="M96" s="325" t="s">
        <v>347</v>
      </c>
      <c r="N96" s="329"/>
      <c r="O96" s="218"/>
      <c r="P96" s="172"/>
      <c r="Q96" s="171"/>
      <c r="R96" s="319"/>
      <c r="S96" s="218"/>
    </row>
    <row r="97" spans="1:19" ht="60.75" thickBot="1">
      <c r="A97" s="195" t="s">
        <v>624</v>
      </c>
      <c r="B97" s="205" t="str">
        <f>Assessment_DataCollection!B96</f>
        <v>1.3.3 States shall develop a comprehensive evaluation program to measure progress toward the established goals and objectives of the driver education program and optimize the allocation of resources</v>
      </c>
      <c r="C97" s="231" t="str">
        <f>Assessment_DataCollection!C96</f>
        <v>Yes</v>
      </c>
      <c r="D97" s="232" t="str">
        <f>Assessment_DataCollection!D96</f>
        <v>No</v>
      </c>
      <c r="F97" s="158" t="s">
        <v>624</v>
      </c>
      <c r="G97" s="179" t="s">
        <v>625</v>
      </c>
      <c r="H97" s="304"/>
      <c r="I97" s="305"/>
      <c r="J97" s="295"/>
      <c r="K97" s="295"/>
      <c r="L97" s="321"/>
      <c r="M97" s="322"/>
      <c r="N97" s="322"/>
      <c r="O97" s="194"/>
      <c r="P97" s="194"/>
      <c r="Q97" s="194"/>
      <c r="R97" s="332"/>
      <c r="S97" s="194"/>
    </row>
    <row r="98" spans="1:19" ht="57.75" thickBot="1">
      <c r="A98" s="195"/>
      <c r="B98" s="223"/>
      <c r="C98" s="224"/>
      <c r="D98" s="216"/>
      <c r="F98" s="158"/>
      <c r="G98" s="160" t="s">
        <v>626</v>
      </c>
      <c r="H98" s="313">
        <v>44141</v>
      </c>
      <c r="I98" s="302" t="s">
        <v>519</v>
      </c>
      <c r="J98" s="290" t="s">
        <v>627</v>
      </c>
      <c r="K98" s="290"/>
      <c r="L98" s="320">
        <v>44143</v>
      </c>
      <c r="M98" s="325" t="s">
        <v>347</v>
      </c>
      <c r="N98" s="329"/>
      <c r="O98" s="218"/>
      <c r="P98" s="219"/>
      <c r="Q98" s="219"/>
      <c r="R98" s="319" t="s">
        <v>367</v>
      </c>
      <c r="S98" s="218"/>
    </row>
    <row r="99" spans="1:19" ht="57">
      <c r="A99" s="195"/>
      <c r="B99" s="223"/>
      <c r="C99" s="224"/>
      <c r="D99" s="216"/>
      <c r="F99" s="159"/>
      <c r="G99" s="160" t="s">
        <v>628</v>
      </c>
      <c r="H99" s="313">
        <v>44141</v>
      </c>
      <c r="I99" s="302" t="s">
        <v>519</v>
      </c>
      <c r="J99" s="290"/>
      <c r="K99" s="290"/>
      <c r="L99" s="320">
        <v>44143</v>
      </c>
      <c r="M99" s="325" t="s">
        <v>629</v>
      </c>
      <c r="N99" s="329"/>
      <c r="O99" s="218" t="s">
        <v>630</v>
      </c>
      <c r="P99" s="219"/>
      <c r="Q99" s="219"/>
      <c r="R99" s="319" t="s">
        <v>367</v>
      </c>
      <c r="S99" s="218"/>
    </row>
    <row r="100" spans="1:19" ht="128.25">
      <c r="A100" s="195"/>
      <c r="B100" s="223"/>
      <c r="C100" s="224"/>
      <c r="D100" s="216"/>
      <c r="F100" s="159"/>
      <c r="G100" s="160" t="s">
        <v>631</v>
      </c>
      <c r="H100" s="313">
        <v>44141</v>
      </c>
      <c r="I100" s="302" t="s">
        <v>519</v>
      </c>
      <c r="J100" s="306" t="s">
        <v>632</v>
      </c>
      <c r="K100" s="290"/>
      <c r="L100" s="320">
        <v>44143</v>
      </c>
      <c r="M100" s="325" t="s">
        <v>633</v>
      </c>
      <c r="N100" s="329"/>
      <c r="O100" s="218" t="s">
        <v>633</v>
      </c>
      <c r="P100" s="219"/>
      <c r="Q100" s="219"/>
      <c r="R100" s="319"/>
      <c r="S100" s="218"/>
    </row>
    <row r="101" spans="1:19" ht="214.5" thickBot="1">
      <c r="A101" s="195"/>
      <c r="B101" s="223"/>
      <c r="C101" s="224"/>
      <c r="D101" s="216"/>
      <c r="F101" s="159"/>
      <c r="G101" s="160" t="s">
        <v>634</v>
      </c>
      <c r="H101" s="313">
        <v>44141</v>
      </c>
      <c r="I101" s="302" t="s">
        <v>519</v>
      </c>
      <c r="J101" s="306" t="s">
        <v>635</v>
      </c>
      <c r="K101" s="290"/>
      <c r="L101" s="320">
        <v>44143</v>
      </c>
      <c r="M101" s="325" t="s">
        <v>636</v>
      </c>
      <c r="N101" s="329"/>
      <c r="O101" s="218" t="s">
        <v>636</v>
      </c>
      <c r="P101" s="219"/>
      <c r="Q101" s="219"/>
      <c r="R101" s="319"/>
      <c r="S101" s="218"/>
    </row>
    <row r="102" spans="1:19" ht="43.5" thickBot="1">
      <c r="A102" s="195"/>
      <c r="B102" s="223"/>
      <c r="C102" s="224"/>
      <c r="D102" s="216"/>
      <c r="F102" s="159"/>
      <c r="G102" s="160" t="s">
        <v>637</v>
      </c>
      <c r="H102" s="313">
        <v>44141</v>
      </c>
      <c r="I102" s="302" t="s">
        <v>519</v>
      </c>
      <c r="J102" s="306" t="s">
        <v>638</v>
      </c>
      <c r="K102" s="290"/>
      <c r="L102" s="320">
        <v>44143</v>
      </c>
      <c r="M102" s="325" t="s">
        <v>633</v>
      </c>
      <c r="N102" s="329"/>
      <c r="O102" s="218" t="s">
        <v>633</v>
      </c>
      <c r="P102" s="219"/>
      <c r="Q102" s="219"/>
      <c r="R102" s="319"/>
      <c r="S102" s="218"/>
    </row>
    <row r="103" spans="1:19" ht="29.25" thickBot="1">
      <c r="A103" s="195"/>
      <c r="B103" s="214"/>
      <c r="C103" s="224"/>
      <c r="D103" s="216"/>
      <c r="F103" s="159"/>
      <c r="G103" s="160" t="s">
        <v>639</v>
      </c>
      <c r="H103" s="313">
        <v>44141</v>
      </c>
      <c r="I103" s="302" t="s">
        <v>519</v>
      </c>
      <c r="J103" s="306" t="s">
        <v>640</v>
      </c>
      <c r="K103" s="290"/>
      <c r="L103" s="320">
        <v>44143</v>
      </c>
      <c r="M103" s="325" t="s">
        <v>633</v>
      </c>
      <c r="N103" s="329"/>
      <c r="O103" s="218" t="s">
        <v>633</v>
      </c>
      <c r="P103" s="219"/>
      <c r="Q103" s="219"/>
      <c r="R103" s="319"/>
      <c r="S103" s="218"/>
    </row>
    <row r="104" spans="1:19" ht="29.25" thickBot="1">
      <c r="A104" s="195"/>
      <c r="B104" s="214"/>
      <c r="C104" s="224"/>
      <c r="D104" s="216"/>
      <c r="F104" s="159"/>
      <c r="G104" s="160" t="s">
        <v>641</v>
      </c>
      <c r="H104" s="313">
        <v>44141</v>
      </c>
      <c r="I104" s="302" t="s">
        <v>519</v>
      </c>
      <c r="J104" s="290" t="s">
        <v>642</v>
      </c>
      <c r="K104" s="290"/>
      <c r="L104" s="320">
        <v>44143</v>
      </c>
      <c r="M104" s="325" t="s">
        <v>633</v>
      </c>
      <c r="N104" s="329"/>
      <c r="O104" s="218" t="s">
        <v>633</v>
      </c>
      <c r="P104" s="219"/>
      <c r="Q104" s="219"/>
      <c r="R104" s="319"/>
      <c r="S104" s="218"/>
    </row>
    <row r="105" spans="1:19" ht="29.25" thickBot="1">
      <c r="A105" s="195"/>
      <c r="B105" s="214"/>
      <c r="C105" s="224"/>
      <c r="D105" s="216"/>
      <c r="F105" s="159"/>
      <c r="G105" s="160" t="s">
        <v>643</v>
      </c>
      <c r="H105" s="313">
        <v>44141</v>
      </c>
      <c r="I105" s="302" t="s">
        <v>519</v>
      </c>
      <c r="J105" s="290" t="s">
        <v>644</v>
      </c>
      <c r="K105" s="290"/>
      <c r="L105" s="320">
        <v>44143</v>
      </c>
      <c r="M105" s="325" t="s">
        <v>633</v>
      </c>
      <c r="N105" s="329"/>
      <c r="O105" s="218" t="s">
        <v>633</v>
      </c>
      <c r="P105" s="219"/>
      <c r="Q105" s="219"/>
      <c r="R105" s="319"/>
      <c r="S105" s="218"/>
    </row>
    <row r="106" spans="1:19" ht="30.75" thickBot="1">
      <c r="A106" s="195" t="s">
        <v>645</v>
      </c>
      <c r="B106" s="205" t="str">
        <f>Assessment_DataCollection!B105</f>
        <v>1.3.4 States shall track data and utilize the data for the improvement of their driver education program</v>
      </c>
      <c r="C106" s="206" t="str">
        <f>Assessment_DataCollection!C105</f>
        <v>Yes</v>
      </c>
      <c r="D106" s="230" t="str">
        <f>Assessment_DataCollection!D105</f>
        <v>Yes</v>
      </c>
      <c r="F106" s="158" t="s">
        <v>645</v>
      </c>
      <c r="G106" s="179" t="s">
        <v>646</v>
      </c>
      <c r="H106" s="304"/>
      <c r="I106" s="305"/>
      <c r="J106" s="295"/>
      <c r="K106" s="295"/>
      <c r="L106" s="321"/>
      <c r="M106" s="322"/>
      <c r="N106" s="322"/>
      <c r="O106" s="194"/>
      <c r="P106" s="194"/>
      <c r="Q106" s="194"/>
      <c r="R106" s="332"/>
      <c r="S106" s="194"/>
    </row>
    <row r="107" spans="1:19" ht="29.25" thickBot="1">
      <c r="A107" s="195"/>
      <c r="B107" s="214"/>
      <c r="C107" s="224"/>
      <c r="D107" s="224"/>
      <c r="F107" s="158"/>
      <c r="G107" s="160" t="s">
        <v>647</v>
      </c>
      <c r="H107" s="313">
        <v>44141</v>
      </c>
      <c r="I107" s="302" t="s">
        <v>519</v>
      </c>
      <c r="J107" s="306" t="s">
        <v>648</v>
      </c>
      <c r="K107" s="290"/>
      <c r="L107" s="320">
        <v>44143</v>
      </c>
      <c r="M107" s="325" t="s">
        <v>347</v>
      </c>
      <c r="N107" s="329"/>
      <c r="O107" s="218"/>
      <c r="P107" s="219"/>
      <c r="Q107" s="219"/>
      <c r="R107" s="319" t="s">
        <v>367</v>
      </c>
      <c r="S107" s="218"/>
    </row>
    <row r="108" spans="1:19" ht="114.75" thickBot="1">
      <c r="A108" s="195"/>
      <c r="B108" s="214"/>
      <c r="C108" s="224"/>
      <c r="D108" s="224"/>
      <c r="F108" s="158"/>
      <c r="G108" s="160" t="s">
        <v>649</v>
      </c>
      <c r="H108" s="313">
        <v>44141</v>
      </c>
      <c r="I108" s="302" t="s">
        <v>519</v>
      </c>
      <c r="J108" s="306" t="s">
        <v>650</v>
      </c>
      <c r="K108" s="290"/>
      <c r="L108" s="320">
        <v>44143</v>
      </c>
      <c r="M108" s="325" t="s">
        <v>651</v>
      </c>
      <c r="N108" s="329"/>
      <c r="O108" s="218" t="s">
        <v>651</v>
      </c>
      <c r="P108" s="219"/>
      <c r="Q108" s="219"/>
      <c r="R108" s="319"/>
      <c r="S108" s="218"/>
    </row>
    <row r="109" spans="1:19" ht="29.25" thickBot="1">
      <c r="A109" s="195"/>
      <c r="B109" s="214"/>
      <c r="C109" s="224"/>
      <c r="D109" s="224"/>
      <c r="F109" s="158"/>
      <c r="G109" s="160" t="s">
        <v>652</v>
      </c>
      <c r="H109" s="313">
        <v>44141</v>
      </c>
      <c r="I109" s="302" t="s">
        <v>653</v>
      </c>
      <c r="J109" s="306" t="s">
        <v>654</v>
      </c>
      <c r="K109" s="290"/>
      <c r="L109" s="320">
        <v>44143</v>
      </c>
      <c r="M109" s="325" t="s">
        <v>633</v>
      </c>
      <c r="N109" s="329"/>
      <c r="O109" s="218" t="s">
        <v>633</v>
      </c>
      <c r="P109" s="219"/>
      <c r="Q109" s="219"/>
      <c r="R109" s="319"/>
      <c r="S109" s="218"/>
    </row>
    <row r="110" spans="1:19" ht="43.5" thickBot="1">
      <c r="A110" s="195"/>
      <c r="B110" s="214"/>
      <c r="C110" s="224"/>
      <c r="D110" s="224"/>
      <c r="F110" s="158"/>
      <c r="G110" s="160" t="s">
        <v>655</v>
      </c>
      <c r="H110" s="313">
        <v>44141</v>
      </c>
      <c r="I110" s="302" t="s">
        <v>653</v>
      </c>
      <c r="J110" s="306" t="s">
        <v>656</v>
      </c>
      <c r="K110" s="290"/>
      <c r="L110" s="320">
        <v>44143</v>
      </c>
      <c r="M110" s="325" t="s">
        <v>633</v>
      </c>
      <c r="N110" s="329"/>
      <c r="O110" s="218" t="s">
        <v>633</v>
      </c>
      <c r="P110" s="219"/>
      <c r="Q110" s="219"/>
      <c r="R110" s="319"/>
      <c r="S110" s="218"/>
    </row>
    <row r="111" spans="1:19" ht="45.75" thickBot="1">
      <c r="A111" s="195" t="s">
        <v>657</v>
      </c>
      <c r="B111" s="205" t="str">
        <f>Assessment_DataCollection!B110</f>
        <v>1.3.5 States shall require the responsible agency for driver education to maintain data elements (e.g. driver license number) on students that can be linked to driver record data</v>
      </c>
      <c r="C111" s="206" t="str">
        <f>Assessment_DataCollection!C110</f>
        <v>Yes</v>
      </c>
      <c r="D111" s="206" t="str">
        <f>Assessment_DataCollection!D110</f>
        <v>Yes</v>
      </c>
      <c r="F111" s="158" t="s">
        <v>657</v>
      </c>
      <c r="G111" s="179" t="s">
        <v>658</v>
      </c>
      <c r="H111" s="304"/>
      <c r="I111" s="305"/>
      <c r="J111" s="295"/>
      <c r="K111" s="295"/>
      <c r="L111" s="321"/>
      <c r="M111" s="322"/>
      <c r="N111" s="322"/>
      <c r="O111" s="194"/>
      <c r="P111" s="194"/>
      <c r="Q111" s="194"/>
      <c r="R111" s="332"/>
      <c r="S111" s="194"/>
    </row>
    <row r="112" spans="1:19" ht="43.5" thickBot="1">
      <c r="A112" s="195"/>
      <c r="B112" s="221"/>
      <c r="C112" s="224"/>
      <c r="D112" s="224"/>
      <c r="F112" s="158"/>
      <c r="G112" s="160" t="s">
        <v>659</v>
      </c>
      <c r="H112" s="313">
        <v>44141</v>
      </c>
      <c r="I112" s="302" t="s">
        <v>519</v>
      </c>
      <c r="J112" s="306" t="s">
        <v>660</v>
      </c>
      <c r="K112" s="290"/>
      <c r="L112" s="320">
        <v>44143</v>
      </c>
      <c r="M112" s="325" t="s">
        <v>661</v>
      </c>
      <c r="N112" s="329"/>
      <c r="O112" s="218" t="s">
        <v>661</v>
      </c>
      <c r="P112" s="219"/>
      <c r="Q112" s="219"/>
      <c r="R112" s="319"/>
      <c r="S112" s="218"/>
    </row>
    <row r="113" spans="1:19" ht="15.75" thickBot="1">
      <c r="A113" s="195"/>
      <c r="B113" s="214"/>
      <c r="C113" s="224"/>
      <c r="D113" s="224"/>
      <c r="F113" s="158"/>
      <c r="G113" s="160" t="s">
        <v>662</v>
      </c>
      <c r="H113" s="313">
        <v>44141</v>
      </c>
      <c r="I113" s="302" t="s">
        <v>133</v>
      </c>
      <c r="J113" s="290"/>
      <c r="K113" s="290"/>
      <c r="L113" s="320">
        <v>44143</v>
      </c>
      <c r="M113" s="325"/>
      <c r="N113" s="329"/>
      <c r="O113" s="218"/>
      <c r="P113" s="219"/>
      <c r="Q113" s="219"/>
      <c r="R113" s="319"/>
      <c r="S113" s="218"/>
    </row>
    <row r="114" spans="1:19" ht="57.75" thickBot="1">
      <c r="A114" s="195"/>
      <c r="B114" s="214"/>
      <c r="C114" s="224"/>
      <c r="D114" s="224"/>
      <c r="F114" s="158"/>
      <c r="G114" s="160" t="s">
        <v>663</v>
      </c>
      <c r="H114" s="313">
        <v>44141</v>
      </c>
      <c r="I114" s="302" t="s">
        <v>133</v>
      </c>
      <c r="J114" s="290"/>
      <c r="K114" s="290"/>
      <c r="L114" s="320">
        <v>44143</v>
      </c>
      <c r="M114" s="325"/>
      <c r="N114" s="329"/>
      <c r="O114" s="218"/>
      <c r="P114" s="219"/>
      <c r="Q114" s="219"/>
      <c r="R114" s="319"/>
      <c r="S114" s="218"/>
    </row>
    <row r="115" spans="1:19" ht="15.75" thickBot="1">
      <c r="A115" s="195"/>
      <c r="B115" s="214"/>
      <c r="C115" s="224"/>
      <c r="D115" s="224"/>
      <c r="F115" s="158"/>
      <c r="G115" s="160" t="s">
        <v>664</v>
      </c>
      <c r="H115" s="313">
        <v>44141</v>
      </c>
      <c r="I115" s="302" t="s">
        <v>519</v>
      </c>
      <c r="J115" s="317" t="s">
        <v>665</v>
      </c>
      <c r="K115" s="290"/>
      <c r="L115" s="320">
        <v>44143</v>
      </c>
      <c r="M115" s="325"/>
      <c r="N115" s="329"/>
      <c r="O115" s="218"/>
      <c r="P115" s="219"/>
      <c r="Q115" s="219"/>
      <c r="R115" s="319"/>
      <c r="S115" s="218"/>
    </row>
    <row r="116" spans="1:19" ht="15.75" thickBot="1">
      <c r="A116" s="195">
        <v>1.4</v>
      </c>
      <c r="B116" s="205" t="s">
        <v>666</v>
      </c>
      <c r="C116" s="205"/>
      <c r="D116" s="205"/>
      <c r="F116" s="156">
        <v>1.4</v>
      </c>
      <c r="G116" s="179" t="s">
        <v>666</v>
      </c>
      <c r="H116" s="295"/>
      <c r="I116" s="295"/>
      <c r="J116" s="295"/>
      <c r="K116" s="300"/>
      <c r="L116" s="327"/>
      <c r="M116" s="328" t="s">
        <v>666</v>
      </c>
      <c r="N116" s="331"/>
      <c r="O116" s="229"/>
      <c r="P116" s="222"/>
      <c r="Q116" s="194"/>
      <c r="R116" s="332"/>
      <c r="S116" s="194"/>
    </row>
    <row r="117" spans="1:19" ht="90.75" thickBot="1">
      <c r="A117" s="195" t="s">
        <v>667</v>
      </c>
      <c r="B117" s="205" t="str">
        <f>Assessment_DataCollection!B116</f>
        <v>1.4.1 States shall develop and implement communication strategies directed at supporting policy and program elements. The State Highway Safety Office, in collaboration and cooperation with driver education and training, driver licensing, and highway safety partners, should consider a statewide communications plan and campaign that:</v>
      </c>
      <c r="C117" s="205"/>
      <c r="D117" s="205"/>
      <c r="F117" s="158" t="s">
        <v>667</v>
      </c>
      <c r="G117" s="179" t="s">
        <v>668</v>
      </c>
      <c r="H117" s="295"/>
      <c r="I117" s="295"/>
      <c r="J117" s="295"/>
      <c r="K117" s="295"/>
      <c r="L117" s="321"/>
      <c r="M117" s="322"/>
      <c r="N117" s="322"/>
      <c r="O117" s="194"/>
      <c r="P117" s="194"/>
      <c r="Q117" s="194"/>
      <c r="R117" s="332"/>
      <c r="S117" s="194"/>
    </row>
    <row r="118" spans="1:19" ht="43.5" thickBot="1">
      <c r="A118" s="195"/>
      <c r="B118" s="223"/>
      <c r="C118" s="224"/>
      <c r="D118" s="216"/>
      <c r="F118" s="158"/>
      <c r="G118" s="160" t="s">
        <v>669</v>
      </c>
      <c r="H118" s="313">
        <v>44141</v>
      </c>
      <c r="I118" s="302" t="s">
        <v>519</v>
      </c>
      <c r="J118" s="306" t="s">
        <v>670</v>
      </c>
      <c r="K118" s="290"/>
      <c r="L118" s="320">
        <v>44143</v>
      </c>
      <c r="M118" s="325"/>
      <c r="N118" s="329"/>
      <c r="O118" s="218"/>
      <c r="P118" s="219"/>
      <c r="Q118" s="219"/>
      <c r="R118" s="319"/>
      <c r="S118" s="218"/>
    </row>
    <row r="119" spans="1:19" ht="43.5" thickBot="1">
      <c r="A119" s="195"/>
      <c r="B119" s="223"/>
      <c r="C119" s="224"/>
      <c r="D119" s="216"/>
      <c r="F119" s="158"/>
      <c r="G119" s="160" t="s">
        <v>671</v>
      </c>
      <c r="H119" s="313">
        <v>44141</v>
      </c>
      <c r="I119" s="302" t="s">
        <v>519</v>
      </c>
      <c r="J119" s="306" t="s">
        <v>672</v>
      </c>
      <c r="K119" s="290"/>
      <c r="L119" s="320">
        <v>44143</v>
      </c>
      <c r="M119" s="325" t="s">
        <v>633</v>
      </c>
      <c r="N119" s="329"/>
      <c r="O119" s="218" t="s">
        <v>633</v>
      </c>
      <c r="P119" s="219"/>
      <c r="Q119" s="219"/>
      <c r="R119" s="319"/>
      <c r="S119" s="218"/>
    </row>
    <row r="120" spans="1:19" ht="44.25" thickBot="1">
      <c r="A120" s="195"/>
      <c r="B120" s="223"/>
      <c r="C120" s="224"/>
      <c r="D120" s="216"/>
      <c r="F120" s="158"/>
      <c r="G120" s="185" t="s">
        <v>673</v>
      </c>
      <c r="H120" s="313">
        <v>44141</v>
      </c>
      <c r="I120" s="302" t="s">
        <v>519</v>
      </c>
      <c r="J120" s="290" t="s">
        <v>674</v>
      </c>
      <c r="K120" s="290"/>
      <c r="L120" s="320">
        <v>44143</v>
      </c>
      <c r="M120" s="325" t="s">
        <v>633</v>
      </c>
      <c r="N120" s="329"/>
      <c r="O120" s="218" t="s">
        <v>633</v>
      </c>
      <c r="P120" s="219"/>
      <c r="Q120" s="219"/>
      <c r="R120" s="319"/>
      <c r="S120" s="218"/>
    </row>
    <row r="121" spans="1:19" ht="57.75" thickBot="1">
      <c r="A121" s="195"/>
      <c r="B121" s="223"/>
      <c r="C121" s="224"/>
      <c r="D121" s="216"/>
      <c r="F121" s="158"/>
      <c r="G121" s="160" t="s">
        <v>675</v>
      </c>
      <c r="H121" s="313">
        <v>44141</v>
      </c>
      <c r="I121" s="302" t="s">
        <v>519</v>
      </c>
      <c r="J121" s="306" t="s">
        <v>498</v>
      </c>
      <c r="K121" s="290"/>
      <c r="L121" s="320">
        <v>44143</v>
      </c>
      <c r="M121" s="325" t="s">
        <v>676</v>
      </c>
      <c r="N121" s="329"/>
      <c r="O121" s="218" t="s">
        <v>676</v>
      </c>
      <c r="P121" s="219"/>
      <c r="Q121" s="219"/>
      <c r="R121" s="319"/>
      <c r="S121" s="218"/>
    </row>
    <row r="122" spans="1:19" ht="29.25" thickBot="1">
      <c r="A122" s="195"/>
      <c r="B122" s="223"/>
      <c r="C122" s="224"/>
      <c r="D122" s="216"/>
      <c r="F122" s="158"/>
      <c r="G122" s="160" t="s">
        <v>677</v>
      </c>
      <c r="H122" s="313">
        <v>44141</v>
      </c>
      <c r="I122" s="302" t="s">
        <v>519</v>
      </c>
      <c r="J122" s="290" t="s">
        <v>678</v>
      </c>
      <c r="K122" s="290"/>
      <c r="L122" s="320">
        <v>44143</v>
      </c>
      <c r="M122" s="325" t="s">
        <v>633</v>
      </c>
      <c r="N122" s="329"/>
      <c r="O122" s="218" t="s">
        <v>633</v>
      </c>
      <c r="P122" s="219"/>
      <c r="Q122" s="219"/>
      <c r="R122" s="319"/>
      <c r="S122" s="218"/>
    </row>
    <row r="123" spans="1:19" ht="15.75" thickBot="1">
      <c r="A123" s="195"/>
      <c r="B123" s="223"/>
      <c r="C123" s="224"/>
      <c r="D123" s="216"/>
      <c r="F123" s="158"/>
      <c r="G123" s="161" t="s">
        <v>679</v>
      </c>
      <c r="H123" s="313">
        <v>44141</v>
      </c>
      <c r="I123" s="302" t="s">
        <v>133</v>
      </c>
      <c r="J123" s="290"/>
      <c r="K123" s="290"/>
      <c r="L123" s="320">
        <v>44143</v>
      </c>
      <c r="M123" s="325"/>
      <c r="N123" s="329"/>
      <c r="O123" s="218"/>
      <c r="P123" s="219"/>
      <c r="Q123" s="219"/>
      <c r="R123" s="319"/>
      <c r="S123" s="218"/>
    </row>
    <row r="124" spans="1:19" ht="15.75" thickBot="1">
      <c r="A124" s="195"/>
      <c r="B124" s="223"/>
      <c r="C124" s="224"/>
      <c r="D124" s="216"/>
      <c r="F124" s="158"/>
      <c r="G124" s="161" t="s">
        <v>680</v>
      </c>
      <c r="H124" s="313">
        <v>44141</v>
      </c>
      <c r="I124" s="302" t="s">
        <v>133</v>
      </c>
      <c r="J124" s="290"/>
      <c r="K124" s="290"/>
      <c r="L124" s="320">
        <v>44143</v>
      </c>
      <c r="M124" s="325"/>
      <c r="N124" s="329"/>
      <c r="O124" s="218"/>
      <c r="P124" s="219"/>
      <c r="Q124" s="219"/>
      <c r="R124" s="319"/>
      <c r="S124" s="218"/>
    </row>
    <row r="125" spans="1:19" ht="43.5" thickBot="1">
      <c r="A125" s="195" t="s">
        <v>681</v>
      </c>
      <c r="B125" s="223" t="str">
        <f>Assessment_DataCollection!B124</f>
        <v>1.4.1 a. Informs the public and parents/guardians about State GDL laws including, but not limited to: the role of supervised driving, underage drinking, and zero tolerance laws</v>
      </c>
      <c r="C125" s="224" t="str">
        <f>Assessment_DataCollection!C124</f>
        <v>Yes</v>
      </c>
      <c r="D125" s="224" t="str">
        <f>Assessment_DataCollection!D124</f>
        <v>No</v>
      </c>
      <c r="F125" s="159"/>
      <c r="G125" s="160"/>
      <c r="H125" s="287"/>
      <c r="I125" s="288"/>
      <c r="J125" s="290"/>
      <c r="K125" s="290"/>
      <c r="L125" s="320"/>
      <c r="M125" s="325"/>
      <c r="N125" s="329"/>
      <c r="O125" s="218"/>
      <c r="P125" s="219"/>
      <c r="Q125" s="219"/>
      <c r="R125" s="319"/>
      <c r="S125" s="218"/>
    </row>
    <row r="126" spans="1:19" ht="15.75" thickBot="1">
      <c r="A126" s="195" t="s">
        <v>682</v>
      </c>
      <c r="B126" s="223" t="str">
        <f>Assessment_DataCollection!B125</f>
        <v>1.4.1 b. Identifies the at-risk target population</v>
      </c>
      <c r="C126" s="224" t="str">
        <f>Assessment_DataCollection!C125</f>
        <v>Yes</v>
      </c>
      <c r="D126" s="216" t="str">
        <f>Assessment_DataCollection!D125</f>
        <v>Yes</v>
      </c>
      <c r="F126" s="159"/>
      <c r="G126" s="160"/>
      <c r="H126" s="287"/>
      <c r="I126" s="288"/>
      <c r="J126" s="290"/>
      <c r="K126" s="290"/>
      <c r="L126" s="320"/>
      <c r="M126" s="325"/>
      <c r="N126" s="329"/>
      <c r="O126" s="218"/>
      <c r="P126" s="219"/>
      <c r="Q126" s="219"/>
      <c r="R126" s="319"/>
      <c r="S126" s="218"/>
    </row>
    <row r="127" spans="1:19" ht="29.25" thickBot="1">
      <c r="A127" s="195" t="s">
        <v>683</v>
      </c>
      <c r="B127" s="223" t="str">
        <f>Assessment_DataCollection!B126</f>
        <v>1.4.1 c. Provides materials that are culturally competent and reflect multicultural education principles</v>
      </c>
      <c r="C127" s="224" t="str">
        <f>Assessment_DataCollection!C126</f>
        <v>Yes</v>
      </c>
      <c r="D127" s="216" t="str">
        <f>Assessment_DataCollection!D126</f>
        <v>Yes</v>
      </c>
      <c r="F127" s="159"/>
      <c r="G127" s="160"/>
      <c r="H127" s="287"/>
      <c r="I127" s="288"/>
      <c r="J127" s="290"/>
      <c r="K127" s="290"/>
      <c r="L127" s="320"/>
      <c r="M127" s="325"/>
      <c r="N127" s="329"/>
      <c r="O127" s="218"/>
      <c r="P127" s="219"/>
      <c r="Q127" s="219"/>
      <c r="R127" s="319"/>
      <c r="S127" s="218"/>
    </row>
    <row r="128" spans="1:19" ht="29.25" thickBot="1">
      <c r="A128" s="195" t="s">
        <v>684</v>
      </c>
      <c r="B128" s="223" t="str">
        <f>Assessment_DataCollection!B127</f>
        <v>1.4.1 d. Informs the public on the role of parental monitoring/involvement</v>
      </c>
      <c r="C128" s="224" t="str">
        <f>Assessment_DataCollection!C127</f>
        <v>Yes</v>
      </c>
      <c r="D128" s="224" t="str">
        <f>Assessment_DataCollection!D127</f>
        <v>Yes</v>
      </c>
      <c r="F128" s="159"/>
      <c r="G128" s="160"/>
      <c r="H128" s="287"/>
      <c r="I128" s="288"/>
      <c r="J128" s="290"/>
      <c r="K128" s="290"/>
      <c r="L128" s="320"/>
      <c r="M128" s="325"/>
      <c r="N128" s="329"/>
      <c r="O128" s="218"/>
      <c r="P128" s="219"/>
      <c r="Q128" s="219"/>
      <c r="R128" s="319"/>
      <c r="S128" s="218"/>
    </row>
    <row r="129" spans="1:19" ht="29.25" thickBot="1">
      <c r="A129" s="233" t="s">
        <v>685</v>
      </c>
      <c r="B129" s="223" t="str">
        <f>Assessment_DataCollection!B128</f>
        <v>1.4.1 e. Informs the public about State guidelines and regulation of driver education</v>
      </c>
      <c r="C129" s="224" t="str">
        <f>Assessment_DataCollection!C128</f>
        <v>Yes</v>
      </c>
      <c r="D129" s="224" t="str">
        <f>Assessment_DataCollection!D128</f>
        <v>Yes</v>
      </c>
      <c r="F129" s="159"/>
      <c r="G129" s="160"/>
      <c r="H129" s="287"/>
      <c r="I129" s="288"/>
      <c r="J129" s="290"/>
      <c r="K129" s="290"/>
      <c r="L129" s="320"/>
      <c r="M129" s="325"/>
      <c r="N129" s="329"/>
      <c r="O129" s="218"/>
      <c r="P129" s="219"/>
      <c r="Q129" s="219"/>
      <c r="R129" s="319"/>
      <c r="S129" s="218"/>
    </row>
  </sheetData>
  <conditionalFormatting sqref="D1 O87 O116 O42 C44:D48 C97:D106 C111:D111 C118:D1048576 C51:D93 C2:D41">
    <cfRule type="containsText" dxfId="1160" priority="115" operator="containsText" text="n/a">
      <formula>NOT(ISERROR(SEARCH("n/a",C1)))</formula>
    </cfRule>
    <cfRule type="containsText" dxfId="1159" priority="116" operator="containsText" text="no">
      <formula>NOT(ISERROR(SEARCH("no",C1)))</formula>
    </cfRule>
  </conditionalFormatting>
  <conditionalFormatting sqref="K1">
    <cfRule type="containsText" dxfId="1158" priority="83" operator="containsText" text="n/a">
      <formula>NOT(ISERROR(SEARCH("n/a",K1)))</formula>
    </cfRule>
    <cfRule type="containsText" dxfId="1157" priority="84" operator="containsText" text="no">
      <formula>NOT(ISERROR(SEARCH("no",K1)))</formula>
    </cfRule>
  </conditionalFormatting>
  <conditionalFormatting sqref="C1">
    <cfRule type="containsText" dxfId="1156" priority="81" operator="containsText" text="n/a">
      <formula>NOT(ISERROR(SEARCH("n/a",C1)))</formula>
    </cfRule>
    <cfRule type="containsText" dxfId="1155" priority="82" operator="containsText" text="no">
      <formula>NOT(ISERROR(SEARCH("no",C1)))</formula>
    </cfRule>
  </conditionalFormatting>
  <conditionalFormatting sqref="P42">
    <cfRule type="containsText" dxfId="1154" priority="67" operator="containsText" text="n/a">
      <formula>NOT(ISERROR(SEARCH("n/a",P42)))</formula>
    </cfRule>
    <cfRule type="containsText" dxfId="1153" priority="68" operator="containsText" text="no">
      <formula>NOT(ISERROR(SEARCH("no",P42)))</formula>
    </cfRule>
  </conditionalFormatting>
  <conditionalFormatting sqref="P87">
    <cfRule type="containsText" dxfId="1152" priority="65" operator="containsText" text="n/a">
      <formula>NOT(ISERROR(SEARCH("n/a",P87)))</formula>
    </cfRule>
    <cfRule type="containsText" dxfId="1151" priority="66" operator="containsText" text="no">
      <formula>NOT(ISERROR(SEARCH("no",P87)))</formula>
    </cfRule>
  </conditionalFormatting>
  <conditionalFormatting sqref="P116">
    <cfRule type="containsText" dxfId="1150" priority="63" operator="containsText" text="n/a">
      <formula>NOT(ISERROR(SEARCH("n/a",P116)))</formula>
    </cfRule>
    <cfRule type="containsText" dxfId="1149" priority="64" operator="containsText" text="no">
      <formula>NOT(ISERROR(SEARCH("no",P116)))</formula>
    </cfRule>
  </conditionalFormatting>
  <conditionalFormatting sqref="C43:D43">
    <cfRule type="containsText" dxfId="1148" priority="59" operator="containsText" text="n/a">
      <formula>NOT(ISERROR(SEARCH("n/a",C43)))</formula>
    </cfRule>
    <cfRule type="containsText" dxfId="1147" priority="60" operator="containsText" text="no">
      <formula>NOT(ISERROR(SEARCH("no",C43)))</formula>
    </cfRule>
  </conditionalFormatting>
  <conditionalFormatting sqref="C97:D106 C111:D111 C116:D1048576 C51:D93 C1:D48">
    <cfRule type="cellIs" dxfId="1146" priority="58" operator="equal">
      <formula>"Planned"</formula>
    </cfRule>
  </conditionalFormatting>
  <conditionalFormatting sqref="B49:D50">
    <cfRule type="containsText" dxfId="1145" priority="56" operator="containsText" text="n/a">
      <formula>NOT(ISERROR(SEARCH("n/a",B49)))</formula>
    </cfRule>
    <cfRule type="containsText" dxfId="1144" priority="57" operator="containsText" text="no">
      <formula>NOT(ISERROR(SEARCH("no",B49)))</formula>
    </cfRule>
  </conditionalFormatting>
  <conditionalFormatting sqref="B49:D50">
    <cfRule type="cellIs" dxfId="1143" priority="55" operator="equal">
      <formula>"Planned"</formula>
    </cfRule>
  </conditionalFormatting>
  <conditionalFormatting sqref="C43:D43">
    <cfRule type="containsText" dxfId="1142" priority="53" operator="containsText" text="n/a">
      <formula>NOT(ISERROR(SEARCH("n/a",C43)))</formula>
    </cfRule>
    <cfRule type="containsText" dxfId="1141" priority="54" operator="containsText" text="no">
      <formula>NOT(ISERROR(SEARCH("no",C43)))</formula>
    </cfRule>
  </conditionalFormatting>
  <conditionalFormatting sqref="C37:D37">
    <cfRule type="containsText" dxfId="1140" priority="51" operator="containsText" text="n/a">
      <formula>NOT(ISERROR(SEARCH("n/a",C37)))</formula>
    </cfRule>
    <cfRule type="containsText" dxfId="1139" priority="52" operator="containsText" text="no">
      <formula>NOT(ISERROR(SEARCH("no",C37)))</formula>
    </cfRule>
  </conditionalFormatting>
  <conditionalFormatting sqref="C37:D37">
    <cfRule type="containsText" dxfId="1138" priority="49" operator="containsText" text="n/a">
      <formula>NOT(ISERROR(SEARCH("n/a",C37)))</formula>
    </cfRule>
    <cfRule type="containsText" dxfId="1137" priority="50" operator="containsText" text="no">
      <formula>NOT(ISERROR(SEARCH("no",C37)))</formula>
    </cfRule>
  </conditionalFormatting>
  <conditionalFormatting sqref="C26:D26">
    <cfRule type="containsText" dxfId="1136" priority="47" operator="containsText" text="n/a">
      <formula>NOT(ISERROR(SEARCH("n/a",C26)))</formula>
    </cfRule>
    <cfRule type="containsText" dxfId="1135" priority="48" operator="containsText" text="no">
      <formula>NOT(ISERROR(SEARCH("no",C26)))</formula>
    </cfRule>
  </conditionalFormatting>
  <conditionalFormatting sqref="C26:D28">
    <cfRule type="containsText" dxfId="1134" priority="45" operator="containsText" text="n/a">
      <formula>NOT(ISERROR(SEARCH("n/a",C26)))</formula>
    </cfRule>
    <cfRule type="containsText" dxfId="1133" priority="46" operator="containsText" text="no">
      <formula>NOT(ISERROR(SEARCH("no",C26)))</formula>
    </cfRule>
  </conditionalFormatting>
  <conditionalFormatting sqref="C19:D19">
    <cfRule type="containsText" dxfId="1132" priority="43" operator="containsText" text="n/a">
      <formula>NOT(ISERROR(SEARCH("n/a",C19)))</formula>
    </cfRule>
    <cfRule type="containsText" dxfId="1131" priority="44" operator="containsText" text="no">
      <formula>NOT(ISERROR(SEARCH("no",C19)))</formula>
    </cfRule>
  </conditionalFormatting>
  <conditionalFormatting sqref="C19:D19">
    <cfRule type="containsText" dxfId="1130" priority="41" operator="containsText" text="n/a">
      <formula>NOT(ISERROR(SEARCH("n/a",C19)))</formula>
    </cfRule>
    <cfRule type="containsText" dxfId="1129" priority="42" operator="containsText" text="no">
      <formula>NOT(ISERROR(SEARCH("no",C19)))</formula>
    </cfRule>
  </conditionalFormatting>
  <conditionalFormatting sqref="C4:D4">
    <cfRule type="containsText" dxfId="1128" priority="39" operator="containsText" text="n/a">
      <formula>NOT(ISERROR(SEARCH("n/a",C4)))</formula>
    </cfRule>
    <cfRule type="containsText" dxfId="1127" priority="40" operator="containsText" text="no">
      <formula>NOT(ISERROR(SEARCH("no",C4)))</formula>
    </cfRule>
  </conditionalFormatting>
  <conditionalFormatting sqref="C4:D4">
    <cfRule type="containsText" dxfId="1126" priority="37" operator="containsText" text="n/a">
      <formula>NOT(ISERROR(SEARCH("n/a",C4)))</formula>
    </cfRule>
    <cfRule type="containsText" dxfId="1125" priority="38" operator="containsText" text="no">
      <formula>NOT(ISERROR(SEARCH("no",C4)))</formula>
    </cfRule>
  </conditionalFormatting>
  <conditionalFormatting sqref="C3:D3">
    <cfRule type="containsText" dxfId="1124" priority="35" operator="containsText" text="n/a">
      <formula>NOT(ISERROR(SEARCH("n/a",C3)))</formula>
    </cfRule>
    <cfRule type="containsText" dxfId="1123" priority="36" operator="containsText" text="no">
      <formula>NOT(ISERROR(SEARCH("no",C3)))</formula>
    </cfRule>
  </conditionalFormatting>
  <conditionalFormatting sqref="C3:D3">
    <cfRule type="containsText" dxfId="1122" priority="33" operator="containsText" text="n/a">
      <formula>NOT(ISERROR(SEARCH("n/a",C3)))</formula>
    </cfRule>
    <cfRule type="containsText" dxfId="1121" priority="34" operator="containsText" text="no">
      <formula>NOT(ISERROR(SEARCH("no",C3)))</formula>
    </cfRule>
  </conditionalFormatting>
  <conditionalFormatting sqref="B60">
    <cfRule type="containsText" dxfId="1120" priority="31" operator="containsText" text="n/a">
      <formula>NOT(ISERROR(SEARCH("n/a",B60)))</formula>
    </cfRule>
    <cfRule type="containsText" dxfId="1119" priority="32" operator="containsText" text="no">
      <formula>NOT(ISERROR(SEARCH("no",B60)))</formula>
    </cfRule>
  </conditionalFormatting>
  <conditionalFormatting sqref="B60">
    <cfRule type="cellIs" dxfId="1118" priority="30" operator="equal">
      <formula>"Planned"</formula>
    </cfRule>
  </conditionalFormatting>
  <conditionalFormatting sqref="B89:B92">
    <cfRule type="cellIs" dxfId="1117" priority="9" operator="equal">
      <formula>"Planned"</formula>
    </cfRule>
  </conditionalFormatting>
  <conditionalFormatting sqref="C107:D110">
    <cfRule type="containsText" dxfId="1116" priority="28" operator="containsText" text="n/a">
      <formula>NOT(ISERROR(SEARCH("n/a",C107)))</formula>
    </cfRule>
    <cfRule type="containsText" dxfId="1115" priority="29" operator="containsText" text="no">
      <formula>NOT(ISERROR(SEARCH("no",C107)))</formula>
    </cfRule>
  </conditionalFormatting>
  <conditionalFormatting sqref="C107:D110">
    <cfRule type="cellIs" dxfId="1114" priority="27" operator="equal">
      <formula>"Planned"</formula>
    </cfRule>
  </conditionalFormatting>
  <conditionalFormatting sqref="C94:D96">
    <cfRule type="containsText" dxfId="1113" priority="25" operator="containsText" text="n/a">
      <formula>NOT(ISERROR(SEARCH("n/a",C94)))</formula>
    </cfRule>
    <cfRule type="containsText" dxfId="1112" priority="26" operator="containsText" text="no">
      <formula>NOT(ISERROR(SEARCH("no",C94)))</formula>
    </cfRule>
  </conditionalFormatting>
  <conditionalFormatting sqref="C94:D96">
    <cfRule type="cellIs" dxfId="1111" priority="24" operator="equal">
      <formula>"Planned"</formula>
    </cfRule>
  </conditionalFormatting>
  <conditionalFormatting sqref="B98:B99">
    <cfRule type="containsText" dxfId="1110" priority="16" operator="containsText" text="n/a">
      <formula>NOT(ISERROR(SEARCH("n/a",B98)))</formula>
    </cfRule>
    <cfRule type="containsText" dxfId="1109" priority="17" operator="containsText" text="no">
      <formula>NOT(ISERROR(SEARCH("no",B98)))</formula>
    </cfRule>
  </conditionalFormatting>
  <conditionalFormatting sqref="B98:B99">
    <cfRule type="cellIs" dxfId="1108" priority="15" operator="equal">
      <formula>"Planned"</formula>
    </cfRule>
  </conditionalFormatting>
  <conditionalFormatting sqref="C112:D115">
    <cfRule type="containsText" dxfId="1107" priority="19" operator="containsText" text="n/a">
      <formula>NOT(ISERROR(SEARCH("n/a",C112)))</formula>
    </cfRule>
    <cfRule type="containsText" dxfId="1106" priority="20" operator="containsText" text="no">
      <formula>NOT(ISERROR(SEARCH("no",C112)))</formula>
    </cfRule>
  </conditionalFormatting>
  <conditionalFormatting sqref="C112:D115">
    <cfRule type="cellIs" dxfId="1105" priority="18" operator="equal">
      <formula>"Planned"</formula>
    </cfRule>
  </conditionalFormatting>
  <conditionalFormatting sqref="B94:B96">
    <cfRule type="containsText" dxfId="1104" priority="13" operator="containsText" text="n/a">
      <formula>NOT(ISERROR(SEARCH("n/a",B94)))</formula>
    </cfRule>
    <cfRule type="containsText" dxfId="1103" priority="14" operator="containsText" text="no">
      <formula>NOT(ISERROR(SEARCH("no",B94)))</formula>
    </cfRule>
  </conditionalFormatting>
  <conditionalFormatting sqref="B94:B96">
    <cfRule type="cellIs" dxfId="1102" priority="12" operator="equal">
      <formula>"Planned"</formula>
    </cfRule>
  </conditionalFormatting>
  <conditionalFormatting sqref="B89:B92">
    <cfRule type="containsText" dxfId="1101" priority="10" operator="containsText" text="n/a">
      <formula>NOT(ISERROR(SEARCH("n/a",B89)))</formula>
    </cfRule>
    <cfRule type="containsText" dxfId="1100" priority="11" operator="containsText" text="no">
      <formula>NOT(ISERROR(SEARCH("no",B89)))</formula>
    </cfRule>
  </conditionalFormatting>
  <conditionalFormatting sqref="P1">
    <cfRule type="containsText" dxfId="1099" priority="7" operator="containsText" text="n/a">
      <formula>NOT(ISERROR(SEARCH("n/a",P1)))</formula>
    </cfRule>
    <cfRule type="containsText" dxfId="1098" priority="8" operator="containsText" text="no">
      <formula>NOT(ISERROR(SEARCH("no",P1)))</formula>
    </cfRule>
  </conditionalFormatting>
  <conditionalFormatting sqref="J42:K42 H87:K87 J116:K116">
    <cfRule type="containsText" dxfId="1097" priority="5" operator="containsText" text="n/a">
      <formula>NOT(ISERROR(SEARCH(("n/a"),(I42))))</formula>
    </cfRule>
  </conditionalFormatting>
  <conditionalFormatting sqref="J42:K42 H87:K87 J116:K116">
    <cfRule type="containsText" dxfId="1096" priority="6" operator="containsText" text="no">
      <formula>NOT(ISERROR(SEARCH(("no"),(I42))))</formula>
    </cfRule>
  </conditionalFormatting>
  <conditionalFormatting sqref="L42:M42 L87:M87 L116:M116">
    <cfRule type="containsText" dxfId="1095" priority="3" operator="containsText" text="n/a">
      <formula>NOT(ISERROR(SEARCH(("n/a"),(M42))))</formula>
    </cfRule>
  </conditionalFormatting>
  <conditionalFormatting sqref="L42:M42 L87:M87 L116:M116">
    <cfRule type="containsText" dxfId="1094" priority="4" operator="containsText" text="no">
      <formula>NOT(ISERROR(SEARCH(("no"),(M42))))</formula>
    </cfRule>
  </conditionalFormatting>
  <conditionalFormatting sqref="N42 N87 N116">
    <cfRule type="containsText" dxfId="1093" priority="1" operator="containsText" text="n/a">
      <formula>NOT(ISERROR(SEARCH(("n/a"),(O42))))</formula>
    </cfRule>
  </conditionalFormatting>
  <conditionalFormatting sqref="N42 N87 N116">
    <cfRule type="containsText" dxfId="1092" priority="2" operator="containsText" text="no">
      <formula>NOT(ISERROR(SEARCH(("no"),(O42))))</formula>
    </cfRule>
  </conditionalFormatting>
  <hyperlinks>
    <hyperlink ref="B3" location="S1S1.1!D2" display="S1S1.1!D2" xr:uid="{00000000-0004-0000-0400-000000000000}"/>
    <hyperlink ref="B19" location="S1S1.1!D9" display="S1S1.1!D9" xr:uid="{00000000-0004-0000-0400-000001000000}"/>
    <hyperlink ref="B37" location="S1S1.1!D13" display="S1S1.1!D13" xr:uid="{00000000-0004-0000-0400-000002000000}"/>
    <hyperlink ref="B43" location="S1S1.2!D7" display="S1S1.2!D7" xr:uid="{00000000-0004-0000-0400-000003000000}"/>
    <hyperlink ref="B52" location="S1S1.2!D9" display="S1S1.2!D9" xr:uid="{00000000-0004-0000-0400-000004000000}"/>
    <hyperlink ref="B64" location="S1S1.2!D11" display="S1S1.2!D11" xr:uid="{00000000-0004-0000-0400-000005000000}"/>
    <hyperlink ref="B72" location="S1S1.2!D13" display="S1S1.2!D13" xr:uid="{00000000-0004-0000-0400-000006000000}"/>
    <hyperlink ref="B74" location="S1S1.2!D15" display="S1S1.2!D15" xr:uid="{00000000-0004-0000-0400-000007000000}"/>
    <hyperlink ref="B79" location="S1S1.2!D17" display="S1S1.2!D17" xr:uid="{00000000-0004-0000-0400-000008000000}"/>
    <hyperlink ref="B81" location="S1S1.2!D19" display="S1S1.2!D19" xr:uid="{00000000-0004-0000-0400-000009000000}"/>
    <hyperlink ref="B85" location="S1S1.2!D21" display="S1S1.2!D21" xr:uid="{00000000-0004-0000-0400-00000A000000}"/>
    <hyperlink ref="B88" location="S1S1.3!D7" display="S1S1.3!D7" xr:uid="{00000000-0004-0000-0400-00000B000000}"/>
    <hyperlink ref="B93" location="S1S1.3!D9" display="S1S1.3!D9" xr:uid="{00000000-0004-0000-0400-00000C000000}"/>
    <hyperlink ref="B97" location="S1S1.3!D11" display="S1S1.3!D11" xr:uid="{00000000-0004-0000-0400-00000D000000}"/>
    <hyperlink ref="B106" location="S1S1.3!D13" display="S1S1.3!D13" xr:uid="{00000000-0004-0000-0400-00000E000000}"/>
    <hyperlink ref="B111" location="S1S1.3!D15" display="S1S1.3!D15" xr:uid="{00000000-0004-0000-0400-00000F000000}"/>
    <hyperlink ref="B117" location="S1S1.4!D7" display="S1S1.4!D7" xr:uid="{00000000-0004-0000-0400-000010000000}"/>
    <hyperlink ref="G19" location="S1S1.1!D9" display="1.1.2 States shall have a full-time, funded State administrator for driver education." xr:uid="{00000000-0004-0000-0400-000011000000}"/>
    <hyperlink ref="G4" location="S1S1.1!D7" display="1.1.1 States shall have a single agency, or coordinated agencies, to regulate, administer and oversee all novice driver education programs." xr:uid="{00000000-0004-0000-0400-000012000000}"/>
    <hyperlink ref="G37" location="S1S1.1!D13" display="1.1.4 States shall ensure that all driver education providers meet applicable Federal and State laws and rules" xr:uid="{00000000-0004-0000-0400-000013000000}"/>
    <hyperlink ref="G52" location="S1S1.2!D9" display="1.2.2 States shall assess and ensure provider compliance" xr:uid="{00000000-0004-0000-0400-000014000000}"/>
    <hyperlink ref="G43" location="S1S1.2!D7" display="1.2.1 States shall have an application and review process for providers" xr:uid="{00000000-0004-0000-0400-000015000000}"/>
    <hyperlink ref="G64" location="S1S1.2!D11" display="1.2.3 States shall have standardized monitoring, evaluation/auditing, and oversight procedures to ensure compliance with these and State standards" xr:uid="{00000000-0004-0000-0400-000016000000}"/>
    <hyperlink ref="G72" location="S1S1.2!D13" display="1.2.4 States shall ensure driver education entities have an identified person to administer day-to-day operations, including responsibility for the maintenance of student records and filing of reports with the State in accordance with State regulations" xr:uid="{00000000-0004-0000-0400-000017000000}"/>
    <hyperlink ref="G79" location="S1S1.2!D17" display="1.2.6 States shall require providers to follow state and/or federal legal requirements for the transmission of personal and/or confidential information electronically or in hard copy format" xr:uid="{00000000-0004-0000-0400-000018000000}"/>
    <hyperlink ref="G74" location="S1S1.2!D15" display="1.2.5 States shall require driver education providers to maintain program and course records, as established by the State, at a minimum, consisting of" xr:uid="{00000000-0004-0000-0400-000019000000}"/>
    <hyperlink ref="G81" location="S1S1.2!D19" display="1.2.7 States shall require that both successful and unsuccessful completion of the course and results of learners are recorded and kept in a secure file/location as required by the state regulating authority" xr:uid="{00000000-0004-0000-0400-00001A000000}"/>
    <hyperlink ref="G85" location="S1S1.2!D21" display="1.2.8 States shall require providers to obtain parental/guardian authorization for minors to participate in the course; in order to verify that the learner has not secured driver education without parental consent" xr:uid="{00000000-0004-0000-0400-00001B000000}"/>
    <hyperlink ref="B87:D87" location="S1S1.3!D2" display="Program Evaluation and Data Collection" xr:uid="{00000000-0004-0000-0400-00001C000000}"/>
    <hyperlink ref="G88" location="S1S1.3!D7" display="1.3.1 States shall require driver education providers to collect and report student identification, performance and other data to the designated State agency so that evaluations of the State’s driver education program can be completed and made available t" xr:uid="{00000000-0004-0000-0400-00001D000000}"/>
    <hyperlink ref="G93" location="S1S1.3!D9" display="1.3.2 States shall ensure that student information submitted to the agency or used by the agency remains confidential, as required by applicable State and Federal regulations" xr:uid="{00000000-0004-0000-0400-00001E000000}"/>
    <hyperlink ref="G97" location="S1S1.3!D11" display="1.3.3 States shall develop a comprehensive evaluation program to measure progress toward the established goals and objectives of the driver education program and optimize the allocation of resources" xr:uid="{00000000-0004-0000-0400-00001F000000}"/>
    <hyperlink ref="G106" location="S1S1.3!D13" display="1.3.4 States shall track data and utilize the data for the improvement of their driver education program" xr:uid="{00000000-0004-0000-0400-000020000000}"/>
    <hyperlink ref="G111" location="S1S1.3!D15" display="1.3.5 States shall require the responsible agency for driver education to maintain data elements (e.g. driver license number) on students that can be linked to driver record data" xr:uid="{00000000-0004-0000-0400-000021000000}"/>
    <hyperlink ref="B116:D116" location="S1S1.4!D2" display="Communication Program" xr:uid="{00000000-0004-0000-0400-000022000000}"/>
    <hyperlink ref="G117" location="S1S1.4!D7" display="1.4.1 States shall develop and implement communication strategies directed at supporting policy and program elements. The State Highway Safety Office, in collaboration and cooperation with driver education and training, driver licensing, and highway safet" xr:uid="{00000000-0004-0000-0400-000023000000}"/>
    <hyperlink ref="K1" location="TOC!A1" display="Return to Table of Contents" xr:uid="{00000000-0004-0000-0400-000024000000}"/>
    <hyperlink ref="C1" location="TOC!A1" display="Return to Table of Contents" xr:uid="{00000000-0004-0000-0400-000025000000}"/>
    <hyperlink ref="B4" location="S1S1.1!D7" display="1.1.1 States shall have a single agency, or coordinated agencies, to regulate, administer and oversee all novice driver education programs." xr:uid="{00000000-0004-0000-0400-000026000000}"/>
    <hyperlink ref="B26" location="S1S1.1!D11" display="S1S1.1!D11" xr:uid="{00000000-0004-0000-0400-000027000000}"/>
    <hyperlink ref="H3:I3" location="S1G1.1!A1" display="1.1 Management, Leadership, and Administration" xr:uid="{00000000-0004-0000-0400-000028000000}"/>
    <hyperlink ref="G3" location="S1S1.1!D2" display="1.1 Management, Leadership, and Administration" xr:uid="{00000000-0004-0000-0400-000029000000}"/>
    <hyperlink ref="B42:D42" location="S1S1.2!D2" display="Application, Oversight and Recordkeeping" xr:uid="{00000000-0004-0000-0400-00002A000000}"/>
    <hyperlink ref="G42" location="S1S1.2!D2" display="Application, Oversight and Recordkeeping" xr:uid="{00000000-0004-0000-0400-00002B000000}"/>
    <hyperlink ref="G87" location="S1S1.3!D2" display="Program Evaluation and Data Collection" xr:uid="{00000000-0004-0000-0400-00002C000000}"/>
    <hyperlink ref="G116" location="S1S1.4!D2" display="Communication Program" xr:uid="{00000000-0004-0000-0400-00002D000000}"/>
    <hyperlink ref="G26" location="S1S1.1!D11" display="1.1.3 States shall provide funding to the responsible agency for driver education" xr:uid="{00000000-0004-0000-0400-00002E000000}"/>
    <hyperlink ref="P1" location="TOC!A1" display="Return to Table of Contents" xr:uid="{00000000-0004-0000-0400-00002F000000}"/>
    <hyperlink ref="J8" r:id="rId1" location=":~:text=R277%2D746%2D1.,-Authority%20and%20Purpose&amp;text=(2)%20The%20purpose%20of%20this,districts%20conducting%20automobile%20driver%20education." xr:uid="{00000000-0004-0000-0400-000030000000}"/>
    <hyperlink ref="J14" r:id="rId2" xr:uid="{00000000-0004-0000-0400-000031000000}"/>
    <hyperlink ref="K17" r:id="rId3" xr:uid="{00000000-0004-0000-0400-000032000000}"/>
    <hyperlink ref="K51" r:id="rId4" xr:uid="{00000000-0004-0000-0400-000033000000}"/>
    <hyperlink ref="M87" location="null!A1" display="Program Evaluation and Data Collection" xr:uid="{00000000-0004-0000-0400-000034000000}"/>
    <hyperlink ref="M116" location="null!A1" display="Communication Program" xr:uid="{00000000-0004-0000-0400-000035000000}"/>
  </hyperlinks>
  <pageMargins left="0.7" right="0.7" top="0.75" bottom="0.75" header="0.3" footer="0.3"/>
  <pageSetup orientation="portrait" horizontalDpi="1200" verticalDpi="1200" r:id="rId5"/>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Assessment_DataCollection!$U$2:$U$5</xm:f>
          </x14:formula1>
          <xm:sqref>R3:R4</xm:sqref>
        </x14:dataValidation>
        <x14:dataValidation type="list" allowBlank="1" showInputMessage="1" showErrorMessage="1" xr:uid="{00000000-0002-0000-0400-000001000000}">
          <x14:formula1>
            <xm:f>Assessment_DataCollection!$V$2:$V$11</xm:f>
          </x14:formula1>
          <xm:sqref>S3</xm:sqref>
        </x14:dataValidation>
        <x14:dataValidation type="list" allowBlank="1" showErrorMessage="1" xr:uid="{00000000-0002-0000-0400-000002000000}">
          <x14:formula1>
            <xm:f>'D:\NHTSA\Driver Education\Assessment Program\Assessment Planning\States in Assessment Planning\Utah\ResponseWorkbook\[Utah_DE_Assessment_ResponseWorkbook_2020_12_09.xlsx]Assessment_DataCollection'!#REF!</xm:f>
          </x14:formula1>
          <xm:sqref>R5:R129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sheetPr>
  <dimension ref="A1:O53"/>
  <sheetViews>
    <sheetView topLeftCell="B30" zoomScale="84" zoomScaleNormal="84" workbookViewId="0">
      <selection activeCell="B53" sqref="B53:I53"/>
    </sheetView>
  </sheetViews>
  <sheetFormatPr defaultRowHeight="15"/>
  <cols>
    <col min="1" max="1" width="0" hidden="1" customWidth="1"/>
    <col min="2" max="2" width="14.5703125" customWidth="1"/>
    <col min="3" max="3" width="4" customWidth="1"/>
    <col min="4" max="4" width="32.5703125" customWidth="1"/>
    <col min="5" max="11" width="9.5703125" customWidth="1"/>
    <col min="13" max="13" width="23.28515625" customWidth="1"/>
  </cols>
  <sheetData>
    <row r="1" spans="2:15">
      <c r="B1" s="23" t="s">
        <v>324</v>
      </c>
      <c r="C1" s="142"/>
      <c r="D1" s="24" t="str">
        <f>Assessment_DataCollection!B2</f>
        <v>Program Administration - Self Assessment</v>
      </c>
      <c r="E1" s="142"/>
      <c r="F1" s="142"/>
      <c r="G1" s="142"/>
      <c r="H1" s="142"/>
      <c r="I1" s="90" t="s">
        <v>81</v>
      </c>
      <c r="J1" s="142"/>
      <c r="K1" s="142"/>
      <c r="L1" s="142"/>
      <c r="M1" s="142"/>
      <c r="N1" s="142"/>
      <c r="O1" s="142"/>
    </row>
    <row r="2" spans="2:15">
      <c r="B2" s="23" t="s">
        <v>686</v>
      </c>
      <c r="C2" s="35">
        <f>Assessment_DataCollection!A3</f>
        <v>1.1000000000000001</v>
      </c>
      <c r="D2" s="54" t="s">
        <v>687</v>
      </c>
      <c r="E2" s="142"/>
      <c r="F2" s="142"/>
      <c r="G2" s="142" t="s">
        <v>15</v>
      </c>
      <c r="H2" s="142" t="s">
        <v>15</v>
      </c>
      <c r="I2" s="142"/>
      <c r="J2" s="142"/>
      <c r="K2" s="142"/>
      <c r="L2" s="142"/>
      <c r="M2" s="142"/>
      <c r="N2" s="142"/>
      <c r="O2" s="142"/>
    </row>
    <row r="5" spans="2:15">
      <c r="B5" s="142" t="s">
        <v>15</v>
      </c>
      <c r="C5" s="142"/>
      <c r="D5" s="142"/>
      <c r="E5" s="142"/>
      <c r="F5" s="142"/>
      <c r="G5" s="142"/>
      <c r="H5" s="142"/>
      <c r="I5" s="142"/>
      <c r="J5" s="142"/>
      <c r="K5" s="142"/>
      <c r="L5" s="142"/>
      <c r="M5" s="142"/>
      <c r="N5" s="142"/>
      <c r="O5" s="142"/>
    </row>
    <row r="6" spans="2:15" ht="87" thickBot="1">
      <c r="B6" s="25" t="s">
        <v>688</v>
      </c>
      <c r="C6" s="25"/>
      <c r="D6" s="25" t="s">
        <v>689</v>
      </c>
      <c r="E6" s="46" t="s">
        <v>690</v>
      </c>
      <c r="F6" s="46" t="s">
        <v>691</v>
      </c>
      <c r="G6" s="47" t="s">
        <v>692</v>
      </c>
      <c r="H6" s="46" t="s">
        <v>693</v>
      </c>
      <c r="I6" s="47" t="s">
        <v>694</v>
      </c>
      <c r="J6" s="23"/>
      <c r="K6" s="142"/>
      <c r="L6" s="142"/>
      <c r="M6" s="142"/>
      <c r="N6" s="142"/>
      <c r="O6" s="142"/>
    </row>
    <row r="7" spans="2:15" ht="75.75" thickTop="1">
      <c r="B7" s="13" t="s">
        <v>693</v>
      </c>
      <c r="C7" s="26" t="s">
        <v>695</v>
      </c>
      <c r="D7" s="66" t="str">
        <f>'S1'!B4</f>
        <v>1.1.1 States shall have a single agency, or coordinated agencies, to regulate, administer and oversee all novice driver education programs.</v>
      </c>
      <c r="E7" s="11"/>
      <c r="F7" s="11"/>
      <c r="G7" s="11"/>
      <c r="H7" s="11"/>
      <c r="I7" s="11"/>
      <c r="J7" s="142"/>
      <c r="K7" s="142"/>
      <c r="L7" s="142" t="s">
        <v>15</v>
      </c>
      <c r="M7" s="142" t="s">
        <v>15</v>
      </c>
      <c r="N7" s="142" t="s">
        <v>15</v>
      </c>
      <c r="O7" s="142" t="s">
        <v>15</v>
      </c>
    </row>
    <row r="8" spans="2:15" ht="11.1" hidden="1" customHeight="1">
      <c r="B8" s="14"/>
      <c r="C8" s="20" t="s">
        <v>15</v>
      </c>
      <c r="D8" s="17"/>
      <c r="E8" s="9" t="str">
        <f>IF($B7=E6,1,"")</f>
        <v/>
      </c>
      <c r="F8" s="9" t="str">
        <f>IF($B7=F6,1,"")</f>
        <v/>
      </c>
      <c r="G8" s="9" t="str">
        <f>IF($B7=G6,1,"")</f>
        <v/>
      </c>
      <c r="H8" s="9">
        <f>IF($B7=H6,1,"")</f>
        <v>1</v>
      </c>
      <c r="I8" s="9" t="str">
        <f>IF($B7=I6,1,"")</f>
        <v/>
      </c>
      <c r="J8" s="142"/>
      <c r="K8" s="142"/>
      <c r="L8" s="142" t="s">
        <v>696</v>
      </c>
      <c r="M8" s="142" t="s">
        <v>697</v>
      </c>
      <c r="N8" s="142" t="s">
        <v>15</v>
      </c>
      <c r="O8" s="142"/>
    </row>
    <row r="9" spans="2:15" ht="45">
      <c r="B9" s="14" t="s">
        <v>694</v>
      </c>
      <c r="C9" s="26" t="s">
        <v>695</v>
      </c>
      <c r="D9" s="67" t="str">
        <f>'S1'!B19</f>
        <v>1.1.2 States shall have a full-time, funded State administrator for driver education.</v>
      </c>
      <c r="E9" s="9"/>
      <c r="F9" s="9"/>
      <c r="G9" s="9"/>
      <c r="H9" s="9" t="str">
        <f>IF($B9=H6,1,"")</f>
        <v/>
      </c>
      <c r="I9" s="9"/>
      <c r="J9" s="142"/>
      <c r="K9" s="142"/>
      <c r="L9" s="142"/>
      <c r="M9" s="142"/>
      <c r="N9" s="142" t="s">
        <v>15</v>
      </c>
      <c r="O9" s="142"/>
    </row>
    <row r="10" spans="2:15" hidden="1">
      <c r="B10" s="14"/>
      <c r="C10" s="20" t="s">
        <v>15</v>
      </c>
      <c r="D10" s="17"/>
      <c r="E10" s="9" t="str">
        <f>IF($B9=E6,1,"")</f>
        <v/>
      </c>
      <c r="F10" s="9" t="str">
        <f>IF($B9=F6,1,"")</f>
        <v/>
      </c>
      <c r="G10" s="9" t="str">
        <f>IF($B9=G6,1,"")</f>
        <v/>
      </c>
      <c r="H10" s="9" t="str">
        <f>IF($B9=H6,1,"")</f>
        <v/>
      </c>
      <c r="I10" s="9">
        <f>IF($B9=I6,1,"")</f>
        <v>1</v>
      </c>
      <c r="J10" s="142"/>
      <c r="K10" s="142"/>
      <c r="L10" s="142"/>
      <c r="M10" s="142"/>
      <c r="N10" s="142"/>
      <c r="O10" s="142"/>
    </row>
    <row r="11" spans="2:15" ht="45">
      <c r="B11" s="14" t="s">
        <v>694</v>
      </c>
      <c r="C11" s="26" t="s">
        <v>695</v>
      </c>
      <c r="D11" s="67" t="str">
        <f>'S1'!B26</f>
        <v>1.1.3 States shall provide funding to the responsible agency for driver education</v>
      </c>
      <c r="E11" s="9"/>
      <c r="F11" s="9"/>
      <c r="G11" s="9"/>
      <c r="H11" s="9"/>
      <c r="I11" s="9"/>
      <c r="J11" s="142"/>
      <c r="K11" s="142"/>
      <c r="L11" s="142"/>
      <c r="M11" s="142"/>
      <c r="N11" s="142"/>
      <c r="O11" s="142"/>
    </row>
    <row r="12" spans="2:15" hidden="1">
      <c r="B12" s="14"/>
      <c r="C12" s="20" t="s">
        <v>15</v>
      </c>
      <c r="D12" s="17"/>
      <c r="E12" s="9" t="str">
        <f>IF($B11=E6,1,"")</f>
        <v/>
      </c>
      <c r="F12" s="9" t="str">
        <f>IF($B11=F6,1,"")</f>
        <v/>
      </c>
      <c r="G12" s="9" t="str">
        <f>IF($B11=G6,1,"")</f>
        <v/>
      </c>
      <c r="H12" s="9" t="str">
        <f>IF($B11=H6,1,"")</f>
        <v/>
      </c>
      <c r="I12" s="9">
        <f>IF($B11=I6,1,"")</f>
        <v>1</v>
      </c>
      <c r="J12" s="142"/>
      <c r="K12" s="142"/>
      <c r="L12" s="142"/>
      <c r="M12" s="142"/>
      <c r="N12" s="142"/>
      <c r="O12" s="142"/>
    </row>
    <row r="13" spans="2:15" ht="60.75" thickBot="1">
      <c r="B13" s="15" t="s">
        <v>693</v>
      </c>
      <c r="C13" s="27" t="s">
        <v>695</v>
      </c>
      <c r="D13" s="68" t="str">
        <f>Assessment_DataCollection!B37</f>
        <v>1.1.4 States shall ensure that all driver education providers meet applicable Federal and State laws and rules</v>
      </c>
      <c r="E13" s="10"/>
      <c r="F13" s="10"/>
      <c r="G13" s="10"/>
      <c r="H13" s="10"/>
      <c r="I13" s="10"/>
      <c r="J13" s="142"/>
      <c r="K13" s="142"/>
      <c r="L13" s="142"/>
      <c r="M13" s="142"/>
      <c r="N13" s="142"/>
      <c r="O13" s="142"/>
    </row>
    <row r="14" spans="2:15" ht="15.75" hidden="1" thickTop="1">
      <c r="B14" s="13"/>
      <c r="C14" s="13"/>
      <c r="D14" s="11"/>
      <c r="E14" s="11" t="str">
        <f>IF($B13=E6,1,"")</f>
        <v/>
      </c>
      <c r="F14" s="11" t="str">
        <f>IF($B13=F6,1,"")</f>
        <v/>
      </c>
      <c r="G14" s="11" t="str">
        <f>IF($B13=G6,1,"")</f>
        <v/>
      </c>
      <c r="H14" s="11">
        <f>IF($B13=H6,1,"")</f>
        <v>1</v>
      </c>
      <c r="I14" s="11" t="str">
        <f>IF($B13=I6,1,"")</f>
        <v/>
      </c>
      <c r="J14" s="142"/>
      <c r="K14" s="142"/>
      <c r="L14" s="142"/>
      <c r="M14" s="142"/>
      <c r="N14" s="142"/>
      <c r="O14" s="142"/>
    </row>
    <row r="15" spans="2:15" ht="15.75" thickTop="1">
      <c r="B15" s="142"/>
      <c r="C15" s="142"/>
      <c r="D15" s="16" t="s">
        <v>698</v>
      </c>
      <c r="E15" s="23">
        <f>SUM(E7:E14)</f>
        <v>0</v>
      </c>
      <c r="F15" s="23">
        <f>SUM(F7:F14)</f>
        <v>0</v>
      </c>
      <c r="G15" s="23">
        <f>SUM(G7:G14)</f>
        <v>0</v>
      </c>
      <c r="H15" s="23">
        <f>SUM(H7:H14)</f>
        <v>2</v>
      </c>
      <c r="I15" s="23">
        <f>SUM(I7:I14)</f>
        <v>2</v>
      </c>
      <c r="J15" s="142"/>
      <c r="K15" s="142"/>
      <c r="L15" s="142"/>
      <c r="M15" s="142"/>
      <c r="N15" s="142"/>
      <c r="O15" s="142"/>
    </row>
    <row r="16" spans="2:15" ht="15.75" thickBot="1">
      <c r="B16" s="142"/>
      <c r="C16" s="142"/>
      <c r="D16" s="142"/>
      <c r="E16" s="142"/>
      <c r="F16" s="142"/>
      <c r="G16" s="142"/>
      <c r="H16" s="142"/>
      <c r="I16" s="142"/>
      <c r="J16" s="142"/>
      <c r="K16" s="142"/>
      <c r="L16" s="142"/>
      <c r="M16" s="142"/>
      <c r="N16" s="142"/>
      <c r="O16" s="142"/>
    </row>
    <row r="17" spans="1:11" ht="45.75" thickBot="1">
      <c r="A17" s="142"/>
      <c r="B17" s="144" t="s">
        <v>699</v>
      </c>
      <c r="C17" s="145"/>
      <c r="D17" s="145"/>
      <c r="E17" s="145"/>
      <c r="F17" s="145"/>
      <c r="G17" s="145"/>
      <c r="H17" s="145"/>
      <c r="I17" s="145"/>
      <c r="J17" s="121" t="s">
        <v>700</v>
      </c>
      <c r="K17" s="122" t="s">
        <v>701</v>
      </c>
    </row>
    <row r="18" spans="1:11" ht="14.45" customHeight="1">
      <c r="A18" s="142">
        <f>J18</f>
        <v>0</v>
      </c>
      <c r="B18" s="489" t="s">
        <v>15</v>
      </c>
      <c r="C18" s="490"/>
      <c r="D18" s="490"/>
      <c r="E18" s="490"/>
      <c r="F18" s="490"/>
      <c r="G18" s="490"/>
      <c r="H18" s="490"/>
      <c r="I18" s="491"/>
      <c r="J18" s="9"/>
      <c r="K18" s="9"/>
    </row>
    <row r="19" spans="1:11">
      <c r="A19" s="142">
        <f t="shared" ref="A19:A27" si="0">J19</f>
        <v>0</v>
      </c>
      <c r="B19" s="487"/>
      <c r="C19" s="488"/>
      <c r="D19" s="488"/>
      <c r="E19" s="488"/>
      <c r="F19" s="488"/>
      <c r="G19" s="488"/>
      <c r="H19" s="488"/>
      <c r="I19" s="488"/>
      <c r="J19" s="9"/>
      <c r="K19" s="9"/>
    </row>
    <row r="20" spans="1:11">
      <c r="A20" s="142">
        <f t="shared" si="0"/>
        <v>0</v>
      </c>
      <c r="B20" s="487"/>
      <c r="C20" s="488"/>
      <c r="D20" s="488"/>
      <c r="E20" s="488"/>
      <c r="F20" s="488"/>
      <c r="G20" s="488"/>
      <c r="H20" s="488"/>
      <c r="I20" s="488"/>
      <c r="J20" s="9"/>
      <c r="K20" s="9"/>
    </row>
    <row r="21" spans="1:11">
      <c r="A21" s="142">
        <f t="shared" si="0"/>
        <v>0</v>
      </c>
      <c r="B21" s="487"/>
      <c r="C21" s="488"/>
      <c r="D21" s="488"/>
      <c r="E21" s="488"/>
      <c r="F21" s="488"/>
      <c r="G21" s="488"/>
      <c r="H21" s="488"/>
      <c r="I21" s="488"/>
      <c r="J21" s="9"/>
      <c r="K21" s="9"/>
    </row>
    <row r="22" spans="1:11">
      <c r="A22" s="142">
        <f t="shared" si="0"/>
        <v>0</v>
      </c>
      <c r="B22" s="487"/>
      <c r="C22" s="488"/>
      <c r="D22" s="488"/>
      <c r="E22" s="488"/>
      <c r="F22" s="488"/>
      <c r="G22" s="488"/>
      <c r="H22" s="488"/>
      <c r="I22" s="488"/>
      <c r="J22" s="9"/>
      <c r="K22" s="9"/>
    </row>
    <row r="23" spans="1:11">
      <c r="A23" s="142">
        <f t="shared" si="0"/>
        <v>0</v>
      </c>
      <c r="B23" s="487"/>
      <c r="C23" s="488"/>
      <c r="D23" s="488"/>
      <c r="E23" s="488"/>
      <c r="F23" s="488"/>
      <c r="G23" s="488"/>
      <c r="H23" s="488"/>
      <c r="I23" s="488"/>
      <c r="J23" s="9"/>
      <c r="K23" s="9"/>
    </row>
    <row r="24" spans="1:11">
      <c r="A24" s="142">
        <f t="shared" si="0"/>
        <v>0</v>
      </c>
      <c r="B24" s="487"/>
      <c r="C24" s="488"/>
      <c r="D24" s="488"/>
      <c r="E24" s="488"/>
      <c r="F24" s="488"/>
      <c r="G24" s="488"/>
      <c r="H24" s="488"/>
      <c r="I24" s="488"/>
      <c r="J24" s="9"/>
      <c r="K24" s="9"/>
    </row>
    <row r="25" spans="1:11">
      <c r="A25" s="142">
        <f t="shared" si="0"/>
        <v>0</v>
      </c>
      <c r="B25" s="487"/>
      <c r="C25" s="488"/>
      <c r="D25" s="488"/>
      <c r="E25" s="488"/>
      <c r="F25" s="488"/>
      <c r="G25" s="488"/>
      <c r="H25" s="488"/>
      <c r="I25" s="488"/>
      <c r="J25" s="9"/>
      <c r="K25" s="9"/>
    </row>
    <row r="26" spans="1:11">
      <c r="A26" s="142">
        <f t="shared" si="0"/>
        <v>0</v>
      </c>
      <c r="B26" s="487"/>
      <c r="C26" s="488"/>
      <c r="D26" s="488"/>
      <c r="E26" s="488"/>
      <c r="F26" s="488"/>
      <c r="G26" s="488"/>
      <c r="H26" s="488"/>
      <c r="I26" s="488"/>
      <c r="J26" s="9"/>
      <c r="K26" s="9"/>
    </row>
    <row r="27" spans="1:11" ht="15.75" thickBot="1">
      <c r="A27" s="142">
        <f t="shared" si="0"/>
        <v>0</v>
      </c>
      <c r="B27" s="485"/>
      <c r="C27" s="486"/>
      <c r="D27" s="486"/>
      <c r="E27" s="486"/>
      <c r="F27" s="486"/>
      <c r="G27" s="486"/>
      <c r="H27" s="486"/>
      <c r="I27" s="486"/>
      <c r="J27" s="9"/>
      <c r="K27" s="9"/>
    </row>
    <row r="29" spans="1:11" ht="15.75" thickBot="1">
      <c r="A29" s="142"/>
      <c r="B29" s="142"/>
      <c r="C29" s="142"/>
      <c r="D29" s="142"/>
      <c r="E29" s="142"/>
      <c r="F29" s="142"/>
      <c r="G29" s="142"/>
      <c r="H29" s="142"/>
      <c r="I29" s="142"/>
      <c r="J29" s="142"/>
      <c r="K29" s="142"/>
    </row>
    <row r="30" spans="1:11" ht="45.75" thickBot="1">
      <c r="A30" s="142"/>
      <c r="B30" s="123" t="s">
        <v>702</v>
      </c>
      <c r="C30" s="145"/>
      <c r="D30" s="145"/>
      <c r="E30" s="145"/>
      <c r="F30" s="145"/>
      <c r="G30" s="145"/>
      <c r="H30" s="145"/>
      <c r="I30" s="145"/>
      <c r="J30" s="121" t="s">
        <v>700</v>
      </c>
      <c r="K30" s="122" t="s">
        <v>701</v>
      </c>
    </row>
    <row r="31" spans="1:11" ht="14.45" customHeight="1">
      <c r="A31" s="142">
        <f>J31</f>
        <v>1</v>
      </c>
      <c r="B31" s="489" t="s">
        <v>703</v>
      </c>
      <c r="C31" s="490"/>
      <c r="D31" s="490"/>
      <c r="E31" s="490"/>
      <c r="F31" s="490"/>
      <c r="G31" s="490"/>
      <c r="H31" s="490"/>
      <c r="I31" s="491"/>
      <c r="J31" s="9">
        <v>1</v>
      </c>
      <c r="K31" s="9"/>
    </row>
    <row r="32" spans="1:11">
      <c r="A32" s="142">
        <f t="shared" ref="A32:A40" si="1">J32</f>
        <v>2</v>
      </c>
      <c r="B32" s="487" t="s">
        <v>704</v>
      </c>
      <c r="C32" s="488"/>
      <c r="D32" s="488"/>
      <c r="E32" s="488"/>
      <c r="F32" s="488"/>
      <c r="G32" s="488"/>
      <c r="H32" s="488"/>
      <c r="I32" s="488"/>
      <c r="J32" s="9">
        <v>2</v>
      </c>
      <c r="K32" s="9"/>
    </row>
    <row r="33" spans="1:11">
      <c r="A33" s="142">
        <f t="shared" si="1"/>
        <v>3</v>
      </c>
      <c r="B33" s="487" t="s">
        <v>705</v>
      </c>
      <c r="C33" s="488"/>
      <c r="D33" s="488"/>
      <c r="E33" s="488"/>
      <c r="F33" s="488"/>
      <c r="G33" s="488"/>
      <c r="H33" s="488"/>
      <c r="I33" s="488"/>
      <c r="J33" s="9">
        <v>3</v>
      </c>
      <c r="K33" s="9"/>
    </row>
    <row r="34" spans="1:11">
      <c r="A34" s="142">
        <f t="shared" si="1"/>
        <v>0</v>
      </c>
      <c r="B34" s="487"/>
      <c r="C34" s="488"/>
      <c r="D34" s="488"/>
      <c r="E34" s="488"/>
      <c r="F34" s="488"/>
      <c r="G34" s="488"/>
      <c r="H34" s="488"/>
      <c r="I34" s="488"/>
      <c r="J34" s="9"/>
      <c r="K34" s="9"/>
    </row>
    <row r="35" spans="1:11">
      <c r="A35" s="142">
        <f t="shared" si="1"/>
        <v>0</v>
      </c>
      <c r="B35" s="487"/>
      <c r="C35" s="488"/>
      <c r="D35" s="488"/>
      <c r="E35" s="488"/>
      <c r="F35" s="488"/>
      <c r="G35" s="488"/>
      <c r="H35" s="488"/>
      <c r="I35" s="488"/>
      <c r="J35" s="9"/>
      <c r="K35" s="9"/>
    </row>
    <row r="36" spans="1:11">
      <c r="A36" s="142">
        <f t="shared" si="1"/>
        <v>0</v>
      </c>
      <c r="B36" s="487"/>
      <c r="C36" s="488"/>
      <c r="D36" s="488"/>
      <c r="E36" s="488"/>
      <c r="F36" s="488"/>
      <c r="G36" s="488"/>
      <c r="H36" s="488"/>
      <c r="I36" s="488"/>
      <c r="J36" s="9"/>
      <c r="K36" s="9"/>
    </row>
    <row r="37" spans="1:11">
      <c r="A37" s="142">
        <f t="shared" si="1"/>
        <v>0</v>
      </c>
      <c r="B37" s="487"/>
      <c r="C37" s="488"/>
      <c r="D37" s="488"/>
      <c r="E37" s="488"/>
      <c r="F37" s="488"/>
      <c r="G37" s="488"/>
      <c r="H37" s="488"/>
      <c r="I37" s="488"/>
      <c r="J37" s="9"/>
      <c r="K37" s="9"/>
    </row>
    <row r="38" spans="1:11">
      <c r="A38" s="142">
        <f t="shared" si="1"/>
        <v>0</v>
      </c>
      <c r="B38" s="487"/>
      <c r="C38" s="488"/>
      <c r="D38" s="488"/>
      <c r="E38" s="488"/>
      <c r="F38" s="488"/>
      <c r="G38" s="488"/>
      <c r="H38" s="488"/>
      <c r="I38" s="488"/>
      <c r="J38" s="9"/>
      <c r="K38" s="9"/>
    </row>
    <row r="39" spans="1:11">
      <c r="A39" s="142">
        <f t="shared" si="1"/>
        <v>0</v>
      </c>
      <c r="B39" s="487"/>
      <c r="C39" s="488"/>
      <c r="D39" s="488"/>
      <c r="E39" s="488"/>
      <c r="F39" s="488"/>
      <c r="G39" s="488"/>
      <c r="H39" s="488"/>
      <c r="I39" s="488"/>
      <c r="J39" s="9"/>
      <c r="K39" s="9"/>
    </row>
    <row r="40" spans="1:11" ht="15.75" thickBot="1">
      <c r="A40" s="142">
        <f t="shared" si="1"/>
        <v>0</v>
      </c>
      <c r="B40" s="485"/>
      <c r="C40" s="486"/>
      <c r="D40" s="486"/>
      <c r="E40" s="486"/>
      <c r="F40" s="486"/>
      <c r="G40" s="486"/>
      <c r="H40" s="486"/>
      <c r="I40" s="486"/>
      <c r="J40" s="9"/>
      <c r="K40" s="9"/>
    </row>
    <row r="42" spans="1:11" ht="15.75" thickBot="1">
      <c r="A42" s="142"/>
      <c r="B42" s="142"/>
      <c r="C42" s="142"/>
      <c r="D42" s="142"/>
      <c r="E42" s="142"/>
      <c r="F42" s="142"/>
      <c r="G42" s="142"/>
      <c r="H42" s="142"/>
      <c r="I42" s="142"/>
      <c r="J42" s="142"/>
      <c r="K42" s="142"/>
    </row>
    <row r="43" spans="1:11" ht="45.75" thickBot="1">
      <c r="A43" s="142"/>
      <c r="B43" s="123" t="s">
        <v>706</v>
      </c>
      <c r="C43" s="75"/>
      <c r="D43" s="75"/>
      <c r="E43" s="75"/>
      <c r="F43" s="75"/>
      <c r="G43" s="75"/>
      <c r="H43" s="75"/>
      <c r="I43" s="75"/>
      <c r="J43" s="73" t="s">
        <v>700</v>
      </c>
      <c r="K43" s="74" t="s">
        <v>701</v>
      </c>
    </row>
    <row r="44" spans="1:11" ht="14.45" customHeight="1">
      <c r="A44" s="142">
        <f>J44</f>
        <v>1</v>
      </c>
      <c r="B44" s="492" t="s">
        <v>707</v>
      </c>
      <c r="C44" s="493"/>
      <c r="D44" s="493"/>
      <c r="E44" s="493"/>
      <c r="F44" s="493"/>
      <c r="G44" s="493"/>
      <c r="H44" s="493"/>
      <c r="I44" s="494"/>
      <c r="J44" s="9">
        <v>1</v>
      </c>
      <c r="K44" s="9"/>
    </row>
    <row r="45" spans="1:11">
      <c r="A45" s="142">
        <f t="shared" ref="A45:A53" si="2">J45</f>
        <v>3</v>
      </c>
      <c r="B45" s="487" t="s">
        <v>708</v>
      </c>
      <c r="C45" s="488"/>
      <c r="D45" s="488"/>
      <c r="E45" s="488"/>
      <c r="F45" s="488"/>
      <c r="G45" s="488"/>
      <c r="H45" s="488"/>
      <c r="I45" s="488"/>
      <c r="J45" s="9">
        <v>3</v>
      </c>
      <c r="K45" s="9"/>
    </row>
    <row r="46" spans="1:11">
      <c r="A46" s="142">
        <f t="shared" si="2"/>
        <v>2</v>
      </c>
      <c r="B46" s="487" t="s">
        <v>709</v>
      </c>
      <c r="C46" s="488"/>
      <c r="D46" s="488"/>
      <c r="E46" s="488"/>
      <c r="F46" s="488"/>
      <c r="G46" s="488"/>
      <c r="H46" s="488"/>
      <c r="I46" s="488"/>
      <c r="J46" s="9">
        <v>2</v>
      </c>
      <c r="K46" s="9"/>
    </row>
    <row r="47" spans="1:11">
      <c r="A47" s="142">
        <f t="shared" si="2"/>
        <v>0</v>
      </c>
      <c r="B47" s="487"/>
      <c r="C47" s="488"/>
      <c r="D47" s="488"/>
      <c r="E47" s="488"/>
      <c r="F47" s="488"/>
      <c r="G47" s="488"/>
      <c r="H47" s="488"/>
      <c r="I47" s="488"/>
      <c r="J47" s="9"/>
      <c r="K47" s="9"/>
    </row>
    <row r="48" spans="1:11">
      <c r="A48" s="142">
        <f t="shared" si="2"/>
        <v>0</v>
      </c>
      <c r="B48" s="487"/>
      <c r="C48" s="488"/>
      <c r="D48" s="488"/>
      <c r="E48" s="488"/>
      <c r="F48" s="488"/>
      <c r="G48" s="488"/>
      <c r="H48" s="488"/>
      <c r="I48" s="488"/>
      <c r="J48" s="9"/>
      <c r="K48" s="9"/>
    </row>
    <row r="49" spans="1:11">
      <c r="A49" s="142">
        <f t="shared" si="2"/>
        <v>0</v>
      </c>
      <c r="B49" s="487"/>
      <c r="C49" s="488"/>
      <c r="D49" s="488"/>
      <c r="E49" s="488"/>
      <c r="F49" s="488"/>
      <c r="G49" s="488"/>
      <c r="H49" s="488"/>
      <c r="I49" s="488"/>
      <c r="J49" s="9"/>
      <c r="K49" s="9"/>
    </row>
    <row r="50" spans="1:11">
      <c r="A50" s="142">
        <f t="shared" si="2"/>
        <v>0</v>
      </c>
      <c r="B50" s="487"/>
      <c r="C50" s="488"/>
      <c r="D50" s="488"/>
      <c r="E50" s="488"/>
      <c r="F50" s="488"/>
      <c r="G50" s="488"/>
      <c r="H50" s="488"/>
      <c r="I50" s="488"/>
      <c r="J50" s="9"/>
      <c r="K50" s="9"/>
    </row>
    <row r="51" spans="1:11">
      <c r="A51" s="142">
        <f t="shared" si="2"/>
        <v>0</v>
      </c>
      <c r="B51" s="487"/>
      <c r="C51" s="488"/>
      <c r="D51" s="488"/>
      <c r="E51" s="488"/>
      <c r="F51" s="488"/>
      <c r="G51" s="488"/>
      <c r="H51" s="488"/>
      <c r="I51" s="488"/>
      <c r="J51" s="9"/>
      <c r="K51" s="9"/>
    </row>
    <row r="52" spans="1:11">
      <c r="A52" s="142">
        <f t="shared" si="2"/>
        <v>0</v>
      </c>
      <c r="B52" s="487"/>
      <c r="C52" s="488"/>
      <c r="D52" s="488"/>
      <c r="E52" s="488"/>
      <c r="F52" s="488"/>
      <c r="G52" s="488"/>
      <c r="H52" s="488"/>
      <c r="I52" s="488"/>
      <c r="J52" s="9"/>
      <c r="K52" s="9"/>
    </row>
    <row r="53" spans="1:11" ht="15.75" thickBot="1">
      <c r="A53" s="142">
        <f t="shared" si="2"/>
        <v>0</v>
      </c>
      <c r="B53" s="485"/>
      <c r="C53" s="486"/>
      <c r="D53" s="486"/>
      <c r="E53" s="486"/>
      <c r="F53" s="486"/>
      <c r="G53" s="486"/>
      <c r="H53" s="486"/>
      <c r="I53" s="486"/>
      <c r="J53" s="9"/>
      <c r="K53" s="9"/>
    </row>
  </sheetData>
  <mergeCells count="30">
    <mergeCell ref="B44:I44"/>
    <mergeCell ref="B45:I45"/>
    <mergeCell ref="B46:I46"/>
    <mergeCell ref="B47:I47"/>
    <mergeCell ref="B48:I48"/>
    <mergeCell ref="B24:I24"/>
    <mergeCell ref="B25:I25"/>
    <mergeCell ref="B26:I26"/>
    <mergeCell ref="B27:I27"/>
    <mergeCell ref="B23:I23"/>
    <mergeCell ref="B18:I18"/>
    <mergeCell ref="B19:I19"/>
    <mergeCell ref="B20:I20"/>
    <mergeCell ref="B21:I21"/>
    <mergeCell ref="B22:I22"/>
    <mergeCell ref="B31:I31"/>
    <mergeCell ref="B32:I32"/>
    <mergeCell ref="B33:I33"/>
    <mergeCell ref="B34:I34"/>
    <mergeCell ref="B35:I35"/>
    <mergeCell ref="B36:I36"/>
    <mergeCell ref="B37:I37"/>
    <mergeCell ref="B38:I38"/>
    <mergeCell ref="B39:I39"/>
    <mergeCell ref="B40:I40"/>
    <mergeCell ref="B53:I53"/>
    <mergeCell ref="B49:I49"/>
    <mergeCell ref="B50:I50"/>
    <mergeCell ref="B51:I51"/>
    <mergeCell ref="B52:I52"/>
  </mergeCells>
  <conditionalFormatting sqref="E7 E9 E11:I11 E13:I13">
    <cfRule type="expression" dxfId="1091" priority="7" stopIfTrue="1">
      <formula>IF(SUM(E8:I8)=1,1,0)</formula>
    </cfRule>
  </conditionalFormatting>
  <conditionalFormatting sqref="F7 F9">
    <cfRule type="expression" dxfId="1090" priority="6" stopIfTrue="1">
      <formula>IF(SUM(F8:I8)=1,1,0)</formula>
    </cfRule>
  </conditionalFormatting>
  <conditionalFormatting sqref="G7 G9">
    <cfRule type="expression" dxfId="1089" priority="5" stopIfTrue="1">
      <formula>IF(SUM(G8:I8)=1,1,0)</formula>
    </cfRule>
  </conditionalFormatting>
  <conditionalFormatting sqref="H7 H9">
    <cfRule type="expression" dxfId="1088" priority="4" stopIfTrue="1">
      <formula>IF(SUM(H8:I8)=1,1,0)</formula>
    </cfRule>
  </conditionalFormatting>
  <conditionalFormatting sqref="I7 I9">
    <cfRule type="expression" dxfId="1087" priority="3" stopIfTrue="1">
      <formula>IF(I8=1,1,0)</formula>
    </cfRule>
  </conditionalFormatting>
  <conditionalFormatting sqref="I1">
    <cfRule type="containsText" dxfId="1086" priority="1" operator="containsText" text="n/a">
      <formula>NOT(ISERROR(SEARCH("n/a",I1)))</formula>
    </cfRule>
    <cfRule type="containsText" dxfId="1085" priority="2" operator="containsText" text="no">
      <formula>NOT(ISERROR(SEARCH("no",I1)))</formula>
    </cfRule>
  </conditionalFormatting>
  <dataValidations count="2">
    <dataValidation type="list" allowBlank="1" showInputMessage="1" showErrorMessage="1" sqref="C14 B9:B14 B7" xr:uid="{00000000-0002-0000-0500-000000000000}">
      <formula1>$E$6:$J$6</formula1>
    </dataValidation>
    <dataValidation allowBlank="1" showInputMessage="1" showErrorMessage="1" prompt="Select the cell to the left to access full dropdown list" sqref="C7 C9 C11 C13" xr:uid="{00000000-0002-0000-0500-000001000000}"/>
  </dataValidations>
  <hyperlinks>
    <hyperlink ref="D2" location="'S1'!G3" display="Management, Leadership, and Administration" xr:uid="{00000000-0004-0000-0500-000000000000}"/>
    <hyperlink ref="D7" location="'S1'!G3" display="'S1'!G3" xr:uid="{00000000-0004-0000-0500-000001000000}"/>
    <hyperlink ref="D9" location="'S1'!G19" display="'S1'!G19" xr:uid="{00000000-0004-0000-0500-000002000000}"/>
    <hyperlink ref="D11" location="'S1'!G26" display="'S1'!G26" xr:uid="{00000000-0004-0000-0500-000003000000}"/>
    <hyperlink ref="D13" location="'S1'!G37" display="'S1'!G37" xr:uid="{00000000-0004-0000-0500-000004000000}"/>
    <hyperlink ref="I1" location="TOC!A1" display="Return to Table of Contents" xr:uid="{00000000-0004-0000-0500-000005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Assessment_DataCollection!$V$1:$V$13</xm:f>
          </x14:formula1>
          <xm:sqref>J31:K40 J44:K53 J18:K27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A1:O63"/>
  <sheetViews>
    <sheetView topLeftCell="B36" zoomScale="98" zoomScaleNormal="98" workbookViewId="0">
      <selection activeCell="B54" sqref="B54:I54"/>
    </sheetView>
  </sheetViews>
  <sheetFormatPr defaultColWidth="7.5703125" defaultRowHeight="15"/>
  <cols>
    <col min="1" max="1" width="0" hidden="1" customWidth="1"/>
    <col min="2" max="2" width="14.5703125" customWidth="1"/>
    <col min="3" max="3" width="4" customWidth="1"/>
    <col min="4" max="4" width="32.5703125" style="29" customWidth="1"/>
    <col min="5" max="11" width="9.5703125" customWidth="1"/>
  </cols>
  <sheetData>
    <row r="1" spans="2:15">
      <c r="B1" s="23" t="s">
        <v>324</v>
      </c>
      <c r="C1" s="142"/>
      <c r="D1" s="29" t="str">
        <f>Assessment_DataCollection!B2</f>
        <v>Program Administration - Self Assessment</v>
      </c>
      <c r="E1" s="142"/>
      <c r="F1" s="142"/>
      <c r="G1" s="142"/>
      <c r="H1" s="142"/>
      <c r="I1" s="142"/>
      <c r="J1" s="142"/>
      <c r="K1" s="142"/>
      <c r="L1" s="142"/>
      <c r="M1" s="90" t="s">
        <v>81</v>
      </c>
      <c r="N1" s="142"/>
      <c r="O1" s="142"/>
    </row>
    <row r="2" spans="2:15">
      <c r="B2" s="23" t="s">
        <v>686</v>
      </c>
      <c r="C2" s="35">
        <f>Assessment_DataCollection!A41</f>
        <v>1.2</v>
      </c>
      <c r="D2" s="64" t="s">
        <v>710</v>
      </c>
      <c r="E2" s="142"/>
      <c r="F2" s="142"/>
      <c r="G2" s="142"/>
      <c r="H2" s="142"/>
      <c r="I2" s="142"/>
      <c r="J2" s="142"/>
      <c r="K2" s="142"/>
      <c r="L2" s="142"/>
      <c r="M2" s="142"/>
      <c r="N2" s="142"/>
      <c r="O2" s="142"/>
    </row>
    <row r="6" spans="2:15" ht="87" thickBot="1">
      <c r="B6" s="25" t="s">
        <v>688</v>
      </c>
      <c r="C6" s="25"/>
      <c r="D6" s="49" t="s">
        <v>689</v>
      </c>
      <c r="E6" s="46" t="s">
        <v>690</v>
      </c>
      <c r="F6" s="46" t="s">
        <v>691</v>
      </c>
      <c r="G6" s="46" t="s">
        <v>692</v>
      </c>
      <c r="H6" s="46" t="s">
        <v>693</v>
      </c>
      <c r="I6" s="47" t="s">
        <v>694</v>
      </c>
      <c r="J6" s="142"/>
      <c r="K6" s="142"/>
      <c r="L6" s="142"/>
      <c r="M6" s="142"/>
      <c r="N6" s="142"/>
      <c r="O6" s="142"/>
    </row>
    <row r="7" spans="2:15" ht="45.75" thickTop="1">
      <c r="B7" s="22" t="s">
        <v>694</v>
      </c>
      <c r="C7" s="26" t="s">
        <v>695</v>
      </c>
      <c r="D7" s="69" t="str">
        <f>Assessment_DataCollection!B42</f>
        <v>1.2.1 States shall have an application and review process for providers</v>
      </c>
      <c r="E7" s="11"/>
      <c r="F7" s="11"/>
      <c r="G7" s="11"/>
      <c r="H7" s="11"/>
      <c r="I7" s="11"/>
      <c r="J7" s="142"/>
      <c r="K7" s="142"/>
      <c r="L7" s="142" t="s">
        <v>711</v>
      </c>
      <c r="M7" s="142" t="s">
        <v>712</v>
      </c>
      <c r="N7" s="142" t="s">
        <v>15</v>
      </c>
      <c r="O7" s="142" t="s">
        <v>713</v>
      </c>
    </row>
    <row r="8" spans="2:15" hidden="1">
      <c r="B8" s="21"/>
      <c r="C8" s="20" t="s">
        <v>15</v>
      </c>
      <c r="D8" s="30"/>
      <c r="E8" s="9" t="str">
        <f>IF($B7=E6,1,"")</f>
        <v/>
      </c>
      <c r="F8" s="9" t="str">
        <f>IF($B7=F6,1,"")</f>
        <v/>
      </c>
      <c r="G8" s="9" t="str">
        <f>IF($B7=G6,1,"")</f>
        <v/>
      </c>
      <c r="H8" s="9" t="str">
        <f>IF($B7=H6,1,"")</f>
        <v/>
      </c>
      <c r="I8" s="9">
        <f>IF($B7=I6,1,"")</f>
        <v>1</v>
      </c>
      <c r="J8" s="142"/>
      <c r="K8" s="142"/>
      <c r="L8" s="142" t="s">
        <v>696</v>
      </c>
      <c r="M8" s="142" t="s">
        <v>697</v>
      </c>
      <c r="N8" s="142" t="s">
        <v>15</v>
      </c>
      <c r="O8" s="142"/>
    </row>
    <row r="9" spans="2:15" ht="30">
      <c r="B9" s="21" t="s">
        <v>694</v>
      </c>
      <c r="C9" s="26" t="s">
        <v>695</v>
      </c>
      <c r="D9" s="70" t="str">
        <f>Assessment_DataCollection!B51</f>
        <v>1.2.2 States shall assess and ensure provider compliance</v>
      </c>
      <c r="E9" s="9"/>
      <c r="F9" s="9"/>
      <c r="G9" s="9"/>
      <c r="H9" s="9"/>
      <c r="I9" s="9"/>
      <c r="J9" s="142"/>
      <c r="K9" s="142"/>
      <c r="L9" s="142"/>
      <c r="M9" s="142"/>
      <c r="N9" s="142" t="s">
        <v>15</v>
      </c>
      <c r="O9" s="142"/>
    </row>
    <row r="10" spans="2:15" hidden="1">
      <c r="B10" s="21"/>
      <c r="C10" s="20" t="s">
        <v>15</v>
      </c>
      <c r="D10" s="30"/>
      <c r="E10" s="9" t="str">
        <f>IF($B9=E6,1,"")</f>
        <v/>
      </c>
      <c r="F10" s="9" t="str">
        <f>IF($B9=F6,1,"")</f>
        <v/>
      </c>
      <c r="G10" s="9" t="str">
        <f>IF($B9=G6,1,"")</f>
        <v/>
      </c>
      <c r="H10" s="9" t="str">
        <f>IF($B9=H6,1,"")</f>
        <v/>
      </c>
      <c r="I10" s="9">
        <f>IF($B9=I6,1,"")</f>
        <v>1</v>
      </c>
      <c r="J10" s="142"/>
      <c r="K10" s="142"/>
      <c r="L10" s="142"/>
      <c r="M10" s="142"/>
      <c r="N10" s="142"/>
      <c r="O10" s="142"/>
    </row>
    <row r="11" spans="2:15" ht="75">
      <c r="B11" s="21" t="s">
        <v>692</v>
      </c>
      <c r="C11" s="26" t="s">
        <v>695</v>
      </c>
      <c r="D11" s="70" t="str">
        <f>Assessment_DataCollection!B63</f>
        <v>1.2.3 States shall have standardized monitoring, evaluation/auditing, and oversight procedures to ensure compliance with these and State standards</v>
      </c>
      <c r="E11" s="9"/>
      <c r="F11" s="9"/>
      <c r="G11" s="9"/>
      <c r="H11" s="9"/>
      <c r="I11" s="9"/>
      <c r="J11" s="142"/>
      <c r="K11" s="142"/>
      <c r="L11" s="142"/>
      <c r="M11" s="142" t="s">
        <v>714</v>
      </c>
      <c r="N11" s="142"/>
      <c r="O11" s="142"/>
    </row>
    <row r="12" spans="2:15" hidden="1">
      <c r="B12" s="21"/>
      <c r="C12" s="20" t="s">
        <v>15</v>
      </c>
      <c r="D12" s="30"/>
      <c r="E12" s="9" t="str">
        <f>IF($B11=E6,1,"")</f>
        <v/>
      </c>
      <c r="F12" s="9" t="str">
        <f>IF($B11=F6,1,"")</f>
        <v/>
      </c>
      <c r="G12" s="9">
        <f>IF($B11=G6,1,"")</f>
        <v>1</v>
      </c>
      <c r="H12" s="9" t="str">
        <f>IF($B11=H6,1,"")</f>
        <v/>
      </c>
      <c r="I12" s="9" t="str">
        <f>IF($B11=I6,1,"")</f>
        <v/>
      </c>
      <c r="J12" s="142"/>
      <c r="K12" s="142"/>
      <c r="L12" s="142"/>
      <c r="M12" s="142"/>
      <c r="N12" s="142"/>
      <c r="O12" s="142"/>
    </row>
    <row r="13" spans="2:15" ht="120">
      <c r="B13" s="21" t="s">
        <v>692</v>
      </c>
      <c r="C13" s="26" t="s">
        <v>695</v>
      </c>
      <c r="D13" s="70" t="str">
        <f>Assessment_DataCollection!B71</f>
        <v>1.2.4 States shall ensure driver education entities have an identified person to administer day-to-day operations, including responsibility for the maintenance of student records and filing of reports with the State in accordance with State regulations</v>
      </c>
      <c r="E13" s="9"/>
      <c r="F13" s="9"/>
      <c r="G13" s="9"/>
      <c r="H13" s="9"/>
      <c r="I13" s="9"/>
      <c r="J13" s="142"/>
      <c r="K13" s="142"/>
      <c r="L13" s="142"/>
      <c r="M13" s="142"/>
      <c r="N13" s="142"/>
      <c r="O13" s="142"/>
    </row>
    <row r="14" spans="2:15" hidden="1">
      <c r="B14" s="21"/>
      <c r="C14" s="20" t="s">
        <v>15</v>
      </c>
      <c r="D14" s="30"/>
      <c r="E14" s="9" t="str">
        <f>IF($B13=E6,1,"")</f>
        <v/>
      </c>
      <c r="F14" s="9" t="str">
        <f>IF($B13=F6,1,"")</f>
        <v/>
      </c>
      <c r="G14" s="9">
        <f>IF($B13=G6,1,"")</f>
        <v>1</v>
      </c>
      <c r="H14" s="9" t="str">
        <f>IF($B13=H6,1,"")</f>
        <v/>
      </c>
      <c r="I14" s="9" t="str">
        <f>IF($B13=I6,1,"")</f>
        <v/>
      </c>
      <c r="J14" s="142"/>
      <c r="K14" s="142"/>
      <c r="L14" s="142"/>
      <c r="M14" s="142"/>
      <c r="N14" s="142"/>
      <c r="O14" s="142"/>
    </row>
    <row r="15" spans="2:15" ht="75">
      <c r="B15" s="21" t="s">
        <v>693</v>
      </c>
      <c r="C15" s="26" t="s">
        <v>695</v>
      </c>
      <c r="D15" s="70" t="str">
        <f>Assessment_DataCollection!B73</f>
        <v>1.2.5 States shall require driver education providers to maintain program and course records, as established by the State, at a minimum, consisting of</v>
      </c>
      <c r="E15" s="9"/>
      <c r="F15" s="9"/>
      <c r="G15" s="9"/>
      <c r="H15" s="9"/>
      <c r="I15" s="9"/>
      <c r="J15" s="142"/>
      <c r="K15" s="142"/>
      <c r="L15" s="142"/>
      <c r="M15" s="142"/>
      <c r="N15" s="142"/>
      <c r="O15" s="142"/>
    </row>
    <row r="16" spans="2:15" hidden="1">
      <c r="B16" s="21"/>
      <c r="C16" s="20" t="s">
        <v>15</v>
      </c>
      <c r="D16" s="30"/>
      <c r="E16" s="9" t="str">
        <f>IF($B15=E6,1,"")</f>
        <v/>
      </c>
      <c r="F16" s="9" t="str">
        <f>IF($B15=F6,1,"")</f>
        <v/>
      </c>
      <c r="G16" s="9" t="str">
        <f>IF($B15=G6,1,"")</f>
        <v/>
      </c>
      <c r="H16" s="9">
        <f>IF($B15=H6,1,"")</f>
        <v>1</v>
      </c>
      <c r="I16" s="9" t="str">
        <f>IF($B15=I6,1,"")</f>
        <v/>
      </c>
      <c r="J16" s="142"/>
      <c r="K16" s="142"/>
      <c r="L16" s="142"/>
      <c r="M16" s="142"/>
      <c r="N16" s="142"/>
      <c r="O16" s="142"/>
    </row>
    <row r="17" spans="1:11" ht="90">
      <c r="A17" s="142"/>
      <c r="B17" s="21" t="s">
        <v>693</v>
      </c>
      <c r="C17" s="26" t="s">
        <v>695</v>
      </c>
      <c r="D17" s="70" t="str">
        <f>Assessment_DataCollection!B78</f>
        <v>1.2.6 States shall require providers to follow state and/or federal legal requirements for the transmission of personal and/or confidential information electronically or in hard copy format</v>
      </c>
      <c r="E17" s="9"/>
      <c r="F17" s="9"/>
      <c r="G17" s="9"/>
      <c r="H17" s="9"/>
      <c r="I17" s="9"/>
      <c r="J17" s="142"/>
      <c r="K17" s="142"/>
    </row>
    <row r="18" spans="1:11" hidden="1">
      <c r="A18" s="142"/>
      <c r="B18" s="21"/>
      <c r="C18" s="20" t="s">
        <v>15</v>
      </c>
      <c r="D18" s="30"/>
      <c r="E18" s="9" t="str">
        <f>IF($B17=E6,1,"")</f>
        <v/>
      </c>
      <c r="F18" s="9" t="str">
        <f>IF($B17=F6,1,"")</f>
        <v/>
      </c>
      <c r="G18" s="9" t="str">
        <f>IF($B17=G6,1,"")</f>
        <v/>
      </c>
      <c r="H18" s="9">
        <f>IF($B17=H6,1,"")</f>
        <v>1</v>
      </c>
      <c r="I18" s="9" t="str">
        <f>IF($B17=I6,1,"")</f>
        <v/>
      </c>
      <c r="J18" s="142"/>
      <c r="K18" s="142"/>
    </row>
    <row r="19" spans="1:11" ht="105">
      <c r="A19" s="142"/>
      <c r="B19" s="21" t="s">
        <v>693</v>
      </c>
      <c r="C19" s="26" t="s">
        <v>695</v>
      </c>
      <c r="D19" s="70" t="str">
        <f>Assessment_DataCollection!B80</f>
        <v>1.2.7 States shall require that both successful and unsuccessful completion of the course and results of learners are recorded and kept in a secure file/location as required by the state regulating authority</v>
      </c>
      <c r="E19" s="9"/>
      <c r="F19" s="9"/>
      <c r="G19" s="9"/>
      <c r="H19" s="9"/>
      <c r="I19" s="9"/>
      <c r="J19" s="142"/>
      <c r="K19" s="142"/>
    </row>
    <row r="20" spans="1:11" hidden="1">
      <c r="A20" s="142"/>
      <c r="B20" s="22"/>
      <c r="C20" s="19" t="s">
        <v>15</v>
      </c>
      <c r="D20" s="31"/>
      <c r="E20" s="9" t="str">
        <f>IF($B19=E6,1,"")</f>
        <v/>
      </c>
      <c r="F20" s="9" t="str">
        <f>IF($B19=F6,1,"")</f>
        <v/>
      </c>
      <c r="G20" s="9" t="str">
        <f>IF($B19=G6,1,"")</f>
        <v/>
      </c>
      <c r="H20" s="9">
        <f>IF($B19=H6,1,"")</f>
        <v>1</v>
      </c>
      <c r="I20" s="9" t="str">
        <f>IF($B19=I6,1,"")</f>
        <v/>
      </c>
      <c r="J20" s="142"/>
      <c r="K20" s="142"/>
    </row>
    <row r="21" spans="1:11" ht="105.75" thickBot="1">
      <c r="A21" s="142"/>
      <c r="B21" s="34" t="s">
        <v>694</v>
      </c>
      <c r="C21" s="53" t="s">
        <v>695</v>
      </c>
      <c r="D21" s="68" t="str">
        <f>Assessment_DataCollection!B84</f>
        <v>1.2.8 States shall require providers to obtain parental/guardian authorization for minors to participate in the course; in order to verify that the learner has not secured driver education without parental consent</v>
      </c>
      <c r="E21" s="10"/>
      <c r="F21" s="10"/>
      <c r="G21" s="10"/>
      <c r="H21" s="10"/>
      <c r="I21" s="10"/>
      <c r="J21" s="142"/>
      <c r="K21" s="142"/>
    </row>
    <row r="22" spans="1:11" ht="15.75" thickTop="1">
      <c r="A22" s="142"/>
      <c r="B22" s="8"/>
      <c r="C22" s="142"/>
      <c r="E22" s="142" t="str">
        <f>IF($B21=E6,1,"")</f>
        <v/>
      </c>
      <c r="F22" s="142" t="str">
        <f>IF($B21=F6,1,"")</f>
        <v/>
      </c>
      <c r="G22" s="142" t="str">
        <f>IF($B21=G6,1,"")</f>
        <v/>
      </c>
      <c r="H22" s="142" t="str">
        <f>IF($B21=H6,1,"")</f>
        <v/>
      </c>
      <c r="I22" s="142">
        <f>IF($B21=I6,1,"")</f>
        <v>1</v>
      </c>
      <c r="J22" s="142"/>
      <c r="K22" s="142"/>
    </row>
    <row r="23" spans="1:11">
      <c r="A23" s="142"/>
      <c r="B23" s="142" t="s">
        <v>15</v>
      </c>
      <c r="C23" s="142"/>
      <c r="D23" s="32" t="s">
        <v>698</v>
      </c>
      <c r="E23" s="23">
        <f>SUM(E7:E22)</f>
        <v>0</v>
      </c>
      <c r="F23" s="23">
        <f>SUM(F7:F22)</f>
        <v>0</v>
      </c>
      <c r="G23" s="23">
        <f>SUM(G7:G22)</f>
        <v>2</v>
      </c>
      <c r="H23" s="23">
        <f>SUM(H7:H22)</f>
        <v>3</v>
      </c>
      <c r="I23" s="23">
        <f>SUM(I7:I22)</f>
        <v>3</v>
      </c>
      <c r="J23" s="142"/>
      <c r="K23" s="142"/>
    </row>
    <row r="25" spans="1:11" ht="15.75" thickBot="1">
      <c r="A25" s="142"/>
      <c r="B25" s="142"/>
      <c r="C25" s="142"/>
      <c r="E25" s="142"/>
      <c r="F25" s="142"/>
      <c r="G25" s="142"/>
      <c r="H25" s="142"/>
      <c r="I25" s="142"/>
      <c r="J25" s="142"/>
      <c r="K25" s="142"/>
    </row>
    <row r="26" spans="1:11" ht="75.75" thickBot="1">
      <c r="A26" s="73" t="s">
        <v>700</v>
      </c>
      <c r="B26" s="144" t="s">
        <v>699</v>
      </c>
      <c r="C26" s="145"/>
      <c r="D26" s="145"/>
      <c r="E26" s="145"/>
      <c r="F26" s="145"/>
      <c r="G26" s="145"/>
      <c r="H26" s="145"/>
      <c r="I26" s="145"/>
      <c r="J26" s="73" t="s">
        <v>700</v>
      </c>
      <c r="K26" s="74" t="s">
        <v>701</v>
      </c>
    </row>
    <row r="27" spans="1:11" ht="14.45" customHeight="1">
      <c r="A27" s="142">
        <f>J27</f>
        <v>0</v>
      </c>
      <c r="B27" s="489"/>
      <c r="C27" s="490"/>
      <c r="D27" s="490"/>
      <c r="E27" s="490"/>
      <c r="F27" s="490"/>
      <c r="G27" s="490"/>
      <c r="H27" s="490"/>
      <c r="I27" s="491"/>
      <c r="J27" s="9"/>
      <c r="K27" s="9"/>
    </row>
    <row r="28" spans="1:11">
      <c r="A28" s="142">
        <f t="shared" ref="A28:A36" si="0">J28</f>
        <v>0</v>
      </c>
      <c r="B28" s="487"/>
      <c r="C28" s="488"/>
      <c r="D28" s="488"/>
      <c r="E28" s="488"/>
      <c r="F28" s="488"/>
      <c r="G28" s="488"/>
      <c r="H28" s="488"/>
      <c r="I28" s="488"/>
      <c r="J28" s="9"/>
      <c r="K28" s="9"/>
    </row>
    <row r="29" spans="1:11">
      <c r="A29" s="142">
        <f t="shared" si="0"/>
        <v>0</v>
      </c>
      <c r="B29" s="487"/>
      <c r="C29" s="488"/>
      <c r="D29" s="488"/>
      <c r="E29" s="488"/>
      <c r="F29" s="488"/>
      <c r="G29" s="488"/>
      <c r="H29" s="488"/>
      <c r="I29" s="488"/>
      <c r="J29" s="9"/>
      <c r="K29" s="9"/>
    </row>
    <row r="30" spans="1:11">
      <c r="A30" s="142">
        <f t="shared" si="0"/>
        <v>0</v>
      </c>
      <c r="B30" s="487"/>
      <c r="C30" s="488"/>
      <c r="D30" s="488"/>
      <c r="E30" s="488"/>
      <c r="F30" s="488"/>
      <c r="G30" s="488"/>
      <c r="H30" s="488"/>
      <c r="I30" s="488"/>
      <c r="J30" s="9"/>
      <c r="K30" s="9"/>
    </row>
    <row r="31" spans="1:11">
      <c r="A31" s="142">
        <f t="shared" si="0"/>
        <v>0</v>
      </c>
      <c r="B31" s="487"/>
      <c r="C31" s="488"/>
      <c r="D31" s="488"/>
      <c r="E31" s="488"/>
      <c r="F31" s="488"/>
      <c r="G31" s="488"/>
      <c r="H31" s="488"/>
      <c r="I31" s="488"/>
      <c r="J31" s="9"/>
      <c r="K31" s="9"/>
    </row>
    <row r="32" spans="1:11">
      <c r="A32" s="142">
        <f t="shared" si="0"/>
        <v>0</v>
      </c>
      <c r="B32" s="487"/>
      <c r="C32" s="488"/>
      <c r="D32" s="488"/>
      <c r="E32" s="488"/>
      <c r="F32" s="488"/>
      <c r="G32" s="488"/>
      <c r="H32" s="488"/>
      <c r="I32" s="488"/>
      <c r="J32" s="9"/>
      <c r="K32" s="9"/>
    </row>
    <row r="33" spans="1:11">
      <c r="A33" s="142">
        <f t="shared" si="0"/>
        <v>0</v>
      </c>
      <c r="B33" s="487"/>
      <c r="C33" s="488"/>
      <c r="D33" s="488"/>
      <c r="E33" s="488"/>
      <c r="F33" s="488"/>
      <c r="G33" s="488"/>
      <c r="H33" s="488"/>
      <c r="I33" s="488"/>
      <c r="J33" s="9"/>
      <c r="K33" s="9"/>
    </row>
    <row r="34" spans="1:11">
      <c r="A34" s="142">
        <f t="shared" si="0"/>
        <v>0</v>
      </c>
      <c r="B34" s="487"/>
      <c r="C34" s="488"/>
      <c r="D34" s="488"/>
      <c r="E34" s="488"/>
      <c r="F34" s="488"/>
      <c r="G34" s="488"/>
      <c r="H34" s="488"/>
      <c r="I34" s="488"/>
      <c r="J34" s="9"/>
      <c r="K34" s="9"/>
    </row>
    <row r="35" spans="1:11">
      <c r="A35" s="142">
        <f t="shared" si="0"/>
        <v>0</v>
      </c>
      <c r="B35" s="487"/>
      <c r="C35" s="488"/>
      <c r="D35" s="488"/>
      <c r="E35" s="488"/>
      <c r="F35" s="488"/>
      <c r="G35" s="488"/>
      <c r="H35" s="488"/>
      <c r="I35" s="488"/>
      <c r="J35" s="9"/>
      <c r="K35" s="9"/>
    </row>
    <row r="36" spans="1:11" ht="15.75" thickBot="1">
      <c r="A36" s="142">
        <f t="shared" si="0"/>
        <v>0</v>
      </c>
      <c r="B36" s="485"/>
      <c r="C36" s="486"/>
      <c r="D36" s="486"/>
      <c r="E36" s="486"/>
      <c r="F36" s="486"/>
      <c r="G36" s="486"/>
      <c r="H36" s="486"/>
      <c r="I36" s="486"/>
      <c r="J36" s="9"/>
      <c r="K36" s="9"/>
    </row>
    <row r="37" spans="1:11">
      <c r="A37" s="142"/>
      <c r="B37" s="142"/>
      <c r="C37" s="142"/>
      <c r="D37" s="142"/>
      <c r="E37" s="142"/>
      <c r="F37" s="142"/>
      <c r="G37" s="142"/>
      <c r="H37" s="142"/>
      <c r="I37" s="142"/>
      <c r="J37" s="142"/>
      <c r="K37" s="142"/>
    </row>
    <row r="38" spans="1:11" ht="15.75" thickBot="1">
      <c r="A38" s="142"/>
      <c r="B38" s="142"/>
      <c r="C38" s="142"/>
      <c r="D38" s="142"/>
      <c r="E38" s="142"/>
      <c r="F38" s="142"/>
      <c r="G38" s="142"/>
      <c r="H38" s="142"/>
      <c r="I38" s="142"/>
      <c r="J38" s="142"/>
      <c r="K38" s="142"/>
    </row>
    <row r="39" spans="1:11" ht="45.75" thickBot="1">
      <c r="A39" s="142"/>
      <c r="B39" s="144" t="s">
        <v>702</v>
      </c>
      <c r="C39" s="145"/>
      <c r="D39" s="145"/>
      <c r="E39" s="145"/>
      <c r="F39" s="145"/>
      <c r="G39" s="145"/>
      <c r="H39" s="145"/>
      <c r="I39" s="145"/>
      <c r="J39" s="73" t="s">
        <v>700</v>
      </c>
      <c r="K39" s="74" t="s">
        <v>701</v>
      </c>
    </row>
    <row r="40" spans="1:11" ht="14.45" customHeight="1">
      <c r="A40" s="142">
        <f>J40</f>
        <v>1</v>
      </c>
      <c r="B40" s="489" t="s">
        <v>715</v>
      </c>
      <c r="C40" s="490"/>
      <c r="D40" s="490"/>
      <c r="E40" s="490"/>
      <c r="F40" s="490"/>
      <c r="G40" s="490"/>
      <c r="H40" s="490"/>
      <c r="I40" s="491"/>
      <c r="J40" s="9">
        <v>1</v>
      </c>
      <c r="K40" s="9"/>
    </row>
    <row r="41" spans="1:11">
      <c r="A41" s="142">
        <f t="shared" ref="A41:A49" si="1">J41</f>
        <v>3</v>
      </c>
      <c r="B41" s="487" t="s">
        <v>716</v>
      </c>
      <c r="C41" s="488"/>
      <c r="D41" s="488"/>
      <c r="E41" s="488"/>
      <c r="F41" s="488"/>
      <c r="G41" s="488"/>
      <c r="H41" s="488"/>
      <c r="I41" s="488"/>
      <c r="J41" s="9">
        <v>3</v>
      </c>
      <c r="K41" s="9"/>
    </row>
    <row r="42" spans="1:11">
      <c r="A42" s="142">
        <f t="shared" si="1"/>
        <v>2</v>
      </c>
      <c r="B42" s="487" t="s">
        <v>717</v>
      </c>
      <c r="C42" s="488"/>
      <c r="D42" s="488"/>
      <c r="E42" s="488"/>
      <c r="F42" s="488"/>
      <c r="G42" s="488"/>
      <c r="H42" s="488"/>
      <c r="I42" s="488"/>
      <c r="J42" s="9">
        <v>2</v>
      </c>
      <c r="K42" s="9"/>
    </row>
    <row r="43" spans="1:11">
      <c r="A43" s="142">
        <f t="shared" si="1"/>
        <v>0</v>
      </c>
      <c r="B43" s="487"/>
      <c r="C43" s="488"/>
      <c r="D43" s="488"/>
      <c r="E43" s="488"/>
      <c r="F43" s="488"/>
      <c r="G43" s="488"/>
      <c r="H43" s="488"/>
      <c r="I43" s="488"/>
      <c r="J43" s="9"/>
      <c r="K43" s="9"/>
    </row>
    <row r="44" spans="1:11">
      <c r="A44" s="142">
        <f t="shared" si="1"/>
        <v>0</v>
      </c>
      <c r="B44" s="487"/>
      <c r="C44" s="488"/>
      <c r="D44" s="488"/>
      <c r="E44" s="488"/>
      <c r="F44" s="488"/>
      <c r="G44" s="488"/>
      <c r="H44" s="488"/>
      <c r="I44" s="488"/>
      <c r="J44" s="9"/>
      <c r="K44" s="9"/>
    </row>
    <row r="45" spans="1:11">
      <c r="A45" s="142">
        <f t="shared" si="1"/>
        <v>0</v>
      </c>
      <c r="B45" s="487"/>
      <c r="C45" s="488"/>
      <c r="D45" s="488"/>
      <c r="E45" s="488"/>
      <c r="F45" s="488"/>
      <c r="G45" s="488"/>
      <c r="H45" s="488"/>
      <c r="I45" s="488"/>
      <c r="J45" s="9"/>
      <c r="K45" s="9"/>
    </row>
    <row r="46" spans="1:11">
      <c r="A46" s="142">
        <f t="shared" si="1"/>
        <v>0</v>
      </c>
      <c r="B46" s="487"/>
      <c r="C46" s="488"/>
      <c r="D46" s="488"/>
      <c r="E46" s="488"/>
      <c r="F46" s="488"/>
      <c r="G46" s="488"/>
      <c r="H46" s="488"/>
      <c r="I46" s="488"/>
      <c r="J46" s="9"/>
      <c r="K46" s="9"/>
    </row>
    <row r="47" spans="1:11">
      <c r="A47" s="142">
        <f t="shared" si="1"/>
        <v>0</v>
      </c>
      <c r="B47" s="487"/>
      <c r="C47" s="488"/>
      <c r="D47" s="488"/>
      <c r="E47" s="488"/>
      <c r="F47" s="488"/>
      <c r="G47" s="488"/>
      <c r="H47" s="488"/>
      <c r="I47" s="488"/>
      <c r="J47" s="9"/>
      <c r="K47" s="9"/>
    </row>
    <row r="48" spans="1:11">
      <c r="A48" s="142">
        <f t="shared" si="1"/>
        <v>0</v>
      </c>
      <c r="B48" s="487"/>
      <c r="C48" s="488"/>
      <c r="D48" s="488"/>
      <c r="E48" s="488"/>
      <c r="F48" s="488"/>
      <c r="G48" s="488"/>
      <c r="H48" s="488"/>
      <c r="I48" s="488"/>
      <c r="J48" s="9"/>
      <c r="K48" s="9"/>
    </row>
    <row r="49" spans="1:11" ht="15.75" thickBot="1">
      <c r="A49" s="142">
        <f t="shared" si="1"/>
        <v>0</v>
      </c>
      <c r="B49" s="485"/>
      <c r="C49" s="486"/>
      <c r="D49" s="486"/>
      <c r="E49" s="486"/>
      <c r="F49" s="486"/>
      <c r="G49" s="486"/>
      <c r="H49" s="486"/>
      <c r="I49" s="486"/>
      <c r="J49" s="9"/>
      <c r="K49" s="9"/>
    </row>
    <row r="50" spans="1:11">
      <c r="A50" s="142"/>
      <c r="B50" s="142"/>
      <c r="C50" s="142"/>
      <c r="D50" s="142"/>
      <c r="E50" s="142"/>
      <c r="F50" s="142"/>
      <c r="G50" s="142"/>
      <c r="H50" s="142"/>
      <c r="I50" s="142"/>
      <c r="J50" s="142"/>
      <c r="K50" s="142"/>
    </row>
    <row r="51" spans="1:11" ht="15.75" thickBot="1">
      <c r="A51" s="142"/>
      <c r="B51" s="142"/>
      <c r="C51" s="142"/>
      <c r="D51" s="142"/>
      <c r="E51" s="142"/>
      <c r="F51" s="142"/>
      <c r="G51" s="142"/>
      <c r="H51" s="142"/>
      <c r="I51" s="142"/>
      <c r="J51" s="142"/>
      <c r="K51" s="142"/>
    </row>
    <row r="52" spans="1:11" ht="45.75" thickBot="1">
      <c r="A52" s="142"/>
      <c r="B52" s="144" t="s">
        <v>706</v>
      </c>
      <c r="C52" s="145"/>
      <c r="D52" s="145"/>
      <c r="E52" s="145"/>
      <c r="F52" s="145"/>
      <c r="G52" s="145"/>
      <c r="H52" s="145"/>
      <c r="I52" s="145"/>
      <c r="J52" s="73" t="s">
        <v>700</v>
      </c>
      <c r="K52" s="74" t="s">
        <v>701</v>
      </c>
    </row>
    <row r="53" spans="1:11" ht="14.45" customHeight="1">
      <c r="A53" s="142">
        <f>J53</f>
        <v>2</v>
      </c>
      <c r="B53" s="489" t="s">
        <v>718</v>
      </c>
      <c r="C53" s="490"/>
      <c r="D53" s="490"/>
      <c r="E53" s="490"/>
      <c r="F53" s="490"/>
      <c r="G53" s="490"/>
      <c r="H53" s="490"/>
      <c r="I53" s="491"/>
      <c r="J53" s="9">
        <v>2</v>
      </c>
      <c r="K53" s="9"/>
    </row>
    <row r="54" spans="1:11">
      <c r="A54" s="142">
        <f t="shared" ref="A54:A62" si="2">J54</f>
        <v>1</v>
      </c>
      <c r="B54" s="487" t="s">
        <v>719</v>
      </c>
      <c r="C54" s="488"/>
      <c r="D54" s="488"/>
      <c r="E54" s="488"/>
      <c r="F54" s="488"/>
      <c r="G54" s="488"/>
      <c r="H54" s="488"/>
      <c r="I54" s="488"/>
      <c r="J54" s="9">
        <v>1</v>
      </c>
      <c r="K54" s="9"/>
    </row>
    <row r="55" spans="1:11">
      <c r="A55" s="142">
        <f t="shared" si="2"/>
        <v>0</v>
      </c>
      <c r="B55" s="487"/>
      <c r="C55" s="488"/>
      <c r="D55" s="488"/>
      <c r="E55" s="488"/>
      <c r="F55" s="488"/>
      <c r="G55" s="488"/>
      <c r="H55" s="488"/>
      <c r="I55" s="488"/>
      <c r="J55" s="9"/>
      <c r="K55" s="9"/>
    </row>
    <row r="56" spans="1:11">
      <c r="A56" s="142">
        <f t="shared" si="2"/>
        <v>0</v>
      </c>
      <c r="B56" s="487"/>
      <c r="C56" s="488"/>
      <c r="D56" s="488"/>
      <c r="E56" s="488"/>
      <c r="F56" s="488"/>
      <c r="G56" s="488"/>
      <c r="H56" s="488"/>
      <c r="I56" s="488"/>
      <c r="J56" s="9"/>
      <c r="K56" s="9"/>
    </row>
    <row r="57" spans="1:11">
      <c r="A57" s="142">
        <f t="shared" si="2"/>
        <v>0</v>
      </c>
      <c r="B57" s="487"/>
      <c r="C57" s="488"/>
      <c r="D57" s="488"/>
      <c r="E57" s="488"/>
      <c r="F57" s="488"/>
      <c r="G57" s="488"/>
      <c r="H57" s="488"/>
      <c r="I57" s="488"/>
      <c r="J57" s="9"/>
      <c r="K57" s="9"/>
    </row>
    <row r="58" spans="1:11">
      <c r="A58" s="142">
        <f t="shared" si="2"/>
        <v>0</v>
      </c>
      <c r="B58" s="487"/>
      <c r="C58" s="488"/>
      <c r="D58" s="488"/>
      <c r="E58" s="488"/>
      <c r="F58" s="488"/>
      <c r="G58" s="488"/>
      <c r="H58" s="488"/>
      <c r="I58" s="488"/>
      <c r="J58" s="9"/>
      <c r="K58" s="9"/>
    </row>
    <row r="59" spans="1:11">
      <c r="A59" s="142">
        <f t="shared" si="2"/>
        <v>0</v>
      </c>
      <c r="B59" s="487"/>
      <c r="C59" s="488"/>
      <c r="D59" s="488"/>
      <c r="E59" s="488"/>
      <c r="F59" s="488"/>
      <c r="G59" s="488"/>
      <c r="H59" s="488"/>
      <c r="I59" s="488"/>
      <c r="J59" s="9"/>
      <c r="K59" s="9"/>
    </row>
    <row r="60" spans="1:11">
      <c r="A60" s="142">
        <f t="shared" si="2"/>
        <v>0</v>
      </c>
      <c r="B60" s="487"/>
      <c r="C60" s="488"/>
      <c r="D60" s="488"/>
      <c r="E60" s="488"/>
      <c r="F60" s="488"/>
      <c r="G60" s="488"/>
      <c r="H60" s="488"/>
      <c r="I60" s="488"/>
      <c r="J60" s="9"/>
      <c r="K60" s="9"/>
    </row>
    <row r="61" spans="1:11">
      <c r="A61" s="142">
        <f t="shared" si="2"/>
        <v>0</v>
      </c>
      <c r="B61" s="487"/>
      <c r="C61" s="488"/>
      <c r="D61" s="488"/>
      <c r="E61" s="488"/>
      <c r="F61" s="488"/>
      <c r="G61" s="488"/>
      <c r="H61" s="488"/>
      <c r="I61" s="488"/>
      <c r="J61" s="9"/>
      <c r="K61" s="9"/>
    </row>
    <row r="62" spans="1:11" ht="15.75" thickBot="1">
      <c r="A62" s="142">
        <f t="shared" si="2"/>
        <v>0</v>
      </c>
      <c r="B62" s="485"/>
      <c r="C62" s="486"/>
      <c r="D62" s="486"/>
      <c r="E62" s="486"/>
      <c r="F62" s="486"/>
      <c r="G62" s="486"/>
      <c r="H62" s="486"/>
      <c r="I62" s="486"/>
      <c r="J62" s="9"/>
      <c r="K62" s="9"/>
    </row>
    <row r="63" spans="1:11">
      <c r="A63" s="142"/>
      <c r="B63" s="142"/>
      <c r="C63" s="142"/>
      <c r="D63" s="142"/>
      <c r="E63" s="142"/>
      <c r="F63" s="142"/>
      <c r="G63" s="142"/>
      <c r="H63" s="142"/>
      <c r="I63" s="142"/>
      <c r="J63" s="142"/>
      <c r="K63" s="142"/>
    </row>
  </sheetData>
  <mergeCells count="30">
    <mergeCell ref="B27:I27"/>
    <mergeCell ref="B28:I28"/>
    <mergeCell ref="B29:I29"/>
    <mergeCell ref="B30:I30"/>
    <mergeCell ref="B31:I31"/>
    <mergeCell ref="B32:I32"/>
    <mergeCell ref="B40:I40"/>
    <mergeCell ref="B41:I41"/>
    <mergeCell ref="B42:I42"/>
    <mergeCell ref="B43:I43"/>
    <mergeCell ref="B36:I36"/>
    <mergeCell ref="B33:I33"/>
    <mergeCell ref="B34:I34"/>
    <mergeCell ref="B35:I35"/>
    <mergeCell ref="B44:I44"/>
    <mergeCell ref="B45:I45"/>
    <mergeCell ref="B46:I46"/>
    <mergeCell ref="B47:I47"/>
    <mergeCell ref="B48:I48"/>
    <mergeCell ref="B49:I49"/>
    <mergeCell ref="B53:I53"/>
    <mergeCell ref="B54:I54"/>
    <mergeCell ref="B55:I55"/>
    <mergeCell ref="B61:I61"/>
    <mergeCell ref="B62:I62"/>
    <mergeCell ref="B56:I56"/>
    <mergeCell ref="B57:I57"/>
    <mergeCell ref="B58:I58"/>
    <mergeCell ref="B59:I59"/>
    <mergeCell ref="B60:I60"/>
  </mergeCells>
  <conditionalFormatting sqref="E13:E15 E7:I7 E9:I9 E11:I11 F13:I13 F15:I15 E17:I17 E19:I19 E21:I21 E23:I23">
    <cfRule type="expression" dxfId="1084" priority="7" stopIfTrue="1">
      <formula>IF(SUM(E8:I8)=1,1,0)</formula>
    </cfRule>
  </conditionalFormatting>
  <conditionalFormatting sqref="M1">
    <cfRule type="containsText" dxfId="1083" priority="1" operator="containsText" text="n/a">
      <formula>NOT(ISERROR(SEARCH("n/a",M1)))</formula>
    </cfRule>
    <cfRule type="containsText" dxfId="1082" priority="2" operator="containsText" text="no">
      <formula>NOT(ISERROR(SEARCH("no",M1)))</formula>
    </cfRule>
  </conditionalFormatting>
  <dataValidations count="3">
    <dataValidation type="list" allowBlank="1" showInputMessage="1" showErrorMessage="1" sqref="B20 B10 B12 B14 B16 B18" xr:uid="{00000000-0002-0000-0600-000000000000}">
      <formula1>$D$6:$J$6</formula1>
    </dataValidation>
    <dataValidation allowBlank="1" showInputMessage="1" showErrorMessage="1" prompt="Select the cell to the left to access full dropdown list" sqref="C7 C21 C19 C17 C15 C13 C11 C9" xr:uid="{00000000-0002-0000-0600-000001000000}"/>
    <dataValidation type="list" allowBlank="1" showInputMessage="1" showErrorMessage="1" sqref="B7 B9 B11 B13 B15 B17 B19 B21" xr:uid="{00000000-0002-0000-0600-000002000000}">
      <formula1>$E$6:$J$6</formula1>
    </dataValidation>
  </dataValidations>
  <hyperlinks>
    <hyperlink ref="D2" location="'S1'!G39" display="Application, Oversight, &amp; Recordkeeping" xr:uid="{00000000-0004-0000-0600-000000000000}"/>
    <hyperlink ref="D7" location="'S1'!G43" display="'S1'!G43" xr:uid="{00000000-0004-0000-0600-000001000000}"/>
    <hyperlink ref="D9" location="'S1'!G52" display="'S1'!G52" xr:uid="{00000000-0004-0000-0600-000002000000}"/>
    <hyperlink ref="D11" location="'S1'!G64" display="'S1'!G64" xr:uid="{00000000-0004-0000-0600-000003000000}"/>
    <hyperlink ref="D13" location="'S1'!G72" display="'S1'!G72" xr:uid="{00000000-0004-0000-0600-000004000000}"/>
    <hyperlink ref="D15" location="'S1'!G74" display="'S1'!G74" xr:uid="{00000000-0004-0000-0600-000005000000}"/>
    <hyperlink ref="D17" location="'S1'!G79" display="'S1'!G79" xr:uid="{00000000-0004-0000-0600-000006000000}"/>
    <hyperlink ref="D19" location="'S1'!G81" display="'S1'!G81" xr:uid="{00000000-0004-0000-0600-000007000000}"/>
    <hyperlink ref="D21" location="'S1'!G85" display="'S1'!G85" xr:uid="{00000000-0004-0000-0600-000008000000}"/>
    <hyperlink ref="M1" location="TOC!A1" display="Return to Table of Contents" xr:uid="{00000000-0004-0000-0600-000009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3000000}">
          <x14:formula1>
            <xm:f>Assessment_DataCollection!$V$1:$V$13</xm:f>
          </x14:formula1>
          <xm:sqref>J27:K36 J40:K49 J53:K62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O56"/>
  <sheetViews>
    <sheetView topLeftCell="B7" workbookViewId="0">
      <selection activeCell="B47" sqref="B47:I47"/>
    </sheetView>
  </sheetViews>
  <sheetFormatPr defaultRowHeight="15"/>
  <cols>
    <col min="1" max="1" width="0" hidden="1" customWidth="1"/>
    <col min="2" max="2" width="14.5703125" customWidth="1"/>
    <col min="3" max="3" width="4" customWidth="1"/>
    <col min="4" max="4" width="32.5703125" style="29" customWidth="1"/>
    <col min="5" max="11" width="9.5703125" customWidth="1"/>
    <col min="13" max="13" width="23.28515625" customWidth="1"/>
  </cols>
  <sheetData>
    <row r="1" spans="2:15">
      <c r="B1" s="23" t="s">
        <v>324</v>
      </c>
      <c r="C1" s="142"/>
      <c r="D1" s="29" t="str">
        <f>Assessment_DataCollection!B2</f>
        <v>Program Administration - Self Assessment</v>
      </c>
      <c r="E1" s="142"/>
      <c r="F1" s="142"/>
      <c r="G1" s="142"/>
      <c r="H1" s="142"/>
      <c r="I1" s="142"/>
      <c r="J1" s="142"/>
      <c r="K1" s="142"/>
      <c r="L1" s="142"/>
      <c r="M1" s="90" t="s">
        <v>81</v>
      </c>
      <c r="N1" s="142"/>
      <c r="O1" s="142"/>
    </row>
    <row r="2" spans="2:15">
      <c r="B2" s="23" t="s">
        <v>686</v>
      </c>
      <c r="C2" s="35">
        <f>Assessment_DataCollection!A86</f>
        <v>1.3</v>
      </c>
      <c r="D2" s="64" t="s">
        <v>603</v>
      </c>
      <c r="E2" s="142" t="s">
        <v>15</v>
      </c>
      <c r="F2" s="142"/>
      <c r="G2" s="142"/>
      <c r="H2" s="142"/>
      <c r="I2" s="142"/>
      <c r="J2" s="142"/>
      <c r="K2" s="142"/>
      <c r="L2" s="142"/>
      <c r="M2" s="142"/>
      <c r="N2" s="142"/>
      <c r="O2" s="142"/>
    </row>
    <row r="6" spans="2:15" ht="87" thickBot="1">
      <c r="B6" s="25" t="s">
        <v>688</v>
      </c>
      <c r="C6" s="25"/>
      <c r="D6" s="49" t="s">
        <v>689</v>
      </c>
      <c r="E6" s="46" t="s">
        <v>690</v>
      </c>
      <c r="F6" s="46" t="s">
        <v>691</v>
      </c>
      <c r="G6" s="46" t="s">
        <v>692</v>
      </c>
      <c r="H6" s="46" t="s">
        <v>693</v>
      </c>
      <c r="I6" s="47" t="s">
        <v>694</v>
      </c>
      <c r="J6" s="142"/>
      <c r="K6" s="142"/>
      <c r="L6" s="142"/>
      <c r="M6" s="142"/>
      <c r="N6" s="142"/>
      <c r="O6" s="142"/>
    </row>
    <row r="7" spans="2:15" ht="135.75" thickTop="1">
      <c r="B7" s="22" t="s">
        <v>692</v>
      </c>
      <c r="C7" s="26" t="s">
        <v>695</v>
      </c>
      <c r="D7" s="69" t="str">
        <f>Assessment_DataCollection!B87</f>
        <v>1.3.1 States shall require driver education providers to collect and report student identification, performance and other data to the designated State agency so that evaluations of the State’s driver education program can be completed and made available to the public</v>
      </c>
      <c r="E7" s="11"/>
      <c r="F7" s="11"/>
      <c r="G7" s="11"/>
      <c r="H7" s="11"/>
      <c r="I7" s="11"/>
      <c r="J7" s="142"/>
      <c r="K7" s="142"/>
      <c r="L7" s="142" t="s">
        <v>711</v>
      </c>
      <c r="M7" s="142" t="s">
        <v>712</v>
      </c>
      <c r="N7" s="142" t="s">
        <v>15</v>
      </c>
      <c r="O7" s="142" t="s">
        <v>713</v>
      </c>
    </row>
    <row r="8" spans="2:15" hidden="1">
      <c r="B8" s="21"/>
      <c r="C8" s="20" t="s">
        <v>15</v>
      </c>
      <c r="D8" s="30"/>
      <c r="E8" s="9" t="str">
        <f>IF($B7=E6,1,"")</f>
        <v/>
      </c>
      <c r="F8" s="9" t="str">
        <f>IF($B7=F6,1,"")</f>
        <v/>
      </c>
      <c r="G8" s="9">
        <f>IF($B7=G6,1,"")</f>
        <v>1</v>
      </c>
      <c r="H8" s="9" t="str">
        <f>IF($B7=H6,1,"")</f>
        <v/>
      </c>
      <c r="I8" s="9" t="str">
        <f>IF($B7=I6,1,"")</f>
        <v/>
      </c>
      <c r="J8" s="142"/>
      <c r="K8" s="142"/>
      <c r="L8" s="142" t="s">
        <v>696</v>
      </c>
      <c r="M8" s="142" t="s">
        <v>697</v>
      </c>
      <c r="N8" s="142" t="s">
        <v>15</v>
      </c>
      <c r="O8" s="142"/>
    </row>
    <row r="9" spans="2:15" ht="90">
      <c r="B9" s="21" t="s">
        <v>694</v>
      </c>
      <c r="C9" s="26" t="s">
        <v>695</v>
      </c>
      <c r="D9" s="70" t="str">
        <f>Assessment_DataCollection!B92</f>
        <v>1.3.2 States shall ensure that student information submitted to the agency or used by the agency remains confidential, as required by applicable State and Federal regulations</v>
      </c>
      <c r="E9" s="9"/>
      <c r="F9" s="9"/>
      <c r="G9" s="9"/>
      <c r="H9" s="9"/>
      <c r="I9" s="9"/>
      <c r="J9" s="142"/>
      <c r="K9" s="142"/>
      <c r="L9" s="142"/>
      <c r="M9" s="142"/>
      <c r="N9" s="142" t="s">
        <v>15</v>
      </c>
      <c r="O9" s="142"/>
    </row>
    <row r="10" spans="2:15" hidden="1">
      <c r="B10" s="21"/>
      <c r="C10" s="20" t="s">
        <v>15</v>
      </c>
      <c r="D10" s="30"/>
      <c r="E10" s="9" t="str">
        <f>IF($B9=E6,1,"")</f>
        <v/>
      </c>
      <c r="F10" s="9" t="str">
        <f>IF($B9=F6,1,"")</f>
        <v/>
      </c>
      <c r="G10" s="9" t="str">
        <f>IF($B9=G6,1,"")</f>
        <v/>
      </c>
      <c r="H10" s="9" t="str">
        <f>IF($B9=H6,1,"")</f>
        <v/>
      </c>
      <c r="I10" s="9">
        <f>IF($B9=I6,1,"")</f>
        <v>1</v>
      </c>
      <c r="J10" s="142"/>
      <c r="K10" s="142"/>
      <c r="L10" s="142"/>
      <c r="M10" s="142"/>
      <c r="N10" s="142"/>
      <c r="O10" s="142"/>
    </row>
    <row r="11" spans="2:15" ht="105">
      <c r="B11" s="21" t="s">
        <v>691</v>
      </c>
      <c r="C11" s="26" t="s">
        <v>695</v>
      </c>
      <c r="D11" s="70" t="s">
        <v>625</v>
      </c>
      <c r="E11" s="9"/>
      <c r="F11" s="9"/>
      <c r="G11" s="9"/>
      <c r="H11" s="9"/>
      <c r="I11" s="9"/>
      <c r="J11" s="142"/>
      <c r="K11" s="142"/>
      <c r="L11" s="142"/>
      <c r="M11" s="142" t="s">
        <v>714</v>
      </c>
      <c r="N11" s="142"/>
      <c r="O11" s="142"/>
    </row>
    <row r="12" spans="2:15" hidden="1">
      <c r="B12" s="21"/>
      <c r="C12" s="20" t="s">
        <v>15</v>
      </c>
      <c r="D12" s="30"/>
      <c r="E12" s="9" t="str">
        <f>IF($B11=E6,1,"")</f>
        <v/>
      </c>
      <c r="F12" s="9">
        <f>IF($B11=F6,1,"")</f>
        <v>1</v>
      </c>
      <c r="G12" s="9" t="str">
        <f>IF($B11=G6,1,"")</f>
        <v/>
      </c>
      <c r="H12" s="9" t="str">
        <f>IF($B11=H6,1,"")</f>
        <v/>
      </c>
      <c r="I12" s="9" t="str">
        <f>IF($B11=I6,1,"")</f>
        <v/>
      </c>
      <c r="J12" s="142"/>
      <c r="K12" s="142"/>
      <c r="L12" s="142"/>
      <c r="M12" s="142"/>
      <c r="N12" s="142"/>
      <c r="O12" s="142"/>
    </row>
    <row r="13" spans="2:15" ht="60">
      <c r="B13" s="21" t="s">
        <v>691</v>
      </c>
      <c r="C13" s="26" t="s">
        <v>695</v>
      </c>
      <c r="D13" s="70" t="str">
        <f>Assessment_DataCollection!B105</f>
        <v>1.3.4 States shall track data and utilize the data for the improvement of their driver education program</v>
      </c>
      <c r="E13" s="9"/>
      <c r="F13" s="9"/>
      <c r="G13" s="9"/>
      <c r="H13" s="9"/>
      <c r="I13" s="9"/>
      <c r="J13" s="142"/>
      <c r="K13" s="142"/>
      <c r="L13" s="142"/>
      <c r="M13" s="142"/>
      <c r="N13" s="142"/>
      <c r="O13" s="142"/>
    </row>
    <row r="14" spans="2:15" hidden="1">
      <c r="B14" s="21"/>
      <c r="C14" s="20" t="s">
        <v>15</v>
      </c>
      <c r="D14" s="30"/>
      <c r="E14" s="9" t="str">
        <f>IF($B13=E6,1,"")</f>
        <v/>
      </c>
      <c r="F14" s="9">
        <f>IF($B13=F6,1,"")</f>
        <v>1</v>
      </c>
      <c r="G14" s="9" t="str">
        <f>IF($B13=G6,1,"")</f>
        <v/>
      </c>
      <c r="H14" s="9" t="str">
        <f>IF($B13=H6,1,"")</f>
        <v/>
      </c>
      <c r="I14" s="9" t="str">
        <f>IF($B13=I6,1,"")</f>
        <v/>
      </c>
      <c r="J14" s="142"/>
      <c r="K14" s="142"/>
      <c r="L14" s="142"/>
      <c r="M14" s="142"/>
      <c r="N14" s="142"/>
      <c r="O14" s="142"/>
    </row>
    <row r="15" spans="2:15" ht="90.75" thickBot="1">
      <c r="B15" s="34" t="s">
        <v>691</v>
      </c>
      <c r="C15" s="27" t="s">
        <v>695</v>
      </c>
      <c r="D15" s="68" t="str">
        <f>Assessment_DataCollection!B110</f>
        <v>1.3.5 States shall require the responsible agency for driver education to maintain data elements (e.g. driver license number) on students that can be linked to driver record data</v>
      </c>
      <c r="E15" s="10"/>
      <c r="F15" s="10"/>
      <c r="G15" s="10"/>
      <c r="H15" s="10"/>
      <c r="I15" s="10"/>
      <c r="J15" s="142"/>
      <c r="K15" s="142"/>
      <c r="L15" s="142"/>
      <c r="M15" s="142"/>
      <c r="N15" s="142"/>
      <c r="O15" s="142"/>
    </row>
    <row r="16" spans="2:15" hidden="1">
      <c r="B16" s="22"/>
      <c r="C16" s="33" t="s">
        <v>15</v>
      </c>
      <c r="D16" s="31"/>
      <c r="E16" s="11" t="str">
        <f>IF($B15=E6,1,"")</f>
        <v/>
      </c>
      <c r="F16" s="11">
        <f>IF($B15=F6,1,"")</f>
        <v>1</v>
      </c>
      <c r="G16" s="11" t="str">
        <f>IF($B15=G6,1,"")</f>
        <v/>
      </c>
      <c r="H16" s="11" t="str">
        <f>IF($B15=H6,1,"")</f>
        <v/>
      </c>
      <c r="I16" s="11" t="str">
        <f>IF($B15=I6,1,"")</f>
        <v/>
      </c>
      <c r="J16" s="142"/>
      <c r="K16" s="142"/>
      <c r="L16" s="142"/>
      <c r="M16" s="142"/>
      <c r="N16" s="142"/>
      <c r="O16" s="142"/>
    </row>
    <row r="17" spans="1:11" ht="15.75" thickTop="1">
      <c r="A17" s="142"/>
      <c r="B17" s="142" t="s">
        <v>15</v>
      </c>
      <c r="C17" s="142"/>
      <c r="D17" s="32" t="s">
        <v>698</v>
      </c>
      <c r="E17" s="23">
        <f>SUM(E7:E16)</f>
        <v>0</v>
      </c>
      <c r="F17" s="23">
        <f>SUM(F7:F16)</f>
        <v>3</v>
      </c>
      <c r="G17" s="23">
        <f>SUM(G7:G16)</f>
        <v>1</v>
      </c>
      <c r="H17" s="23">
        <f>SUM(H7:H16)</f>
        <v>0</v>
      </c>
      <c r="I17" s="23">
        <f>SUM(I7:I16)</f>
        <v>1</v>
      </c>
      <c r="J17" s="142"/>
      <c r="K17" s="142"/>
    </row>
    <row r="18" spans="1:11" ht="15.75" thickBot="1">
      <c r="A18" s="142"/>
      <c r="B18" s="142"/>
      <c r="C18" s="142"/>
      <c r="E18" s="142"/>
      <c r="F18" s="142"/>
      <c r="G18" s="142"/>
      <c r="H18" s="142"/>
      <c r="I18" s="142"/>
      <c r="J18" s="142"/>
      <c r="K18" s="142"/>
    </row>
    <row r="19" spans="1:11" ht="45.75" thickBot="1">
      <c r="A19" s="142"/>
      <c r="B19" s="144" t="s">
        <v>699</v>
      </c>
      <c r="C19" s="145"/>
      <c r="D19" s="145"/>
      <c r="E19" s="145"/>
      <c r="F19" s="145"/>
      <c r="G19" s="145"/>
      <c r="H19" s="145"/>
      <c r="I19" s="145"/>
      <c r="J19" s="73" t="s">
        <v>700</v>
      </c>
      <c r="K19" s="74" t="s">
        <v>701</v>
      </c>
    </row>
    <row r="20" spans="1:11" ht="14.45" customHeight="1">
      <c r="A20" s="142">
        <f>J20</f>
        <v>1</v>
      </c>
      <c r="B20" s="489" t="s">
        <v>720</v>
      </c>
      <c r="C20" s="490"/>
      <c r="D20" s="490"/>
      <c r="E20" s="490"/>
      <c r="F20" s="490"/>
      <c r="G20" s="490"/>
      <c r="H20" s="490"/>
      <c r="I20" s="491"/>
      <c r="J20" s="9">
        <v>1</v>
      </c>
      <c r="K20" s="9"/>
    </row>
    <row r="21" spans="1:11">
      <c r="A21" s="142">
        <f t="shared" ref="A21:A29" si="0">J21</f>
        <v>0</v>
      </c>
      <c r="B21" s="487"/>
      <c r="C21" s="488"/>
      <c r="D21" s="488"/>
      <c r="E21" s="488"/>
      <c r="F21" s="488"/>
      <c r="G21" s="488"/>
      <c r="H21" s="488"/>
      <c r="I21" s="488"/>
      <c r="J21" s="9"/>
      <c r="K21" s="9"/>
    </row>
    <row r="22" spans="1:11">
      <c r="A22" s="142">
        <f t="shared" si="0"/>
        <v>0</v>
      </c>
      <c r="B22" s="487"/>
      <c r="C22" s="488"/>
      <c r="D22" s="488"/>
      <c r="E22" s="488"/>
      <c r="F22" s="488"/>
      <c r="G22" s="488"/>
      <c r="H22" s="488"/>
      <c r="I22" s="488"/>
      <c r="J22" s="9"/>
      <c r="K22" s="9"/>
    </row>
    <row r="23" spans="1:11">
      <c r="A23" s="142">
        <f t="shared" si="0"/>
        <v>0</v>
      </c>
      <c r="B23" s="487"/>
      <c r="C23" s="488"/>
      <c r="D23" s="488"/>
      <c r="E23" s="488"/>
      <c r="F23" s="488"/>
      <c r="G23" s="488"/>
      <c r="H23" s="488"/>
      <c r="I23" s="488"/>
      <c r="J23" s="9"/>
      <c r="K23" s="9"/>
    </row>
    <row r="24" spans="1:11">
      <c r="A24" s="142">
        <f t="shared" si="0"/>
        <v>0</v>
      </c>
      <c r="B24" s="487"/>
      <c r="C24" s="488"/>
      <c r="D24" s="488"/>
      <c r="E24" s="488"/>
      <c r="F24" s="488"/>
      <c r="G24" s="488"/>
      <c r="H24" s="488"/>
      <c r="I24" s="488"/>
      <c r="J24" s="9"/>
      <c r="K24" s="9"/>
    </row>
    <row r="25" spans="1:11">
      <c r="A25" s="142">
        <f t="shared" si="0"/>
        <v>0</v>
      </c>
      <c r="B25" s="487"/>
      <c r="C25" s="488"/>
      <c r="D25" s="488"/>
      <c r="E25" s="488"/>
      <c r="F25" s="488"/>
      <c r="G25" s="488"/>
      <c r="H25" s="488"/>
      <c r="I25" s="488"/>
      <c r="J25" s="9"/>
      <c r="K25" s="9"/>
    </row>
    <row r="26" spans="1:11">
      <c r="A26" s="142">
        <f t="shared" si="0"/>
        <v>0</v>
      </c>
      <c r="B26" s="487"/>
      <c r="C26" s="488"/>
      <c r="D26" s="488"/>
      <c r="E26" s="488"/>
      <c r="F26" s="488"/>
      <c r="G26" s="488"/>
      <c r="H26" s="488"/>
      <c r="I26" s="488"/>
      <c r="J26" s="9"/>
      <c r="K26" s="9"/>
    </row>
    <row r="27" spans="1:11">
      <c r="A27" s="142">
        <f t="shared" si="0"/>
        <v>0</v>
      </c>
      <c r="B27" s="487"/>
      <c r="C27" s="488"/>
      <c r="D27" s="488"/>
      <c r="E27" s="488"/>
      <c r="F27" s="488"/>
      <c r="G27" s="488"/>
      <c r="H27" s="488"/>
      <c r="I27" s="488"/>
      <c r="J27" s="9"/>
      <c r="K27" s="9"/>
    </row>
    <row r="28" spans="1:11">
      <c r="A28" s="142">
        <f t="shared" si="0"/>
        <v>0</v>
      </c>
      <c r="B28" s="487"/>
      <c r="C28" s="488"/>
      <c r="D28" s="488"/>
      <c r="E28" s="488"/>
      <c r="F28" s="488"/>
      <c r="G28" s="488"/>
      <c r="H28" s="488"/>
      <c r="I28" s="488"/>
      <c r="J28" s="9"/>
      <c r="K28" s="9"/>
    </row>
    <row r="29" spans="1:11" ht="15.75" thickBot="1">
      <c r="A29" s="142">
        <f t="shared" si="0"/>
        <v>0</v>
      </c>
      <c r="B29" s="485"/>
      <c r="C29" s="486"/>
      <c r="D29" s="486"/>
      <c r="E29" s="486"/>
      <c r="F29" s="486"/>
      <c r="G29" s="486"/>
      <c r="H29" s="486"/>
      <c r="I29" s="486"/>
      <c r="J29" s="9"/>
      <c r="K29" s="9"/>
    </row>
    <row r="30" spans="1:11">
      <c r="A30" s="142"/>
      <c r="B30" s="142"/>
      <c r="C30" s="142"/>
      <c r="D30" s="142"/>
      <c r="E30" s="142"/>
      <c r="F30" s="142"/>
      <c r="G30" s="142"/>
      <c r="H30" s="142"/>
      <c r="I30" s="142"/>
      <c r="J30" s="142"/>
      <c r="K30" s="142"/>
    </row>
    <row r="31" spans="1:11" ht="15.75" thickBot="1">
      <c r="A31" s="142"/>
      <c r="B31" s="142"/>
      <c r="C31" s="142"/>
      <c r="D31" s="142"/>
      <c r="E31" s="142"/>
      <c r="F31" s="142"/>
      <c r="G31" s="142"/>
      <c r="H31" s="142"/>
      <c r="I31" s="142"/>
      <c r="J31" s="142"/>
      <c r="K31" s="142"/>
    </row>
    <row r="32" spans="1:11" ht="45.75" thickBot="1">
      <c r="A32" s="142"/>
      <c r="B32" s="144" t="s">
        <v>702</v>
      </c>
      <c r="C32" s="145"/>
      <c r="D32" s="145"/>
      <c r="E32" s="145"/>
      <c r="F32" s="145"/>
      <c r="G32" s="145"/>
      <c r="H32" s="145"/>
      <c r="I32" s="145"/>
      <c r="J32" s="73" t="s">
        <v>700</v>
      </c>
      <c r="K32" s="74" t="s">
        <v>701</v>
      </c>
    </row>
    <row r="33" spans="1:11" ht="14.45" customHeight="1">
      <c r="A33" s="142">
        <f>J33</f>
        <v>1</v>
      </c>
      <c r="B33" s="489" t="s">
        <v>721</v>
      </c>
      <c r="C33" s="490"/>
      <c r="D33" s="490"/>
      <c r="E33" s="490"/>
      <c r="F33" s="490"/>
      <c r="G33" s="490"/>
      <c r="H33" s="490"/>
      <c r="I33" s="491"/>
      <c r="J33" s="9">
        <v>1</v>
      </c>
      <c r="K33" s="9"/>
    </row>
    <row r="34" spans="1:11">
      <c r="A34" s="142">
        <f t="shared" ref="A34:A42" si="1">J34</f>
        <v>0</v>
      </c>
      <c r="B34" s="487"/>
      <c r="C34" s="488"/>
      <c r="D34" s="488"/>
      <c r="E34" s="488"/>
      <c r="F34" s="488"/>
      <c r="G34" s="488"/>
      <c r="H34" s="488"/>
      <c r="I34" s="488"/>
      <c r="J34" s="9"/>
      <c r="K34" s="9"/>
    </row>
    <row r="35" spans="1:11">
      <c r="A35" s="142">
        <f t="shared" si="1"/>
        <v>0</v>
      </c>
      <c r="B35" s="487"/>
      <c r="C35" s="488"/>
      <c r="D35" s="488"/>
      <c r="E35" s="488"/>
      <c r="F35" s="488"/>
      <c r="G35" s="488"/>
      <c r="H35" s="488"/>
      <c r="I35" s="488"/>
      <c r="J35" s="9"/>
      <c r="K35" s="9"/>
    </row>
    <row r="36" spans="1:11">
      <c r="A36" s="142">
        <f t="shared" si="1"/>
        <v>0</v>
      </c>
      <c r="B36" s="487"/>
      <c r="C36" s="488"/>
      <c r="D36" s="488"/>
      <c r="E36" s="488"/>
      <c r="F36" s="488"/>
      <c r="G36" s="488"/>
      <c r="H36" s="488"/>
      <c r="I36" s="488"/>
      <c r="J36" s="9"/>
      <c r="K36" s="9"/>
    </row>
    <row r="37" spans="1:11">
      <c r="A37" s="142">
        <f t="shared" si="1"/>
        <v>0</v>
      </c>
      <c r="B37" s="487"/>
      <c r="C37" s="488"/>
      <c r="D37" s="488"/>
      <c r="E37" s="488"/>
      <c r="F37" s="488"/>
      <c r="G37" s="488"/>
      <c r="H37" s="488"/>
      <c r="I37" s="488"/>
      <c r="J37" s="9"/>
      <c r="K37" s="9"/>
    </row>
    <row r="38" spans="1:11">
      <c r="A38" s="142">
        <f t="shared" si="1"/>
        <v>0</v>
      </c>
      <c r="B38" s="487"/>
      <c r="C38" s="488"/>
      <c r="D38" s="488"/>
      <c r="E38" s="488"/>
      <c r="F38" s="488"/>
      <c r="G38" s="488"/>
      <c r="H38" s="488"/>
      <c r="I38" s="488"/>
      <c r="J38" s="9"/>
      <c r="K38" s="9"/>
    </row>
    <row r="39" spans="1:11">
      <c r="A39" s="142">
        <f t="shared" si="1"/>
        <v>0</v>
      </c>
      <c r="B39" s="487"/>
      <c r="C39" s="488"/>
      <c r="D39" s="488"/>
      <c r="E39" s="488"/>
      <c r="F39" s="488"/>
      <c r="G39" s="488"/>
      <c r="H39" s="488"/>
      <c r="I39" s="488"/>
      <c r="J39" s="9"/>
      <c r="K39" s="9"/>
    </row>
    <row r="40" spans="1:11">
      <c r="A40" s="142">
        <f t="shared" si="1"/>
        <v>0</v>
      </c>
      <c r="B40" s="487"/>
      <c r="C40" s="488"/>
      <c r="D40" s="488"/>
      <c r="E40" s="488"/>
      <c r="F40" s="488"/>
      <c r="G40" s="488"/>
      <c r="H40" s="488"/>
      <c r="I40" s="488"/>
      <c r="J40" s="9"/>
      <c r="K40" s="9"/>
    </row>
    <row r="41" spans="1:11">
      <c r="A41" s="142">
        <f t="shared" si="1"/>
        <v>0</v>
      </c>
      <c r="B41" s="487"/>
      <c r="C41" s="488"/>
      <c r="D41" s="488"/>
      <c r="E41" s="488"/>
      <c r="F41" s="488"/>
      <c r="G41" s="488"/>
      <c r="H41" s="488"/>
      <c r="I41" s="488"/>
      <c r="J41" s="9"/>
      <c r="K41" s="9"/>
    </row>
    <row r="42" spans="1:11" ht="15.75" thickBot="1">
      <c r="A42" s="142">
        <f t="shared" si="1"/>
        <v>0</v>
      </c>
      <c r="B42" s="485"/>
      <c r="C42" s="486"/>
      <c r="D42" s="486"/>
      <c r="E42" s="486"/>
      <c r="F42" s="486"/>
      <c r="G42" s="486"/>
      <c r="H42" s="486"/>
      <c r="I42" s="486"/>
      <c r="J42" s="9"/>
      <c r="K42" s="9"/>
    </row>
    <row r="43" spans="1:11">
      <c r="A43" s="142"/>
      <c r="B43" s="142"/>
      <c r="C43" s="142"/>
      <c r="D43" s="142"/>
      <c r="E43" s="142"/>
      <c r="F43" s="142"/>
      <c r="G43" s="142"/>
      <c r="H43" s="142"/>
      <c r="I43" s="142"/>
      <c r="J43" s="142"/>
      <c r="K43" s="142"/>
    </row>
    <row r="44" spans="1:11" ht="15.75" thickBot="1">
      <c r="A44" s="142"/>
      <c r="B44" s="142"/>
      <c r="C44" s="142"/>
      <c r="D44" s="142"/>
      <c r="E44" s="142"/>
      <c r="F44" s="142"/>
      <c r="G44" s="142"/>
      <c r="H44" s="142"/>
      <c r="I44" s="142"/>
      <c r="J44" s="142"/>
      <c r="K44" s="142"/>
    </row>
    <row r="45" spans="1:11" ht="45.75" thickBot="1">
      <c r="A45" s="142"/>
      <c r="B45" s="144" t="s">
        <v>706</v>
      </c>
      <c r="C45" s="145"/>
      <c r="D45" s="145"/>
      <c r="E45" s="145"/>
      <c r="F45" s="145"/>
      <c r="G45" s="145"/>
      <c r="H45" s="145"/>
      <c r="I45" s="145"/>
      <c r="J45" s="73" t="s">
        <v>700</v>
      </c>
      <c r="K45" s="74" t="s">
        <v>701</v>
      </c>
    </row>
    <row r="46" spans="1:11" ht="14.45" customHeight="1">
      <c r="A46" s="142">
        <f>J46</f>
        <v>2</v>
      </c>
      <c r="B46" s="489" t="s">
        <v>722</v>
      </c>
      <c r="C46" s="490"/>
      <c r="D46" s="490"/>
      <c r="E46" s="490"/>
      <c r="F46" s="490"/>
      <c r="G46" s="490"/>
      <c r="H46" s="490"/>
      <c r="I46" s="491"/>
      <c r="J46" s="9">
        <v>2</v>
      </c>
      <c r="K46" s="9"/>
    </row>
    <row r="47" spans="1:11">
      <c r="A47" s="142">
        <f t="shared" ref="A47:A55" si="2">J47</f>
        <v>1</v>
      </c>
      <c r="B47" s="487" t="s">
        <v>723</v>
      </c>
      <c r="C47" s="488"/>
      <c r="D47" s="488"/>
      <c r="E47" s="488"/>
      <c r="F47" s="488"/>
      <c r="G47" s="488"/>
      <c r="H47" s="488"/>
      <c r="I47" s="488"/>
      <c r="J47" s="9">
        <v>1</v>
      </c>
      <c r="K47" s="9"/>
    </row>
    <row r="48" spans="1:11">
      <c r="A48" s="142">
        <f t="shared" si="2"/>
        <v>0</v>
      </c>
      <c r="B48" s="487"/>
      <c r="C48" s="488"/>
      <c r="D48" s="488"/>
      <c r="E48" s="488"/>
      <c r="F48" s="488"/>
      <c r="G48" s="488"/>
      <c r="H48" s="488"/>
      <c r="I48" s="488"/>
      <c r="J48" s="9"/>
      <c r="K48" s="9"/>
    </row>
    <row r="49" spans="1:11">
      <c r="A49" s="142">
        <f t="shared" si="2"/>
        <v>0</v>
      </c>
      <c r="B49" s="487"/>
      <c r="C49" s="488"/>
      <c r="D49" s="488"/>
      <c r="E49" s="488"/>
      <c r="F49" s="488"/>
      <c r="G49" s="488"/>
      <c r="H49" s="488"/>
      <c r="I49" s="488"/>
      <c r="J49" s="9"/>
      <c r="K49" s="9"/>
    </row>
    <row r="50" spans="1:11">
      <c r="A50" s="142">
        <f t="shared" si="2"/>
        <v>0</v>
      </c>
      <c r="B50" s="487"/>
      <c r="C50" s="488"/>
      <c r="D50" s="488"/>
      <c r="E50" s="488"/>
      <c r="F50" s="488"/>
      <c r="G50" s="488"/>
      <c r="H50" s="488"/>
      <c r="I50" s="488"/>
      <c r="J50" s="9"/>
      <c r="K50" s="9"/>
    </row>
    <row r="51" spans="1:11">
      <c r="A51" s="142">
        <f t="shared" si="2"/>
        <v>0</v>
      </c>
      <c r="B51" s="487"/>
      <c r="C51" s="488"/>
      <c r="D51" s="488"/>
      <c r="E51" s="488"/>
      <c r="F51" s="488"/>
      <c r="G51" s="488"/>
      <c r="H51" s="488"/>
      <c r="I51" s="488"/>
      <c r="J51" s="9"/>
      <c r="K51" s="9"/>
    </row>
    <row r="52" spans="1:11">
      <c r="A52" s="142">
        <f t="shared" si="2"/>
        <v>0</v>
      </c>
      <c r="B52" s="487"/>
      <c r="C52" s="488"/>
      <c r="D52" s="488"/>
      <c r="E52" s="488"/>
      <c r="F52" s="488"/>
      <c r="G52" s="488"/>
      <c r="H52" s="488"/>
      <c r="I52" s="488"/>
      <c r="J52" s="9"/>
      <c r="K52" s="9"/>
    </row>
    <row r="53" spans="1:11">
      <c r="A53" s="142">
        <f t="shared" si="2"/>
        <v>0</v>
      </c>
      <c r="B53" s="487"/>
      <c r="C53" s="488"/>
      <c r="D53" s="488"/>
      <c r="E53" s="488"/>
      <c r="F53" s="488"/>
      <c r="G53" s="488"/>
      <c r="H53" s="488"/>
      <c r="I53" s="488"/>
      <c r="J53" s="9"/>
      <c r="K53" s="9"/>
    </row>
    <row r="54" spans="1:11">
      <c r="A54" s="142">
        <f t="shared" si="2"/>
        <v>0</v>
      </c>
      <c r="B54" s="487"/>
      <c r="C54" s="488"/>
      <c r="D54" s="488"/>
      <c r="E54" s="488"/>
      <c r="F54" s="488"/>
      <c r="G54" s="488"/>
      <c r="H54" s="488"/>
      <c r="I54" s="488"/>
      <c r="J54" s="9"/>
      <c r="K54" s="9"/>
    </row>
    <row r="55" spans="1:11" ht="15.75" thickBot="1">
      <c r="A55" s="142">
        <f t="shared" si="2"/>
        <v>0</v>
      </c>
      <c r="B55" s="485"/>
      <c r="C55" s="486"/>
      <c r="D55" s="486"/>
      <c r="E55" s="486"/>
      <c r="F55" s="486"/>
      <c r="G55" s="486"/>
      <c r="H55" s="486"/>
      <c r="I55" s="486"/>
      <c r="J55" s="9"/>
      <c r="K55" s="9"/>
    </row>
    <row r="56" spans="1:11">
      <c r="A56" s="142"/>
      <c r="B56" s="142"/>
      <c r="C56" s="142"/>
      <c r="D56" s="142"/>
      <c r="E56" s="142"/>
      <c r="F56" s="142"/>
      <c r="G56" s="142"/>
      <c r="H56" s="142"/>
      <c r="I56" s="142"/>
      <c r="J56" s="142"/>
      <c r="K56" s="142"/>
    </row>
  </sheetData>
  <mergeCells count="30">
    <mergeCell ref="B27:I27"/>
    <mergeCell ref="B28:I28"/>
    <mergeCell ref="B20:I20"/>
    <mergeCell ref="B21:I21"/>
    <mergeCell ref="B22:I22"/>
    <mergeCell ref="B23:I23"/>
    <mergeCell ref="B24:I24"/>
    <mergeCell ref="B25:I25"/>
    <mergeCell ref="B26:I26"/>
    <mergeCell ref="B29:I29"/>
    <mergeCell ref="B33:I33"/>
    <mergeCell ref="B34:I34"/>
    <mergeCell ref="B35:I35"/>
    <mergeCell ref="B39:I39"/>
    <mergeCell ref="B38:I38"/>
    <mergeCell ref="B37:I37"/>
    <mergeCell ref="B36:I36"/>
    <mergeCell ref="B40:I40"/>
    <mergeCell ref="B41:I41"/>
    <mergeCell ref="B42:I42"/>
    <mergeCell ref="B46:I46"/>
    <mergeCell ref="B47:I47"/>
    <mergeCell ref="B53:I53"/>
    <mergeCell ref="B54:I54"/>
    <mergeCell ref="B55:I55"/>
    <mergeCell ref="B48:I48"/>
    <mergeCell ref="B49:I49"/>
    <mergeCell ref="B50:I50"/>
    <mergeCell ref="B51:I51"/>
    <mergeCell ref="B52:I52"/>
  </mergeCells>
  <conditionalFormatting sqref="E13:E15 E7:I7 E9:I9 E11:I11 F13:I13 F15:I15 E17:I17">
    <cfRule type="expression" dxfId="1081" priority="3" stopIfTrue="1">
      <formula>IF(SUM(E8:I8)=1,1,0)</formula>
    </cfRule>
  </conditionalFormatting>
  <conditionalFormatting sqref="M1">
    <cfRule type="containsText" dxfId="1080" priority="1" operator="containsText" text="n/a">
      <formula>NOT(ISERROR(SEARCH("n/a",M1)))</formula>
    </cfRule>
    <cfRule type="containsText" dxfId="1079" priority="2" operator="containsText" text="no">
      <formula>NOT(ISERROR(SEARCH("no",M1)))</formula>
    </cfRule>
  </conditionalFormatting>
  <dataValidations count="3">
    <dataValidation type="list" allowBlank="1" showInputMessage="1" showErrorMessage="1" sqref="B7 B15 B13 B11 B9" xr:uid="{00000000-0002-0000-0700-000000000000}">
      <formula1>$E$6:$J$6</formula1>
    </dataValidation>
    <dataValidation allowBlank="1" showInputMessage="1" showErrorMessage="1" prompt="Select the cell to the left to access full dropdown list" sqref="C7 C15 C13 C11 C9" xr:uid="{00000000-0002-0000-0700-000001000000}"/>
    <dataValidation type="list" allowBlank="1" showInputMessage="1" showErrorMessage="1" sqref="B10 B16 B14 B12" xr:uid="{00000000-0002-0000-0700-000002000000}">
      <formula1>$D$6:$J$6</formula1>
    </dataValidation>
  </dataValidations>
  <hyperlinks>
    <hyperlink ref="D2" location="'S1'!G87" display="Program Evaluation and Data Collection" xr:uid="{00000000-0004-0000-0700-000000000000}"/>
    <hyperlink ref="D7" location="'S1'!G88" display="'S1'!G88" xr:uid="{00000000-0004-0000-0700-000001000000}"/>
    <hyperlink ref="D9" location="'S1'!G93" display="'S1'!G93" xr:uid="{00000000-0004-0000-0700-000002000000}"/>
    <hyperlink ref="D13" location="'S1'!G106" display="'S1'!G106" xr:uid="{00000000-0004-0000-0700-000003000000}"/>
    <hyperlink ref="D15" location="'S1'!G111" display="'S1'!G111" xr:uid="{00000000-0004-0000-0700-000004000000}"/>
    <hyperlink ref="D11" location="'S1'!G97" display="1.3.3 States shall develop a comprehensive evaluation program to measure progress toward the established goals and objectives of the driver education program and optimize the allocation of resources" xr:uid="{00000000-0004-0000-0700-000005000000}"/>
    <hyperlink ref="M1" location="TOC!A1" display="Return to Table of Contents" xr:uid="{00000000-0004-0000-0700-000006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3000000}">
          <x14:formula1>
            <xm:f>Assessment_DataCollection!$V$1:$V$13</xm:f>
          </x14:formula1>
          <xm:sqref>J20:K29 J33:K42 J46:K55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sheetPr>
  <dimension ref="A1:O49"/>
  <sheetViews>
    <sheetView topLeftCell="B1" workbookViewId="0">
      <selection activeCell="B40" sqref="B40:I40"/>
    </sheetView>
  </sheetViews>
  <sheetFormatPr defaultRowHeight="15"/>
  <cols>
    <col min="1" max="1" width="0" hidden="1" customWidth="1"/>
    <col min="2" max="2" width="14.5703125" customWidth="1"/>
    <col min="3" max="3" width="4" customWidth="1"/>
    <col min="4" max="4" width="32.5703125" style="29" customWidth="1"/>
    <col min="5" max="11" width="9.5703125" customWidth="1"/>
    <col min="13" max="13" width="23.28515625" customWidth="1"/>
  </cols>
  <sheetData>
    <row r="1" spans="1:15">
      <c r="A1" s="142"/>
      <c r="B1" s="23" t="str">
        <f>Assessment_DataCollection!A1</f>
        <v>SECTION</v>
      </c>
      <c r="C1" s="142"/>
      <c r="D1" s="29" t="str">
        <f>Assessment_DataCollection!B2</f>
        <v>Program Administration - Self Assessment</v>
      </c>
      <c r="E1" s="142"/>
      <c r="F1" s="142"/>
      <c r="G1" s="142"/>
      <c r="H1" s="142"/>
      <c r="I1" s="142"/>
      <c r="J1" s="142"/>
      <c r="K1" s="142"/>
      <c r="L1" s="142"/>
      <c r="M1" s="90" t="s">
        <v>81</v>
      </c>
      <c r="N1" s="142"/>
      <c r="O1" s="142"/>
    </row>
    <row r="2" spans="1:15">
      <c r="A2" s="142"/>
      <c r="B2" s="23" t="s">
        <v>686</v>
      </c>
      <c r="C2" s="35">
        <f>Assessment_DataCollection!A115</f>
        <v>1.4</v>
      </c>
      <c r="D2" s="64" t="s">
        <v>666</v>
      </c>
      <c r="E2" s="142"/>
      <c r="F2" s="142"/>
      <c r="G2" s="142"/>
      <c r="H2" s="142"/>
      <c r="I2" s="142"/>
      <c r="J2" s="142"/>
      <c r="K2" s="142"/>
      <c r="L2" s="142"/>
      <c r="M2" s="142"/>
      <c r="N2" s="142"/>
      <c r="O2" s="142"/>
    </row>
    <row r="6" spans="1:15" ht="87" thickBot="1">
      <c r="A6" s="142"/>
      <c r="B6" s="25" t="s">
        <v>688</v>
      </c>
      <c r="C6" s="25"/>
      <c r="D6" s="49" t="s">
        <v>689</v>
      </c>
      <c r="E6" s="46" t="s">
        <v>690</v>
      </c>
      <c r="F6" s="46" t="s">
        <v>691</v>
      </c>
      <c r="G6" s="46" t="s">
        <v>692</v>
      </c>
      <c r="H6" s="46" t="s">
        <v>693</v>
      </c>
      <c r="I6" s="47" t="s">
        <v>694</v>
      </c>
      <c r="J6" s="142"/>
      <c r="K6" s="142"/>
      <c r="L6" s="142"/>
      <c r="M6" s="142"/>
      <c r="N6" s="142"/>
      <c r="O6" s="142"/>
    </row>
    <row r="7" spans="1:15" ht="166.5" thickTop="1" thickBot="1">
      <c r="A7" s="142"/>
      <c r="B7" s="50" t="s">
        <v>693</v>
      </c>
      <c r="C7" s="51" t="s">
        <v>695</v>
      </c>
      <c r="D7" s="71" t="str">
        <f>Assessment_DataCollection!B116</f>
        <v>1.4.1 States shall develop and implement communication strategies directed at supporting policy and program elements. The State Highway Safety Office, in collaboration and cooperation with driver education and training, driver licensing, and highway safety partners, should consider a statewide communications plan and campaign that:</v>
      </c>
      <c r="E7" s="52"/>
      <c r="F7" s="52"/>
      <c r="G7" s="52"/>
      <c r="H7" s="52"/>
      <c r="I7" s="52"/>
      <c r="J7" s="142"/>
      <c r="K7" s="142"/>
      <c r="L7" s="142" t="s">
        <v>711</v>
      </c>
      <c r="M7" s="142" t="s">
        <v>712</v>
      </c>
      <c r="N7" s="142" t="s">
        <v>15</v>
      </c>
      <c r="O7" s="142" t="s">
        <v>713</v>
      </c>
    </row>
    <row r="8" spans="1:15" hidden="1">
      <c r="A8" s="142"/>
      <c r="B8" s="22"/>
      <c r="C8" s="33" t="s">
        <v>15</v>
      </c>
      <c r="D8" s="31"/>
      <c r="E8" s="11" t="str">
        <f>IF($B7=E6,1,"")</f>
        <v/>
      </c>
      <c r="F8" s="11" t="str">
        <f>IF($B7=F6,1,"")</f>
        <v/>
      </c>
      <c r="G8" s="11" t="str">
        <f>IF($B7=G6,1,"")</f>
        <v/>
      </c>
      <c r="H8" s="11">
        <f>IF($B7=H6,1,"")</f>
        <v>1</v>
      </c>
      <c r="I8" s="11" t="str">
        <f>IF($B7=I6,1,"")</f>
        <v/>
      </c>
      <c r="J8" s="142"/>
      <c r="K8" s="142"/>
      <c r="L8" s="142" t="s">
        <v>696</v>
      </c>
      <c r="M8" s="142" t="s">
        <v>697</v>
      </c>
      <c r="N8" s="142" t="s">
        <v>15</v>
      </c>
      <c r="O8" s="142"/>
    </row>
    <row r="9" spans="1:15" ht="15.75" thickTop="1">
      <c r="A9" s="142"/>
      <c r="B9" s="142" t="s">
        <v>15</v>
      </c>
      <c r="C9" s="142"/>
      <c r="D9" s="32" t="s">
        <v>698</v>
      </c>
      <c r="E9" s="23">
        <f>SUM(E7:E8)</f>
        <v>0</v>
      </c>
      <c r="F9" s="23">
        <f>SUM(F7:F8)</f>
        <v>0</v>
      </c>
      <c r="G9" s="23">
        <f>SUM(G7:G8)</f>
        <v>0</v>
      </c>
      <c r="H9" s="23">
        <f>SUM(H7:H8)</f>
        <v>1</v>
      </c>
      <c r="I9" s="23">
        <f>SUM(I7:I8)</f>
        <v>0</v>
      </c>
      <c r="J9" s="142"/>
      <c r="K9" s="142"/>
      <c r="L9" s="142"/>
      <c r="M9" s="142"/>
      <c r="N9" s="142"/>
      <c r="O9" s="142"/>
    </row>
    <row r="11" spans="1:15" ht="15.75" thickBot="1">
      <c r="A11" s="142"/>
      <c r="B11" s="142"/>
      <c r="C11" s="142"/>
      <c r="E11" s="142"/>
      <c r="F11" s="142"/>
      <c r="G11" s="142"/>
      <c r="H11" s="142"/>
      <c r="I11" s="142"/>
      <c r="J11" s="142"/>
      <c r="K11" s="142"/>
      <c r="L11" s="142"/>
      <c r="M11" s="142"/>
      <c r="N11" s="142"/>
      <c r="O11" s="142"/>
    </row>
    <row r="12" spans="1:15" ht="45.75" thickBot="1">
      <c r="A12" s="142"/>
      <c r="B12" s="144" t="s">
        <v>699</v>
      </c>
      <c r="C12" s="145"/>
      <c r="D12" s="145"/>
      <c r="E12" s="145"/>
      <c r="F12" s="145"/>
      <c r="G12" s="145"/>
      <c r="H12" s="145"/>
      <c r="I12" s="145"/>
      <c r="J12" s="73" t="s">
        <v>700</v>
      </c>
      <c r="K12" s="74" t="s">
        <v>701</v>
      </c>
      <c r="L12" s="142"/>
      <c r="M12" s="142"/>
      <c r="N12" s="142"/>
      <c r="O12" s="142"/>
    </row>
    <row r="13" spans="1:15" ht="14.45" customHeight="1">
      <c r="A13" s="142">
        <f>J13</f>
        <v>0</v>
      </c>
      <c r="B13" s="489"/>
      <c r="C13" s="490"/>
      <c r="D13" s="490"/>
      <c r="E13" s="490"/>
      <c r="F13" s="490"/>
      <c r="G13" s="490"/>
      <c r="H13" s="490"/>
      <c r="I13" s="491"/>
      <c r="J13" s="9"/>
      <c r="K13" s="9"/>
      <c r="L13" s="142"/>
      <c r="M13" s="142"/>
      <c r="N13" s="142"/>
      <c r="O13" s="142"/>
    </row>
    <row r="14" spans="1:15">
      <c r="A14" s="142">
        <f t="shared" ref="A14:A22" si="0">J14</f>
        <v>0</v>
      </c>
      <c r="B14" s="487"/>
      <c r="C14" s="488"/>
      <c r="D14" s="488"/>
      <c r="E14" s="488"/>
      <c r="F14" s="488"/>
      <c r="G14" s="488"/>
      <c r="H14" s="488"/>
      <c r="I14" s="488"/>
      <c r="J14" s="9"/>
      <c r="K14" s="9"/>
      <c r="L14" s="142"/>
      <c r="M14" s="142"/>
      <c r="N14" s="142"/>
      <c r="O14" s="142"/>
    </row>
    <row r="15" spans="1:15">
      <c r="A15" s="142">
        <f t="shared" si="0"/>
        <v>0</v>
      </c>
      <c r="B15" s="487"/>
      <c r="C15" s="488"/>
      <c r="D15" s="488"/>
      <c r="E15" s="488"/>
      <c r="F15" s="488"/>
      <c r="G15" s="488"/>
      <c r="H15" s="488"/>
      <c r="I15" s="488"/>
      <c r="J15" s="9"/>
      <c r="K15" s="9"/>
      <c r="L15" s="142"/>
      <c r="M15" s="142"/>
      <c r="N15" s="142"/>
      <c r="O15" s="142"/>
    </row>
    <row r="16" spans="1:15">
      <c r="A16" s="142">
        <f t="shared" si="0"/>
        <v>0</v>
      </c>
      <c r="B16" s="487"/>
      <c r="C16" s="488"/>
      <c r="D16" s="488"/>
      <c r="E16" s="488"/>
      <c r="F16" s="488"/>
      <c r="G16" s="488"/>
      <c r="H16" s="488"/>
      <c r="I16" s="488"/>
      <c r="J16" s="9"/>
      <c r="K16" s="9"/>
      <c r="L16" s="142"/>
      <c r="M16" s="142"/>
      <c r="N16" s="142"/>
      <c r="O16" s="142"/>
    </row>
    <row r="17" spans="1:11">
      <c r="A17" s="142">
        <f t="shared" si="0"/>
        <v>0</v>
      </c>
      <c r="B17" s="487"/>
      <c r="C17" s="488"/>
      <c r="D17" s="488"/>
      <c r="E17" s="488"/>
      <c r="F17" s="488"/>
      <c r="G17" s="488"/>
      <c r="H17" s="488"/>
      <c r="I17" s="488"/>
      <c r="J17" s="9"/>
      <c r="K17" s="9"/>
    </row>
    <row r="18" spans="1:11">
      <c r="A18" s="142">
        <f t="shared" si="0"/>
        <v>0</v>
      </c>
      <c r="B18" s="487"/>
      <c r="C18" s="488"/>
      <c r="D18" s="488"/>
      <c r="E18" s="488"/>
      <c r="F18" s="488"/>
      <c r="G18" s="488"/>
      <c r="H18" s="488"/>
      <c r="I18" s="488"/>
      <c r="J18" s="9"/>
      <c r="K18" s="9"/>
    </row>
    <row r="19" spans="1:11">
      <c r="A19" s="142">
        <f t="shared" si="0"/>
        <v>0</v>
      </c>
      <c r="B19" s="487"/>
      <c r="C19" s="488"/>
      <c r="D19" s="488"/>
      <c r="E19" s="488"/>
      <c r="F19" s="488"/>
      <c r="G19" s="488"/>
      <c r="H19" s="488"/>
      <c r="I19" s="488"/>
      <c r="J19" s="9"/>
      <c r="K19" s="9"/>
    </row>
    <row r="20" spans="1:11">
      <c r="A20" s="142">
        <f t="shared" si="0"/>
        <v>0</v>
      </c>
      <c r="B20" s="487"/>
      <c r="C20" s="488"/>
      <c r="D20" s="488"/>
      <c r="E20" s="488"/>
      <c r="F20" s="488"/>
      <c r="G20" s="488"/>
      <c r="H20" s="488"/>
      <c r="I20" s="488"/>
      <c r="J20" s="9"/>
      <c r="K20" s="9"/>
    </row>
    <row r="21" spans="1:11">
      <c r="A21" s="142">
        <f t="shared" si="0"/>
        <v>0</v>
      </c>
      <c r="B21" s="487"/>
      <c r="C21" s="488"/>
      <c r="D21" s="488"/>
      <c r="E21" s="488"/>
      <c r="F21" s="488"/>
      <c r="G21" s="488"/>
      <c r="H21" s="488"/>
      <c r="I21" s="488"/>
      <c r="J21" s="9"/>
      <c r="K21" s="9"/>
    </row>
    <row r="22" spans="1:11" ht="15.75" thickBot="1">
      <c r="A22" s="142">
        <f t="shared" si="0"/>
        <v>0</v>
      </c>
      <c r="B22" s="485"/>
      <c r="C22" s="486"/>
      <c r="D22" s="486"/>
      <c r="E22" s="486"/>
      <c r="F22" s="486"/>
      <c r="G22" s="486"/>
      <c r="H22" s="486"/>
      <c r="I22" s="486"/>
      <c r="J22" s="9"/>
      <c r="K22" s="9"/>
    </row>
    <row r="23" spans="1:11">
      <c r="A23" s="142"/>
      <c r="B23" s="142"/>
      <c r="C23" s="142"/>
      <c r="D23" s="142"/>
      <c r="E23" s="142"/>
      <c r="F23" s="142"/>
      <c r="G23" s="142"/>
      <c r="H23" s="142"/>
      <c r="I23" s="142"/>
      <c r="J23" s="142"/>
      <c r="K23" s="142"/>
    </row>
    <row r="24" spans="1:11" ht="15.75" thickBot="1">
      <c r="A24" s="142"/>
      <c r="B24" s="142"/>
      <c r="C24" s="142"/>
      <c r="D24" s="142"/>
      <c r="E24" s="142"/>
      <c r="F24" s="142"/>
      <c r="G24" s="142"/>
      <c r="H24" s="142"/>
      <c r="I24" s="142"/>
      <c r="J24" s="142"/>
      <c r="K24" s="142"/>
    </row>
    <row r="25" spans="1:11" ht="45.75" thickBot="1">
      <c r="A25" s="142"/>
      <c r="B25" s="144" t="s">
        <v>702</v>
      </c>
      <c r="C25" s="145"/>
      <c r="D25" s="145"/>
      <c r="E25" s="145"/>
      <c r="F25" s="145"/>
      <c r="G25" s="145"/>
      <c r="H25" s="145"/>
      <c r="I25" s="145"/>
      <c r="J25" s="73" t="s">
        <v>700</v>
      </c>
      <c r="K25" s="74" t="s">
        <v>701</v>
      </c>
    </row>
    <row r="26" spans="1:11" ht="14.45" customHeight="1">
      <c r="A26" s="142">
        <f>J26</f>
        <v>1</v>
      </c>
      <c r="B26" s="489" t="s">
        <v>724</v>
      </c>
      <c r="C26" s="490"/>
      <c r="D26" s="490"/>
      <c r="E26" s="490"/>
      <c r="F26" s="490"/>
      <c r="G26" s="490"/>
      <c r="H26" s="490"/>
      <c r="I26" s="491"/>
      <c r="J26" s="9">
        <v>1</v>
      </c>
      <c r="K26" s="9"/>
    </row>
    <row r="27" spans="1:11">
      <c r="A27" s="142">
        <f t="shared" ref="A27:A35" si="1">J27</f>
        <v>3</v>
      </c>
      <c r="B27" s="487" t="s">
        <v>725</v>
      </c>
      <c r="C27" s="488"/>
      <c r="D27" s="488"/>
      <c r="E27" s="488"/>
      <c r="F27" s="488"/>
      <c r="G27" s="488"/>
      <c r="H27" s="488"/>
      <c r="I27" s="488"/>
      <c r="J27" s="9">
        <v>3</v>
      </c>
      <c r="K27" s="9"/>
    </row>
    <row r="28" spans="1:11">
      <c r="A28" s="142">
        <f t="shared" si="1"/>
        <v>2</v>
      </c>
      <c r="B28" s="487" t="s">
        <v>726</v>
      </c>
      <c r="C28" s="488"/>
      <c r="D28" s="488"/>
      <c r="E28" s="488"/>
      <c r="F28" s="488"/>
      <c r="G28" s="488"/>
      <c r="H28" s="488"/>
      <c r="I28" s="488"/>
      <c r="J28" s="9">
        <v>2</v>
      </c>
      <c r="K28" s="9"/>
    </row>
    <row r="29" spans="1:11">
      <c r="A29" s="142">
        <f t="shared" si="1"/>
        <v>0</v>
      </c>
      <c r="B29" s="487"/>
      <c r="C29" s="488"/>
      <c r="D29" s="488"/>
      <c r="E29" s="488"/>
      <c r="F29" s="488"/>
      <c r="G29" s="488"/>
      <c r="H29" s="488"/>
      <c r="I29" s="488"/>
      <c r="J29" s="9"/>
      <c r="K29" s="9"/>
    </row>
    <row r="30" spans="1:11">
      <c r="A30" s="142">
        <f t="shared" si="1"/>
        <v>0</v>
      </c>
      <c r="B30" s="487"/>
      <c r="C30" s="488"/>
      <c r="D30" s="488"/>
      <c r="E30" s="488"/>
      <c r="F30" s="488"/>
      <c r="G30" s="488"/>
      <c r="H30" s="488"/>
      <c r="I30" s="488"/>
      <c r="J30" s="9"/>
      <c r="K30" s="9"/>
    </row>
    <row r="31" spans="1:11">
      <c r="A31" s="142">
        <f t="shared" si="1"/>
        <v>0</v>
      </c>
      <c r="B31" s="487"/>
      <c r="C31" s="488"/>
      <c r="D31" s="488"/>
      <c r="E31" s="488"/>
      <c r="F31" s="488"/>
      <c r="G31" s="488"/>
      <c r="H31" s="488"/>
      <c r="I31" s="488"/>
      <c r="J31" s="9"/>
      <c r="K31" s="9"/>
    </row>
    <row r="32" spans="1:11">
      <c r="A32" s="142">
        <f t="shared" si="1"/>
        <v>0</v>
      </c>
      <c r="B32" s="487"/>
      <c r="C32" s="488"/>
      <c r="D32" s="488"/>
      <c r="E32" s="488"/>
      <c r="F32" s="488"/>
      <c r="G32" s="488"/>
      <c r="H32" s="488"/>
      <c r="I32" s="488"/>
      <c r="J32" s="9"/>
      <c r="K32" s="9"/>
    </row>
    <row r="33" spans="1:11">
      <c r="A33" s="142">
        <f t="shared" si="1"/>
        <v>0</v>
      </c>
      <c r="B33" s="487"/>
      <c r="C33" s="488"/>
      <c r="D33" s="488"/>
      <c r="E33" s="488"/>
      <c r="F33" s="488"/>
      <c r="G33" s="488"/>
      <c r="H33" s="488"/>
      <c r="I33" s="488"/>
      <c r="J33" s="9"/>
      <c r="K33" s="9"/>
    </row>
    <row r="34" spans="1:11">
      <c r="A34" s="142">
        <f t="shared" si="1"/>
        <v>0</v>
      </c>
      <c r="B34" s="487"/>
      <c r="C34" s="488"/>
      <c r="D34" s="488"/>
      <c r="E34" s="488"/>
      <c r="F34" s="488"/>
      <c r="G34" s="488"/>
      <c r="H34" s="488"/>
      <c r="I34" s="488"/>
      <c r="J34" s="9"/>
      <c r="K34" s="9"/>
    </row>
    <row r="35" spans="1:11" ht="15.75" thickBot="1">
      <c r="A35" s="142">
        <f t="shared" si="1"/>
        <v>0</v>
      </c>
      <c r="B35" s="485"/>
      <c r="C35" s="486"/>
      <c r="D35" s="486"/>
      <c r="E35" s="486"/>
      <c r="F35" s="486"/>
      <c r="G35" s="486"/>
      <c r="H35" s="486"/>
      <c r="I35" s="486"/>
      <c r="J35" s="9"/>
      <c r="K35" s="9"/>
    </row>
    <row r="36" spans="1:11">
      <c r="A36" s="142"/>
      <c r="B36" s="142"/>
      <c r="C36" s="142"/>
      <c r="D36" s="142"/>
      <c r="E36" s="142"/>
      <c r="F36" s="142"/>
      <c r="G36" s="142"/>
      <c r="H36" s="142"/>
      <c r="I36" s="142"/>
      <c r="J36" s="142"/>
      <c r="K36" s="142"/>
    </row>
    <row r="37" spans="1:11" ht="15.75" thickBot="1">
      <c r="A37" s="142"/>
      <c r="B37" s="142"/>
      <c r="C37" s="142"/>
      <c r="D37" s="142"/>
      <c r="E37" s="142"/>
      <c r="F37" s="142"/>
      <c r="G37" s="142"/>
      <c r="H37" s="142"/>
      <c r="I37" s="142"/>
      <c r="J37" s="142"/>
      <c r="K37" s="142"/>
    </row>
    <row r="38" spans="1:11" ht="45.75" thickBot="1">
      <c r="A38" s="142"/>
      <c r="B38" s="144" t="s">
        <v>706</v>
      </c>
      <c r="C38" s="145"/>
      <c r="D38" s="145"/>
      <c r="E38" s="145"/>
      <c r="F38" s="145"/>
      <c r="G38" s="145"/>
      <c r="H38" s="145"/>
      <c r="I38" s="145"/>
      <c r="J38" s="73" t="s">
        <v>700</v>
      </c>
      <c r="K38" s="74" t="s">
        <v>701</v>
      </c>
    </row>
    <row r="39" spans="1:11" ht="14.45" customHeight="1">
      <c r="A39" s="142">
        <f>J39</f>
        <v>1</v>
      </c>
      <c r="B39" s="489" t="s">
        <v>727</v>
      </c>
      <c r="C39" s="490"/>
      <c r="D39" s="490"/>
      <c r="E39" s="490"/>
      <c r="F39" s="490"/>
      <c r="G39" s="490"/>
      <c r="H39" s="490"/>
      <c r="I39" s="491"/>
      <c r="J39" s="9">
        <v>1</v>
      </c>
      <c r="K39" s="9"/>
    </row>
    <row r="40" spans="1:11">
      <c r="A40" s="142">
        <f t="shared" ref="A40:A48" si="2">J40</f>
        <v>2</v>
      </c>
      <c r="B40" s="487" t="s">
        <v>728</v>
      </c>
      <c r="C40" s="488"/>
      <c r="D40" s="488"/>
      <c r="E40" s="488"/>
      <c r="F40" s="488"/>
      <c r="G40" s="488"/>
      <c r="H40" s="488"/>
      <c r="I40" s="488"/>
      <c r="J40" s="9">
        <v>2</v>
      </c>
      <c r="K40" s="9"/>
    </row>
    <row r="41" spans="1:11">
      <c r="A41" s="142">
        <f t="shared" si="2"/>
        <v>0</v>
      </c>
      <c r="B41" s="487"/>
      <c r="C41" s="488"/>
      <c r="D41" s="488"/>
      <c r="E41" s="488"/>
      <c r="F41" s="488"/>
      <c r="G41" s="488"/>
      <c r="H41" s="488"/>
      <c r="I41" s="488"/>
      <c r="J41" s="9"/>
      <c r="K41" s="9"/>
    </row>
    <row r="42" spans="1:11">
      <c r="A42" s="142">
        <f t="shared" si="2"/>
        <v>0</v>
      </c>
      <c r="B42" s="487"/>
      <c r="C42" s="488"/>
      <c r="D42" s="488"/>
      <c r="E42" s="488"/>
      <c r="F42" s="488"/>
      <c r="G42" s="488"/>
      <c r="H42" s="488"/>
      <c r="I42" s="488"/>
      <c r="J42" s="9"/>
      <c r="K42" s="9"/>
    </row>
    <row r="43" spans="1:11">
      <c r="A43" s="142">
        <f t="shared" si="2"/>
        <v>0</v>
      </c>
      <c r="B43" s="487"/>
      <c r="C43" s="488"/>
      <c r="D43" s="488"/>
      <c r="E43" s="488"/>
      <c r="F43" s="488"/>
      <c r="G43" s="488"/>
      <c r="H43" s="488"/>
      <c r="I43" s="488"/>
      <c r="J43" s="9"/>
      <c r="K43" s="9"/>
    </row>
    <row r="44" spans="1:11">
      <c r="A44" s="142">
        <f t="shared" si="2"/>
        <v>0</v>
      </c>
      <c r="B44" s="487"/>
      <c r="C44" s="488"/>
      <c r="D44" s="488"/>
      <c r="E44" s="488"/>
      <c r="F44" s="488"/>
      <c r="G44" s="488"/>
      <c r="H44" s="488"/>
      <c r="I44" s="488"/>
      <c r="J44" s="9"/>
      <c r="K44" s="9"/>
    </row>
    <row r="45" spans="1:11">
      <c r="A45" s="142">
        <f t="shared" si="2"/>
        <v>0</v>
      </c>
      <c r="B45" s="487"/>
      <c r="C45" s="488"/>
      <c r="D45" s="488"/>
      <c r="E45" s="488"/>
      <c r="F45" s="488"/>
      <c r="G45" s="488"/>
      <c r="H45" s="488"/>
      <c r="I45" s="488"/>
      <c r="J45" s="9"/>
      <c r="K45" s="9"/>
    </row>
    <row r="46" spans="1:11">
      <c r="A46" s="142">
        <f t="shared" si="2"/>
        <v>0</v>
      </c>
      <c r="B46" s="487"/>
      <c r="C46" s="488"/>
      <c r="D46" s="488"/>
      <c r="E46" s="488"/>
      <c r="F46" s="488"/>
      <c r="G46" s="488"/>
      <c r="H46" s="488"/>
      <c r="I46" s="488"/>
      <c r="J46" s="9"/>
      <c r="K46" s="9"/>
    </row>
    <row r="47" spans="1:11">
      <c r="A47" s="142">
        <f t="shared" si="2"/>
        <v>0</v>
      </c>
      <c r="B47" s="487"/>
      <c r="C47" s="488"/>
      <c r="D47" s="488"/>
      <c r="E47" s="488"/>
      <c r="F47" s="488"/>
      <c r="G47" s="488"/>
      <c r="H47" s="488"/>
      <c r="I47" s="488"/>
      <c r="J47" s="9"/>
      <c r="K47" s="9"/>
    </row>
    <row r="48" spans="1:11" ht="15.75" thickBot="1">
      <c r="A48" s="142">
        <f t="shared" si="2"/>
        <v>0</v>
      </c>
      <c r="B48" s="485"/>
      <c r="C48" s="486"/>
      <c r="D48" s="486"/>
      <c r="E48" s="486"/>
      <c r="F48" s="486"/>
      <c r="G48" s="486"/>
      <c r="H48" s="486"/>
      <c r="I48" s="486"/>
      <c r="J48" s="9"/>
      <c r="K48" s="9"/>
    </row>
    <row r="49" spans="4:4">
      <c r="D49" s="142"/>
    </row>
  </sheetData>
  <mergeCells count="30">
    <mergeCell ref="B19:I19"/>
    <mergeCell ref="B20:I20"/>
    <mergeCell ref="B21:I21"/>
    <mergeCell ref="B13:I13"/>
    <mergeCell ref="B14:I14"/>
    <mergeCell ref="B15:I15"/>
    <mergeCell ref="B16:I16"/>
    <mergeCell ref="B17:I17"/>
    <mergeCell ref="B18:I18"/>
    <mergeCell ref="B39:I39"/>
    <mergeCell ref="B40:I40"/>
    <mergeCell ref="B41:I41"/>
    <mergeCell ref="B42:I42"/>
    <mergeCell ref="B43:I43"/>
    <mergeCell ref="B22:I22"/>
    <mergeCell ref="B48:I48"/>
    <mergeCell ref="B26:I26"/>
    <mergeCell ref="B27:I27"/>
    <mergeCell ref="B28:I28"/>
    <mergeCell ref="B29:I29"/>
    <mergeCell ref="B30:I30"/>
    <mergeCell ref="B31:I31"/>
    <mergeCell ref="B32:I32"/>
    <mergeCell ref="B33:I33"/>
    <mergeCell ref="B34:I34"/>
    <mergeCell ref="B35:I35"/>
    <mergeCell ref="B44:I44"/>
    <mergeCell ref="B45:I45"/>
    <mergeCell ref="B46:I46"/>
    <mergeCell ref="B47:I47"/>
  </mergeCells>
  <conditionalFormatting sqref="E7:I7 E9:I9">
    <cfRule type="expression" dxfId="1078" priority="3" stopIfTrue="1">
      <formula>IF(SUM(E8:I8)=1,1,0)</formula>
    </cfRule>
  </conditionalFormatting>
  <conditionalFormatting sqref="M1">
    <cfRule type="containsText" dxfId="1077" priority="1" operator="containsText" text="n/a">
      <formula>NOT(ISERROR(SEARCH("n/a",M1)))</formula>
    </cfRule>
    <cfRule type="containsText" dxfId="1076" priority="2" operator="containsText" text="no">
      <formula>NOT(ISERROR(SEARCH("no",M1)))</formula>
    </cfRule>
  </conditionalFormatting>
  <dataValidations count="2">
    <dataValidation allowBlank="1" showInputMessage="1" showErrorMessage="1" prompt="Select the cell to the left to access full dropdown list" sqref="C7" xr:uid="{00000000-0002-0000-0800-000000000000}"/>
    <dataValidation type="list" allowBlank="1" showInputMessage="1" showErrorMessage="1" sqref="B7" xr:uid="{00000000-0002-0000-0800-000001000000}">
      <formula1>$E$6:$J$6</formula1>
    </dataValidation>
  </dataValidations>
  <hyperlinks>
    <hyperlink ref="D2" location="'S1'!G116" display="Communication Program" xr:uid="{00000000-0004-0000-0800-000000000000}"/>
    <hyperlink ref="D7" location="'S1'!G117" display="'S1'!G117" xr:uid="{00000000-0004-0000-0800-000001000000}"/>
    <hyperlink ref="M1" location="TOC!A1" display="Return to Table of Contents" xr:uid="{00000000-0004-0000-0800-000002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2000000}">
          <x14:formula1>
            <xm:f>Assessment_DataCollection!$V$1:$V$13</xm:f>
          </x14:formula1>
          <xm:sqref>J13:K22 J26:K35 J39:K48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3</vt:i4>
      </vt:variant>
    </vt:vector>
  </HeadingPairs>
  <TitlesOfParts>
    <vt:vector size="41" baseType="lpstr">
      <vt:lpstr>TOC</vt:lpstr>
      <vt:lpstr>StateObjectives</vt:lpstr>
      <vt:lpstr>TeamMembers</vt:lpstr>
      <vt:lpstr>ResourceLibrary</vt:lpstr>
      <vt:lpstr>S1</vt:lpstr>
      <vt:lpstr>S1S1.1</vt:lpstr>
      <vt:lpstr>S1S1.2</vt:lpstr>
      <vt:lpstr>S1S1.3</vt:lpstr>
      <vt:lpstr>S1S1.4</vt:lpstr>
      <vt:lpstr>SummaryS1</vt:lpstr>
      <vt:lpstr>S2</vt:lpstr>
      <vt:lpstr>S2S2.1</vt:lpstr>
      <vt:lpstr>S2S2.2</vt:lpstr>
      <vt:lpstr>S2S2.3</vt:lpstr>
      <vt:lpstr>S2S2.4</vt:lpstr>
      <vt:lpstr>SummaryS2</vt:lpstr>
      <vt:lpstr>S3</vt:lpstr>
      <vt:lpstr>S3S3.1</vt:lpstr>
      <vt:lpstr>S3S3.2</vt:lpstr>
      <vt:lpstr>S3S3.3</vt:lpstr>
      <vt:lpstr>S3S3.4</vt:lpstr>
      <vt:lpstr>S3S3.5</vt:lpstr>
      <vt:lpstr>S3S3.6</vt:lpstr>
      <vt:lpstr>SummaryS3</vt:lpstr>
      <vt:lpstr>S4</vt:lpstr>
      <vt:lpstr>S4S4.1</vt:lpstr>
      <vt:lpstr>S4S4.2</vt:lpstr>
      <vt:lpstr>S4S4.3</vt:lpstr>
      <vt:lpstr>S4S4.4</vt:lpstr>
      <vt:lpstr>SummaryS4</vt:lpstr>
      <vt:lpstr>S5</vt:lpstr>
      <vt:lpstr>S5S5.1</vt:lpstr>
      <vt:lpstr>S5S5.2</vt:lpstr>
      <vt:lpstr>S5S5.3</vt:lpstr>
      <vt:lpstr>S5S5.4</vt:lpstr>
      <vt:lpstr>SummaryS5</vt:lpstr>
      <vt:lpstr>StateSelfAssessment</vt:lpstr>
      <vt:lpstr>Assessment_DataCollection</vt:lpstr>
      <vt:lpstr>S2S2.4!_Hlk10456304</vt:lpstr>
      <vt:lpstr>S2S2.4!_Toc487811800</vt:lpstr>
      <vt:lpstr>S2S2.4!_Toc487811801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Milani, Jacqueline (NHTSA)</dc:creator>
  <cp:keywords/>
  <dc:description/>
  <cp:lastModifiedBy>Reggie Flythe</cp:lastModifiedBy>
  <cp:revision/>
  <dcterms:created xsi:type="dcterms:W3CDTF">2020-05-20T16:59:45Z</dcterms:created>
  <dcterms:modified xsi:type="dcterms:W3CDTF">2020-12-17T06:42:29Z</dcterms:modified>
  <cp:category/>
  <cp:contentStatus/>
</cp:coreProperties>
</file>